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405" tabRatio="813"/>
  </bookViews>
  <sheets>
    <sheet name="P Wiejska&gt;Duninowska" sheetId="1" r:id="rId1"/>
    <sheet name="P Duninowska&gt;Wiejska" sheetId="9" r:id="rId2"/>
    <sheet name="S Wiejska&gt;Duninowska" sheetId="10" r:id="rId3"/>
    <sheet name="S Duninowska&gt;Wiejska" sheetId="11" r:id="rId4"/>
    <sheet name="N Wiejska&gt;Duninowska" sheetId="12" r:id="rId5"/>
    <sheet name="N Duninowska&gt;Wiejska" sheetId="13" r:id="rId6"/>
  </sheets>
  <definedNames>
    <definedName name="_xlnm._FilterDatabase" localSheetId="5" hidden="1">'N Duninowska&gt;Wiejska'!$B$1:$B$79</definedName>
    <definedName name="_xlnm._FilterDatabase" localSheetId="4" hidden="1">'N Wiejska&gt;Duninowska'!$B$1:$B$79</definedName>
    <definedName name="_xlnm._FilterDatabase" localSheetId="1" hidden="1">'P Duninowska&gt;Wiejska'!$B$1:$B$139</definedName>
    <definedName name="_xlnm._FilterDatabase" localSheetId="0" hidden="1">'P Wiejska&gt;Duninowska'!$B$1:$B$133</definedName>
    <definedName name="_xlnm._FilterDatabase" localSheetId="3" hidden="1">'S Duninowska&gt;Wiejska'!$B$1:$B$85</definedName>
    <definedName name="_xlnm._FilterDatabase" localSheetId="2" hidden="1">'S Wiejska&gt;Duninowska'!$B$1:$B$79</definedName>
    <definedName name="_xlnm.Print_Area" localSheetId="5">'N Duninowska&gt;Wiejska'!$A$6:$AA$67</definedName>
    <definedName name="_xlnm.Print_Area" localSheetId="4">'N Wiejska&gt;Duninowska'!$A$6:$AA$67</definedName>
    <definedName name="_xlnm.Print_Area" localSheetId="1">'P Duninowska&gt;Wiejska'!$A$6:$AD$127</definedName>
    <definedName name="_xlnm.Print_Area" localSheetId="0">'P Wiejska&gt;Duninowska'!$A$6:$AC$121</definedName>
    <definedName name="_xlnm.Print_Area" localSheetId="3">'S Duninowska&gt;Wiejska'!$A$6:$AA$73</definedName>
    <definedName name="_xlnm.Print_Area" localSheetId="2">'S Wiejska&gt;Duninowska'!$A$6:$AA$67</definedName>
    <definedName name="_xlnm.Print_Titles" localSheetId="5">'N Duninowska&gt;Wiejska'!$1:$5</definedName>
    <definedName name="_xlnm.Print_Titles" localSheetId="4">'N Wiejska&gt;Duninowska'!$1:$5</definedName>
    <definedName name="_xlnm.Print_Titles" localSheetId="1">'P Duninowska&gt;Wiejska'!$1:$5</definedName>
    <definedName name="_xlnm.Print_Titles" localSheetId="0">'P Wiejska&gt;Duninowska'!$1:$5</definedName>
    <definedName name="_xlnm.Print_Titles" localSheetId="3">'S Duninowska&gt;Wiejska'!$1:$5</definedName>
    <definedName name="_xlnm.Print_Titles" localSheetId="2">'S Wiejska&gt;Duninowska'!$1:$5</definedName>
  </definedNames>
  <calcPr calcId="145621"/>
</workbook>
</file>

<file path=xl/calcChain.xml><?xml version="1.0" encoding="utf-8"?>
<calcChain xmlns="http://schemas.openxmlformats.org/spreadsheetml/2006/main">
  <c r="Y67" i="13" l="1"/>
  <c r="X67" i="13"/>
  <c r="W67" i="13"/>
  <c r="V67" i="13"/>
  <c r="U67" i="13"/>
  <c r="T67" i="13"/>
  <c r="S67" i="13"/>
  <c r="R67" i="13"/>
  <c r="Q67" i="13"/>
  <c r="P67" i="13"/>
  <c r="O67" i="13"/>
  <c r="N67" i="13"/>
  <c r="M67" i="13"/>
  <c r="L67" i="13"/>
  <c r="K67" i="13"/>
  <c r="J67" i="13"/>
  <c r="I67" i="13"/>
  <c r="H67" i="13"/>
  <c r="G67" i="13"/>
  <c r="F67" i="13"/>
  <c r="E67" i="13"/>
  <c r="D67" i="13"/>
  <c r="C67" i="13"/>
  <c r="Z66" i="13"/>
  <c r="Y66" i="13"/>
  <c r="X66" i="13"/>
  <c r="W66" i="13"/>
  <c r="V66" i="13"/>
  <c r="U66" i="13"/>
  <c r="T66" i="13"/>
  <c r="S66" i="13"/>
  <c r="R66" i="13"/>
  <c r="Q66" i="13"/>
  <c r="P66" i="13"/>
  <c r="O66" i="13"/>
  <c r="N66" i="13"/>
  <c r="M66" i="13"/>
  <c r="L66" i="13"/>
  <c r="K66" i="13"/>
  <c r="J66" i="13"/>
  <c r="I66" i="13"/>
  <c r="H66" i="13"/>
  <c r="G66" i="13"/>
  <c r="F66" i="13"/>
  <c r="E66" i="13"/>
  <c r="D66" i="13"/>
  <c r="T64" i="13"/>
  <c r="P64" i="13"/>
  <c r="M64" i="13"/>
  <c r="H62" i="13"/>
  <c r="I62" i="13" s="1"/>
  <c r="J62" i="13" s="1"/>
  <c r="K62" i="13" s="1"/>
  <c r="L62" i="13" s="1"/>
  <c r="M62" i="13" s="1"/>
  <c r="N62" i="13" s="1"/>
  <c r="O62" i="13" s="1"/>
  <c r="P62" i="13" s="1"/>
  <c r="Q62" i="13" s="1"/>
  <c r="R62" i="13" s="1"/>
  <c r="S62" i="13" s="1"/>
  <c r="T62" i="13" s="1"/>
  <c r="U62" i="13" s="1"/>
  <c r="V62" i="13" s="1"/>
  <c r="W62" i="13" s="1"/>
  <c r="X62" i="13" s="1"/>
  <c r="Y62" i="13" s="1"/>
  <c r="Z62" i="13" s="1"/>
  <c r="AA61" i="13"/>
  <c r="T58" i="13"/>
  <c r="P58" i="13"/>
  <c r="M58" i="13"/>
  <c r="H56" i="13"/>
  <c r="I56" i="13" s="1"/>
  <c r="J56" i="13" s="1"/>
  <c r="K56" i="13" s="1"/>
  <c r="L56" i="13" s="1"/>
  <c r="M56" i="13" s="1"/>
  <c r="N56" i="13" s="1"/>
  <c r="O56" i="13" s="1"/>
  <c r="P56" i="13" s="1"/>
  <c r="Q56" i="13" s="1"/>
  <c r="R56" i="13" s="1"/>
  <c r="S56" i="13" s="1"/>
  <c r="T56" i="13" s="1"/>
  <c r="U56" i="13" s="1"/>
  <c r="V56" i="13" s="1"/>
  <c r="W56" i="13" s="1"/>
  <c r="X56" i="13" s="1"/>
  <c r="Y56" i="13" s="1"/>
  <c r="Z56" i="13" s="1"/>
  <c r="AA55" i="13"/>
  <c r="T52" i="13"/>
  <c r="P52" i="13"/>
  <c r="M52" i="13"/>
  <c r="H50" i="13"/>
  <c r="I50" i="13" s="1"/>
  <c r="AA49" i="13"/>
  <c r="T46" i="13"/>
  <c r="P46" i="13"/>
  <c r="M46" i="13"/>
  <c r="C44" i="13"/>
  <c r="D44" i="13" s="1"/>
  <c r="E44" i="13" s="1"/>
  <c r="F44" i="13" s="1"/>
  <c r="G44" i="13" s="1"/>
  <c r="J44" i="13" s="1"/>
  <c r="K44" i="13" s="1"/>
  <c r="L44" i="13" s="1"/>
  <c r="M44" i="13" s="1"/>
  <c r="N44" i="13" s="1"/>
  <c r="O44" i="13" s="1"/>
  <c r="P44" i="13" s="1"/>
  <c r="Q44" i="13" s="1"/>
  <c r="R44" i="13" s="1"/>
  <c r="S44" i="13" s="1"/>
  <c r="T44" i="13" s="1"/>
  <c r="U44" i="13" s="1"/>
  <c r="V44" i="13" s="1"/>
  <c r="W44" i="13" s="1"/>
  <c r="X44" i="13" s="1"/>
  <c r="Y44" i="13" s="1"/>
  <c r="Z44" i="13" s="1"/>
  <c r="AA43" i="13"/>
  <c r="T40" i="13"/>
  <c r="P40" i="13"/>
  <c r="M40" i="13"/>
  <c r="H38" i="13"/>
  <c r="I38" i="13" s="1"/>
  <c r="AA37" i="13"/>
  <c r="T34" i="13"/>
  <c r="P34" i="13"/>
  <c r="M34" i="13"/>
  <c r="H32" i="13"/>
  <c r="AA31" i="13"/>
  <c r="T28" i="13"/>
  <c r="P28" i="13"/>
  <c r="M28" i="13"/>
  <c r="H26" i="13"/>
  <c r="I26" i="13" s="1"/>
  <c r="J26" i="13" s="1"/>
  <c r="K26" i="13" s="1"/>
  <c r="L26" i="13" s="1"/>
  <c r="M26" i="13" s="1"/>
  <c r="N26" i="13" s="1"/>
  <c r="O26" i="13" s="1"/>
  <c r="P26" i="13" s="1"/>
  <c r="Q26" i="13" s="1"/>
  <c r="R26" i="13" s="1"/>
  <c r="S26" i="13" s="1"/>
  <c r="T26" i="13" s="1"/>
  <c r="U26" i="13" s="1"/>
  <c r="V26" i="13" s="1"/>
  <c r="W26" i="13" s="1"/>
  <c r="X26" i="13" s="1"/>
  <c r="Y26" i="13" s="1"/>
  <c r="Z26" i="13" s="1"/>
  <c r="AA25" i="13"/>
  <c r="T22" i="13"/>
  <c r="M22" i="13"/>
  <c r="H20" i="13"/>
  <c r="I20" i="13" s="1"/>
  <c r="J20" i="13" s="1"/>
  <c r="K20" i="13" s="1"/>
  <c r="L20" i="13" s="1"/>
  <c r="M20" i="13" s="1"/>
  <c r="N20" i="13" s="1"/>
  <c r="O20" i="13" s="1"/>
  <c r="P20" i="13" s="1"/>
  <c r="Q20" i="13" s="1"/>
  <c r="R20" i="13" s="1"/>
  <c r="S20" i="13" s="1"/>
  <c r="T20" i="13" s="1"/>
  <c r="U20" i="13" s="1"/>
  <c r="V20" i="13" s="1"/>
  <c r="W20" i="13" s="1"/>
  <c r="X20" i="13" s="1"/>
  <c r="Y20" i="13" s="1"/>
  <c r="Z20" i="13" s="1"/>
  <c r="AA19" i="13"/>
  <c r="T16" i="13"/>
  <c r="M16" i="13"/>
  <c r="H14" i="13"/>
  <c r="I14" i="13" s="1"/>
  <c r="AA13" i="13"/>
  <c r="T10" i="13"/>
  <c r="P10" i="13"/>
  <c r="C8" i="13"/>
  <c r="D8" i="13" s="1"/>
  <c r="AA7" i="13"/>
  <c r="Y67" i="12"/>
  <c r="X67" i="12"/>
  <c r="W67" i="12"/>
  <c r="V67" i="12"/>
  <c r="U67" i="12"/>
  <c r="T67" i="12"/>
  <c r="S67" i="12"/>
  <c r="R67" i="12"/>
  <c r="Q67" i="12"/>
  <c r="P67" i="12"/>
  <c r="O67" i="12"/>
  <c r="N67" i="12"/>
  <c r="M67" i="12"/>
  <c r="L67" i="12"/>
  <c r="K67" i="12"/>
  <c r="J67" i="12"/>
  <c r="I67" i="12"/>
  <c r="H67" i="12"/>
  <c r="G67" i="12"/>
  <c r="F67" i="12"/>
  <c r="E67" i="12"/>
  <c r="D67" i="12"/>
  <c r="C67" i="12"/>
  <c r="Z66" i="12"/>
  <c r="Y66" i="12"/>
  <c r="X66" i="12"/>
  <c r="W66" i="12"/>
  <c r="V66" i="12"/>
  <c r="U66" i="12"/>
  <c r="T66" i="12"/>
  <c r="S66" i="12"/>
  <c r="R66" i="12"/>
  <c r="Q66" i="12"/>
  <c r="P66" i="12"/>
  <c r="O66" i="12"/>
  <c r="N66" i="12"/>
  <c r="M66" i="12"/>
  <c r="L66" i="12"/>
  <c r="K66" i="12"/>
  <c r="J66" i="12"/>
  <c r="I66" i="12"/>
  <c r="H66" i="12"/>
  <c r="G66" i="12"/>
  <c r="F66" i="12"/>
  <c r="E66" i="12"/>
  <c r="D66" i="12"/>
  <c r="P64" i="12"/>
  <c r="M64" i="12"/>
  <c r="I64" i="12"/>
  <c r="C62" i="12"/>
  <c r="D62" i="12" s="1"/>
  <c r="E62" i="12" s="1"/>
  <c r="F62" i="12" s="1"/>
  <c r="G62" i="12" s="1"/>
  <c r="H62" i="12" s="1"/>
  <c r="I62" i="12" s="1"/>
  <c r="J62" i="12" s="1"/>
  <c r="K62" i="12" s="1"/>
  <c r="L62" i="12" s="1"/>
  <c r="M62" i="12" s="1"/>
  <c r="N62" i="12" s="1"/>
  <c r="O62" i="12" s="1"/>
  <c r="P62" i="12" s="1"/>
  <c r="Q62" i="12" s="1"/>
  <c r="R62" i="12" s="1"/>
  <c r="S62" i="12" s="1"/>
  <c r="T62" i="12" s="1"/>
  <c r="U62" i="12" s="1"/>
  <c r="AA61" i="12"/>
  <c r="P58" i="12"/>
  <c r="M58" i="12"/>
  <c r="I58" i="12"/>
  <c r="C56" i="12"/>
  <c r="D56" i="12" s="1"/>
  <c r="E56" i="12" s="1"/>
  <c r="AA55" i="12"/>
  <c r="P52" i="12"/>
  <c r="M52" i="12"/>
  <c r="I52" i="12"/>
  <c r="C50" i="12"/>
  <c r="D50" i="12" s="1"/>
  <c r="E50" i="12" s="1"/>
  <c r="F50" i="12" s="1"/>
  <c r="G50" i="12" s="1"/>
  <c r="H50" i="12" s="1"/>
  <c r="I50" i="12" s="1"/>
  <c r="J50" i="12" s="1"/>
  <c r="K50" i="12" s="1"/>
  <c r="L50" i="12" s="1"/>
  <c r="M50" i="12" s="1"/>
  <c r="N50" i="12" s="1"/>
  <c r="O50" i="12" s="1"/>
  <c r="P50" i="12" s="1"/>
  <c r="Q50" i="12" s="1"/>
  <c r="R50" i="12" s="1"/>
  <c r="S50" i="12" s="1"/>
  <c r="T50" i="12" s="1"/>
  <c r="U50" i="12" s="1"/>
  <c r="AA49" i="12"/>
  <c r="P46" i="12"/>
  <c r="M46" i="12"/>
  <c r="I46" i="12"/>
  <c r="C44" i="12"/>
  <c r="D44" i="12" s="1"/>
  <c r="E44" i="12" s="1"/>
  <c r="F44" i="12" s="1"/>
  <c r="G44" i="12" s="1"/>
  <c r="H44" i="12" s="1"/>
  <c r="I44" i="12" s="1"/>
  <c r="J44" i="12" s="1"/>
  <c r="K44" i="12" s="1"/>
  <c r="L44" i="12" s="1"/>
  <c r="M44" i="12" s="1"/>
  <c r="N44" i="12" s="1"/>
  <c r="O44" i="12" s="1"/>
  <c r="P44" i="12" s="1"/>
  <c r="Q44" i="12" s="1"/>
  <c r="R44" i="12" s="1"/>
  <c r="S44" i="12" s="1"/>
  <c r="V44" i="12" s="1"/>
  <c r="W44" i="12" s="1"/>
  <c r="X44" i="12" s="1"/>
  <c r="Y44" i="12" s="1"/>
  <c r="Z44" i="12" s="1"/>
  <c r="AA43" i="12"/>
  <c r="P40" i="12"/>
  <c r="M40" i="12"/>
  <c r="I40" i="12"/>
  <c r="C38" i="12"/>
  <c r="AA37" i="12"/>
  <c r="P34" i="12"/>
  <c r="M34" i="12"/>
  <c r="C32" i="12"/>
  <c r="D32" i="12" s="1"/>
  <c r="E32" i="12" s="1"/>
  <c r="F32" i="12" s="1"/>
  <c r="G32" i="12" s="1"/>
  <c r="H32" i="12" s="1"/>
  <c r="I32" i="12" s="1"/>
  <c r="J32" i="12" s="1"/>
  <c r="K32" i="12" s="1"/>
  <c r="L32" i="12" s="1"/>
  <c r="M32" i="12" s="1"/>
  <c r="N32" i="12" s="1"/>
  <c r="O32" i="12" s="1"/>
  <c r="P32" i="12" s="1"/>
  <c r="Q32" i="12" s="1"/>
  <c r="R32" i="12" s="1"/>
  <c r="S32" i="12" s="1"/>
  <c r="T32" i="12" s="1"/>
  <c r="U32" i="12" s="1"/>
  <c r="AA31" i="12"/>
  <c r="P28" i="12"/>
  <c r="C26" i="12"/>
  <c r="D26" i="12" s="1"/>
  <c r="E26" i="12" s="1"/>
  <c r="AA25" i="12"/>
  <c r="P22" i="12"/>
  <c r="I22" i="12"/>
  <c r="C20" i="12"/>
  <c r="D20" i="12" s="1"/>
  <c r="E20" i="12" s="1"/>
  <c r="F20" i="12" s="1"/>
  <c r="G20" i="12" s="1"/>
  <c r="H20" i="12" s="1"/>
  <c r="I20" i="12" s="1"/>
  <c r="J20" i="12" s="1"/>
  <c r="K20" i="12" s="1"/>
  <c r="L20" i="12" s="1"/>
  <c r="M20" i="12" s="1"/>
  <c r="N20" i="12" s="1"/>
  <c r="O20" i="12" s="1"/>
  <c r="P20" i="12" s="1"/>
  <c r="Q20" i="12" s="1"/>
  <c r="R20" i="12" s="1"/>
  <c r="S20" i="12" s="1"/>
  <c r="T20" i="12" s="1"/>
  <c r="U20" i="12" s="1"/>
  <c r="AA19" i="12"/>
  <c r="P16" i="12"/>
  <c r="M16" i="12"/>
  <c r="I16" i="12"/>
  <c r="C14" i="12"/>
  <c r="AA13" i="12"/>
  <c r="P10" i="12"/>
  <c r="C8" i="12"/>
  <c r="AA7" i="12"/>
  <c r="C50" i="11"/>
  <c r="D50" i="11" s="1"/>
  <c r="E50" i="11" s="1"/>
  <c r="F50" i="11" s="1"/>
  <c r="G50" i="11" s="1"/>
  <c r="J50" i="11" s="1"/>
  <c r="K50" i="11" s="1"/>
  <c r="L50" i="11" s="1"/>
  <c r="M50" i="11" s="1"/>
  <c r="N50" i="11" s="1"/>
  <c r="O50" i="11" s="1"/>
  <c r="P50" i="11" s="1"/>
  <c r="Q50" i="11" s="1"/>
  <c r="R50" i="11" s="1"/>
  <c r="S50" i="11" s="1"/>
  <c r="C14" i="11"/>
  <c r="D14" i="11" s="1"/>
  <c r="E14" i="11" s="1"/>
  <c r="F14" i="11" s="1"/>
  <c r="G14" i="11" s="1"/>
  <c r="J14" i="11" s="1"/>
  <c r="K14" i="11" s="1"/>
  <c r="H68" i="11"/>
  <c r="I68" i="11" s="1"/>
  <c r="J68" i="11" s="1"/>
  <c r="H62" i="11"/>
  <c r="I62" i="11" s="1"/>
  <c r="J62" i="11" s="1"/>
  <c r="H56" i="11"/>
  <c r="I56" i="11" s="1"/>
  <c r="J56" i="11" s="1"/>
  <c r="H44" i="11"/>
  <c r="I44" i="11" s="1"/>
  <c r="J44" i="11" s="1"/>
  <c r="H38" i="11"/>
  <c r="I38" i="11" s="1"/>
  <c r="J38" i="11" s="1"/>
  <c r="H32" i="11"/>
  <c r="I32" i="11" s="1"/>
  <c r="J32" i="11" s="1"/>
  <c r="H26" i="11"/>
  <c r="I26" i="11" s="1"/>
  <c r="J26" i="11" s="1"/>
  <c r="K26" i="11" s="1"/>
  <c r="L26" i="11" s="1"/>
  <c r="M26" i="11" s="1"/>
  <c r="N26" i="11" s="1"/>
  <c r="O26" i="11" s="1"/>
  <c r="P26" i="11" s="1"/>
  <c r="Q26" i="11" s="1"/>
  <c r="R26" i="11" s="1"/>
  <c r="S26" i="11" s="1"/>
  <c r="H20" i="11"/>
  <c r="I20" i="11" s="1"/>
  <c r="J20" i="11" s="1"/>
  <c r="H8" i="11"/>
  <c r="I8" i="11" s="1"/>
  <c r="J8" i="11" s="1"/>
  <c r="P46" i="10"/>
  <c r="M46" i="10"/>
  <c r="P64" i="10"/>
  <c r="M64" i="10"/>
  <c r="P58" i="10"/>
  <c r="M58" i="10"/>
  <c r="P52" i="10"/>
  <c r="M52" i="10"/>
  <c r="P40" i="10"/>
  <c r="M40" i="10"/>
  <c r="P34" i="10"/>
  <c r="M34" i="10"/>
  <c r="P28" i="10"/>
  <c r="M28" i="10"/>
  <c r="P22" i="10"/>
  <c r="M22" i="10"/>
  <c r="P16" i="10"/>
  <c r="M16" i="10"/>
  <c r="S124" i="9"/>
  <c r="S118" i="9"/>
  <c r="S112" i="9"/>
  <c r="S106" i="9"/>
  <c r="S100" i="9"/>
  <c r="S94" i="9"/>
  <c r="S82" i="9"/>
  <c r="S70" i="9"/>
  <c r="S46" i="9"/>
  <c r="S40" i="9"/>
  <c r="S28" i="9"/>
  <c r="S16" i="9"/>
  <c r="C122" i="9"/>
  <c r="D122" i="9" s="1"/>
  <c r="E122" i="9" s="1"/>
  <c r="F122" i="9" s="1"/>
  <c r="G122" i="9" s="1"/>
  <c r="J122" i="9" s="1"/>
  <c r="C98" i="9"/>
  <c r="D98" i="9" s="1"/>
  <c r="E98" i="9" s="1"/>
  <c r="F98" i="9" s="1"/>
  <c r="G98" i="9" s="1"/>
  <c r="J98" i="9" s="1"/>
  <c r="C92" i="9"/>
  <c r="D92" i="9" s="1"/>
  <c r="E92" i="9" s="1"/>
  <c r="F92" i="9" s="1"/>
  <c r="G92" i="9" s="1"/>
  <c r="J92" i="9" s="1"/>
  <c r="K92" i="9" s="1"/>
  <c r="L92" i="9" s="1"/>
  <c r="M92" i="9" s="1"/>
  <c r="P92" i="9" s="1"/>
  <c r="C86" i="9"/>
  <c r="D86" i="9" s="1"/>
  <c r="E86" i="9" s="1"/>
  <c r="F86" i="9" s="1"/>
  <c r="G86" i="9" s="1"/>
  <c r="J86" i="9" s="1"/>
  <c r="K86" i="9" s="1"/>
  <c r="L86" i="9" s="1"/>
  <c r="M86" i="9" s="1"/>
  <c r="N86" i="9" s="1"/>
  <c r="O86" i="9" s="1"/>
  <c r="P86" i="9" s="1"/>
  <c r="Q86" i="9" s="1"/>
  <c r="S86" i="9" s="1"/>
  <c r="T86" i="9" s="1"/>
  <c r="C80" i="9"/>
  <c r="D80" i="9" s="1"/>
  <c r="E80" i="9" s="1"/>
  <c r="F80" i="9" s="1"/>
  <c r="G80" i="9" s="1"/>
  <c r="J80" i="9" s="1"/>
  <c r="C74" i="9"/>
  <c r="D74" i="9" s="1"/>
  <c r="E74" i="9" s="1"/>
  <c r="F74" i="9" s="1"/>
  <c r="G74" i="9" s="1"/>
  <c r="J74" i="9" s="1"/>
  <c r="C68" i="9"/>
  <c r="D68" i="9" s="1"/>
  <c r="E68" i="9" s="1"/>
  <c r="F68" i="9" s="1"/>
  <c r="G68" i="9" s="1"/>
  <c r="J68" i="9" s="1"/>
  <c r="C62" i="9"/>
  <c r="D62" i="9" s="1"/>
  <c r="E62" i="9" s="1"/>
  <c r="F62" i="9" s="1"/>
  <c r="G62" i="9" s="1"/>
  <c r="J62" i="9" s="1"/>
  <c r="K62" i="9" s="1"/>
  <c r="L62" i="9" s="1"/>
  <c r="M62" i="9" s="1"/>
  <c r="P62" i="9" s="1"/>
  <c r="C56" i="9"/>
  <c r="D56" i="9" s="1"/>
  <c r="E56" i="9" s="1"/>
  <c r="F56" i="9" s="1"/>
  <c r="G56" i="9" s="1"/>
  <c r="J56" i="9" s="1"/>
  <c r="K56" i="9" s="1"/>
  <c r="L56" i="9" s="1"/>
  <c r="M56" i="9" s="1"/>
  <c r="P56" i="9" s="1"/>
  <c r="C50" i="9"/>
  <c r="D50" i="9" s="1"/>
  <c r="E50" i="9" s="1"/>
  <c r="F50" i="9" s="1"/>
  <c r="G50" i="9" s="1"/>
  <c r="J50" i="9" s="1"/>
  <c r="C44" i="9"/>
  <c r="D44" i="9" s="1"/>
  <c r="E44" i="9" s="1"/>
  <c r="F44" i="9" s="1"/>
  <c r="G44" i="9" s="1"/>
  <c r="J44" i="9" s="1"/>
  <c r="C32" i="9"/>
  <c r="D32" i="9" s="1"/>
  <c r="E32" i="9" s="1"/>
  <c r="F32" i="9" s="1"/>
  <c r="G32" i="9" s="1"/>
  <c r="J32" i="9" s="1"/>
  <c r="K32" i="9" s="1"/>
  <c r="L32" i="9" s="1"/>
  <c r="M32" i="9" s="1"/>
  <c r="P32" i="9" s="1"/>
  <c r="C26" i="9"/>
  <c r="D26" i="9" s="1"/>
  <c r="E26" i="9" s="1"/>
  <c r="F26" i="9" s="1"/>
  <c r="G26" i="9" s="1"/>
  <c r="J26" i="9" s="1"/>
  <c r="K26" i="9" s="1"/>
  <c r="L26" i="9" s="1"/>
  <c r="M26" i="9" s="1"/>
  <c r="C20" i="9"/>
  <c r="D20" i="9" s="1"/>
  <c r="E20" i="9" s="1"/>
  <c r="F20" i="9" s="1"/>
  <c r="G20" i="9" s="1"/>
  <c r="J20" i="9" s="1"/>
  <c r="H116" i="9"/>
  <c r="I116" i="9" s="1"/>
  <c r="J116" i="9" s="1"/>
  <c r="K116" i="9" s="1"/>
  <c r="L116" i="9" s="1"/>
  <c r="M116" i="9" s="1"/>
  <c r="H110" i="9"/>
  <c r="I110" i="9" s="1"/>
  <c r="J110" i="9" s="1"/>
  <c r="K110" i="9" s="1"/>
  <c r="L110" i="9" s="1"/>
  <c r="M110" i="9" s="1"/>
  <c r="H104" i="9"/>
  <c r="I104" i="9" s="1"/>
  <c r="J104" i="9" s="1"/>
  <c r="H38" i="9"/>
  <c r="I38" i="9" s="1"/>
  <c r="H8" i="9"/>
  <c r="M62" i="1"/>
  <c r="N62" i="1" s="1"/>
  <c r="O62" i="1" s="1"/>
  <c r="R62" i="1" s="1"/>
  <c r="M56" i="1"/>
  <c r="N56" i="1" s="1"/>
  <c r="O56" i="1" s="1"/>
  <c r="R56" i="1" s="1"/>
  <c r="M50" i="1"/>
  <c r="N50" i="1" s="1"/>
  <c r="O50" i="1" s="1"/>
  <c r="R50" i="1" s="1"/>
  <c r="R34" i="1"/>
  <c r="R28" i="1"/>
  <c r="Q28" i="1"/>
  <c r="M28" i="1"/>
  <c r="M34" i="1"/>
  <c r="R118" i="1"/>
  <c r="M118" i="1"/>
  <c r="R112" i="1"/>
  <c r="M112" i="1"/>
  <c r="R106" i="1"/>
  <c r="M106" i="1"/>
  <c r="R100" i="1"/>
  <c r="M100" i="1"/>
  <c r="R94" i="1"/>
  <c r="M94" i="1"/>
  <c r="R88" i="1"/>
  <c r="M88" i="1"/>
  <c r="R76" i="1"/>
  <c r="M76" i="1"/>
  <c r="M70" i="1"/>
  <c r="R64" i="1"/>
  <c r="R58" i="1"/>
  <c r="R52" i="1"/>
  <c r="R46" i="1"/>
  <c r="M46" i="1"/>
  <c r="R40" i="1"/>
  <c r="M40" i="1"/>
  <c r="R22" i="1"/>
  <c r="M22" i="1"/>
  <c r="R16" i="1"/>
  <c r="M16" i="1"/>
  <c r="Y73" i="11"/>
  <c r="X73" i="11"/>
  <c r="W73" i="11"/>
  <c r="V73" i="11"/>
  <c r="U73" i="11"/>
  <c r="T73" i="11"/>
  <c r="S73" i="11"/>
  <c r="R73" i="11"/>
  <c r="Q73" i="11"/>
  <c r="P73" i="11"/>
  <c r="O73" i="11"/>
  <c r="N73" i="11"/>
  <c r="M73" i="11"/>
  <c r="L73" i="11"/>
  <c r="K73" i="11"/>
  <c r="J73" i="11"/>
  <c r="I73" i="11"/>
  <c r="H73" i="11"/>
  <c r="G73" i="11"/>
  <c r="F73" i="11"/>
  <c r="E73" i="11"/>
  <c r="D73" i="11"/>
  <c r="C73" i="11"/>
  <c r="Z72" i="11"/>
  <c r="Y72" i="11"/>
  <c r="X72" i="11"/>
  <c r="W72" i="11"/>
  <c r="V72" i="11"/>
  <c r="U72" i="11"/>
  <c r="T72" i="11"/>
  <c r="S72" i="11"/>
  <c r="R72" i="11"/>
  <c r="Q72" i="11"/>
  <c r="P72" i="11"/>
  <c r="O72" i="11"/>
  <c r="N72" i="11"/>
  <c r="M72" i="11"/>
  <c r="L72" i="11"/>
  <c r="K72" i="11"/>
  <c r="J72" i="11"/>
  <c r="I72" i="11"/>
  <c r="H72" i="11"/>
  <c r="G72" i="11"/>
  <c r="F72" i="11"/>
  <c r="E72" i="11"/>
  <c r="D72" i="11"/>
  <c r="T70" i="11"/>
  <c r="P70" i="11"/>
  <c r="M70" i="11"/>
  <c r="AA67" i="11"/>
  <c r="T64" i="11"/>
  <c r="P64" i="11"/>
  <c r="M64" i="11"/>
  <c r="AA61" i="11"/>
  <c r="T58" i="11"/>
  <c r="P58" i="11"/>
  <c r="M58" i="11"/>
  <c r="AA55" i="11"/>
  <c r="T52" i="11"/>
  <c r="P52" i="11"/>
  <c r="M52" i="11"/>
  <c r="AA49" i="11"/>
  <c r="T46" i="11"/>
  <c r="P46" i="11"/>
  <c r="M46" i="11"/>
  <c r="AA43" i="11"/>
  <c r="T40" i="11"/>
  <c r="P40" i="11"/>
  <c r="M40" i="11"/>
  <c r="AA37" i="11"/>
  <c r="T34" i="11"/>
  <c r="P34" i="11"/>
  <c r="M34" i="11"/>
  <c r="AA31" i="11"/>
  <c r="T28" i="11"/>
  <c r="P28" i="11"/>
  <c r="M28" i="11"/>
  <c r="AA25" i="11"/>
  <c r="T22" i="11"/>
  <c r="P22" i="11"/>
  <c r="M22" i="11"/>
  <c r="AA19" i="11"/>
  <c r="T16" i="11"/>
  <c r="P16" i="11"/>
  <c r="M16" i="11"/>
  <c r="AA13" i="11"/>
  <c r="T10" i="11"/>
  <c r="P10" i="11"/>
  <c r="M10" i="11"/>
  <c r="AA7" i="11"/>
  <c r="Y67" i="10"/>
  <c r="X67" i="10"/>
  <c r="W67" i="10"/>
  <c r="V67" i="10"/>
  <c r="U67" i="10"/>
  <c r="T67" i="10"/>
  <c r="S67" i="10"/>
  <c r="R67" i="10"/>
  <c r="Q67" i="10"/>
  <c r="P67" i="10"/>
  <c r="O67" i="10"/>
  <c r="N67" i="10"/>
  <c r="M67" i="10"/>
  <c r="L67" i="10"/>
  <c r="K67" i="10"/>
  <c r="J67" i="10"/>
  <c r="I67" i="10"/>
  <c r="H67" i="10"/>
  <c r="G67" i="10"/>
  <c r="F67" i="10"/>
  <c r="E67" i="10"/>
  <c r="D67" i="10"/>
  <c r="C67" i="10"/>
  <c r="Z66" i="10"/>
  <c r="Y66" i="10"/>
  <c r="X66" i="10"/>
  <c r="W66" i="10"/>
  <c r="V66" i="10"/>
  <c r="U66" i="10"/>
  <c r="T66" i="10"/>
  <c r="S66" i="10"/>
  <c r="R66" i="10"/>
  <c r="Q66" i="10"/>
  <c r="P66" i="10"/>
  <c r="O66" i="10"/>
  <c r="N66" i="10"/>
  <c r="M66" i="10"/>
  <c r="L66" i="10"/>
  <c r="K66" i="10"/>
  <c r="J66" i="10"/>
  <c r="I66" i="10"/>
  <c r="H66" i="10"/>
  <c r="G66" i="10"/>
  <c r="F66" i="10"/>
  <c r="E66" i="10"/>
  <c r="D66" i="10"/>
  <c r="I64" i="10"/>
  <c r="C62" i="10"/>
  <c r="D62" i="10" s="1"/>
  <c r="E62" i="10" s="1"/>
  <c r="F62" i="10" s="1"/>
  <c r="G62" i="10" s="1"/>
  <c r="H62" i="10" s="1"/>
  <c r="I62" i="10" s="1"/>
  <c r="J62" i="10" s="1"/>
  <c r="K62" i="10" s="1"/>
  <c r="L62" i="10" s="1"/>
  <c r="M62" i="10" s="1"/>
  <c r="N62" i="10" s="1"/>
  <c r="O62" i="10" s="1"/>
  <c r="P62" i="10" s="1"/>
  <c r="Q62" i="10" s="1"/>
  <c r="R62" i="10" s="1"/>
  <c r="S62" i="10" s="1"/>
  <c r="T62" i="10" s="1"/>
  <c r="U62" i="10" s="1"/>
  <c r="AA61" i="10"/>
  <c r="I58" i="10"/>
  <c r="C56" i="10"/>
  <c r="D56" i="10" s="1"/>
  <c r="E56" i="10" s="1"/>
  <c r="F56" i="10" s="1"/>
  <c r="G56" i="10" s="1"/>
  <c r="H56" i="10" s="1"/>
  <c r="I56" i="10" s="1"/>
  <c r="J56" i="10" s="1"/>
  <c r="K56" i="10" s="1"/>
  <c r="L56" i="10" s="1"/>
  <c r="M56" i="10" s="1"/>
  <c r="N56" i="10" s="1"/>
  <c r="O56" i="10" s="1"/>
  <c r="P56" i="10" s="1"/>
  <c r="Q56" i="10" s="1"/>
  <c r="R56" i="10" s="1"/>
  <c r="S56" i="10" s="1"/>
  <c r="T56" i="10" s="1"/>
  <c r="U56" i="10" s="1"/>
  <c r="AA55" i="10"/>
  <c r="I52" i="10"/>
  <c r="C50" i="10"/>
  <c r="D50" i="10" s="1"/>
  <c r="E50" i="10" s="1"/>
  <c r="F50" i="10" s="1"/>
  <c r="G50" i="10" s="1"/>
  <c r="H50" i="10" s="1"/>
  <c r="I50" i="10" s="1"/>
  <c r="J50" i="10" s="1"/>
  <c r="K50" i="10" s="1"/>
  <c r="L50" i="10" s="1"/>
  <c r="M50" i="10" s="1"/>
  <c r="N50" i="10" s="1"/>
  <c r="O50" i="10" s="1"/>
  <c r="P50" i="10" s="1"/>
  <c r="Q50" i="10" s="1"/>
  <c r="R50" i="10" s="1"/>
  <c r="S50" i="10" s="1"/>
  <c r="T50" i="10" s="1"/>
  <c r="U50" i="10" s="1"/>
  <c r="AA49" i="10"/>
  <c r="I46" i="10"/>
  <c r="C44" i="10"/>
  <c r="D44" i="10" s="1"/>
  <c r="E44" i="10" s="1"/>
  <c r="F44" i="10" s="1"/>
  <c r="G44" i="10" s="1"/>
  <c r="H44" i="10" s="1"/>
  <c r="I44" i="10" s="1"/>
  <c r="J44" i="10" s="1"/>
  <c r="K44" i="10" s="1"/>
  <c r="L44" i="10" s="1"/>
  <c r="M44" i="10" s="1"/>
  <c r="N44" i="10" s="1"/>
  <c r="O44" i="10" s="1"/>
  <c r="P44" i="10" s="1"/>
  <c r="Q44" i="10" s="1"/>
  <c r="R44" i="10" s="1"/>
  <c r="S44" i="10" s="1"/>
  <c r="V44" i="10" s="1"/>
  <c r="W44" i="10" s="1"/>
  <c r="X44" i="10" s="1"/>
  <c r="Y44" i="10" s="1"/>
  <c r="Z44" i="10" s="1"/>
  <c r="AA43" i="10"/>
  <c r="I40" i="10"/>
  <c r="C38" i="10"/>
  <c r="D38" i="10" s="1"/>
  <c r="E38" i="10" s="1"/>
  <c r="F38" i="10" s="1"/>
  <c r="G38" i="10" s="1"/>
  <c r="H38" i="10" s="1"/>
  <c r="I38" i="10" s="1"/>
  <c r="J38" i="10" s="1"/>
  <c r="K38" i="10" s="1"/>
  <c r="L38" i="10" s="1"/>
  <c r="M38" i="10" s="1"/>
  <c r="N38" i="10" s="1"/>
  <c r="O38" i="10" s="1"/>
  <c r="P38" i="10" s="1"/>
  <c r="Q38" i="10" s="1"/>
  <c r="R38" i="10" s="1"/>
  <c r="S38" i="10" s="1"/>
  <c r="T38" i="10" s="1"/>
  <c r="U38" i="10" s="1"/>
  <c r="AA37" i="10"/>
  <c r="I34" i="10"/>
  <c r="C32" i="10"/>
  <c r="D32" i="10" s="1"/>
  <c r="E32" i="10" s="1"/>
  <c r="F32" i="10" s="1"/>
  <c r="G32" i="10" s="1"/>
  <c r="H32" i="10" s="1"/>
  <c r="I32" i="10" s="1"/>
  <c r="J32" i="10" s="1"/>
  <c r="K32" i="10" s="1"/>
  <c r="L32" i="10" s="1"/>
  <c r="M32" i="10" s="1"/>
  <c r="N32" i="10" s="1"/>
  <c r="O32" i="10" s="1"/>
  <c r="P32" i="10" s="1"/>
  <c r="Q32" i="10" s="1"/>
  <c r="R32" i="10" s="1"/>
  <c r="S32" i="10" s="1"/>
  <c r="T32" i="10" s="1"/>
  <c r="U32" i="10" s="1"/>
  <c r="AA31" i="10"/>
  <c r="I28" i="10"/>
  <c r="C26" i="10"/>
  <c r="D26" i="10" s="1"/>
  <c r="E26" i="10" s="1"/>
  <c r="F26" i="10" s="1"/>
  <c r="G26" i="10" s="1"/>
  <c r="H26" i="10" s="1"/>
  <c r="I26" i="10" s="1"/>
  <c r="J26" i="10" s="1"/>
  <c r="K26" i="10" s="1"/>
  <c r="L26" i="10" s="1"/>
  <c r="M26" i="10" s="1"/>
  <c r="N26" i="10" s="1"/>
  <c r="O26" i="10" s="1"/>
  <c r="P26" i="10" s="1"/>
  <c r="Q26" i="10" s="1"/>
  <c r="R26" i="10" s="1"/>
  <c r="S26" i="10" s="1"/>
  <c r="T26" i="10" s="1"/>
  <c r="U26" i="10" s="1"/>
  <c r="AA25" i="10"/>
  <c r="I22" i="10"/>
  <c r="C20" i="10"/>
  <c r="D20" i="10" s="1"/>
  <c r="E20" i="10" s="1"/>
  <c r="F20" i="10" s="1"/>
  <c r="G20" i="10" s="1"/>
  <c r="H20" i="10" s="1"/>
  <c r="I20" i="10" s="1"/>
  <c r="J20" i="10" s="1"/>
  <c r="K20" i="10" s="1"/>
  <c r="L20" i="10" s="1"/>
  <c r="M20" i="10" s="1"/>
  <c r="N20" i="10" s="1"/>
  <c r="O20" i="10" s="1"/>
  <c r="P20" i="10" s="1"/>
  <c r="Q20" i="10" s="1"/>
  <c r="R20" i="10" s="1"/>
  <c r="S20" i="10" s="1"/>
  <c r="T20" i="10" s="1"/>
  <c r="U20" i="10" s="1"/>
  <c r="AA19" i="10"/>
  <c r="I16" i="10"/>
  <c r="C14" i="10"/>
  <c r="D14" i="10" s="1"/>
  <c r="E14" i="10" s="1"/>
  <c r="F14" i="10" s="1"/>
  <c r="G14" i="10" s="1"/>
  <c r="H14" i="10" s="1"/>
  <c r="I14" i="10" s="1"/>
  <c r="J14" i="10" s="1"/>
  <c r="K14" i="10" s="1"/>
  <c r="L14" i="10" s="1"/>
  <c r="M14" i="10" s="1"/>
  <c r="N14" i="10" s="1"/>
  <c r="O14" i="10" s="1"/>
  <c r="P14" i="10" s="1"/>
  <c r="Q14" i="10" s="1"/>
  <c r="AA13" i="10"/>
  <c r="P10" i="10"/>
  <c r="M10" i="10"/>
  <c r="I10" i="10"/>
  <c r="C8" i="10"/>
  <c r="D8" i="10" s="1"/>
  <c r="E8" i="10" s="1"/>
  <c r="F8" i="10" s="1"/>
  <c r="G8" i="10" s="1"/>
  <c r="H8" i="10" s="1"/>
  <c r="I8" i="10" s="1"/>
  <c r="J8" i="10" s="1"/>
  <c r="K8" i="10" s="1"/>
  <c r="L8" i="10" s="1"/>
  <c r="M8" i="10" s="1"/>
  <c r="N8" i="10" s="1"/>
  <c r="O8" i="10" s="1"/>
  <c r="AA7" i="10"/>
  <c r="W100" i="9"/>
  <c r="M100" i="9"/>
  <c r="AD97" i="9"/>
  <c r="W94" i="9"/>
  <c r="M94" i="9"/>
  <c r="AD91" i="9"/>
  <c r="M88" i="9"/>
  <c r="AD85" i="9"/>
  <c r="W82" i="9"/>
  <c r="O82" i="9"/>
  <c r="M82" i="9"/>
  <c r="AD79" i="9"/>
  <c r="AD73" i="9"/>
  <c r="W70" i="9"/>
  <c r="M70" i="9"/>
  <c r="AD67" i="9"/>
  <c r="M64" i="9"/>
  <c r="AD61" i="9"/>
  <c r="M58" i="9"/>
  <c r="AD55" i="9"/>
  <c r="M52" i="9"/>
  <c r="AD49" i="9"/>
  <c r="W46" i="9"/>
  <c r="M46" i="9"/>
  <c r="AD43" i="9"/>
  <c r="W40" i="9"/>
  <c r="M40" i="9"/>
  <c r="AD37" i="9"/>
  <c r="W34" i="9"/>
  <c r="M34" i="9"/>
  <c r="AD31" i="9"/>
  <c r="W28" i="9"/>
  <c r="M28" i="9"/>
  <c r="AD25" i="9"/>
  <c r="W22" i="9"/>
  <c r="M22" i="9"/>
  <c r="AD19" i="9"/>
  <c r="W16" i="9"/>
  <c r="M16" i="9"/>
  <c r="C14" i="9"/>
  <c r="AD13" i="9"/>
  <c r="W118" i="9"/>
  <c r="M118" i="9"/>
  <c r="AD115" i="9"/>
  <c r="W112" i="9"/>
  <c r="M112" i="9"/>
  <c r="AD109" i="9"/>
  <c r="W106" i="9"/>
  <c r="M106" i="9"/>
  <c r="AD103" i="9"/>
  <c r="I100" i="1"/>
  <c r="C98" i="1"/>
  <c r="D98" i="1" s="1"/>
  <c r="AC97" i="1"/>
  <c r="I94" i="1"/>
  <c r="C92" i="1"/>
  <c r="D92" i="1" s="1"/>
  <c r="E92" i="1" s="1"/>
  <c r="F92" i="1" s="1"/>
  <c r="G92" i="1" s="1"/>
  <c r="H92" i="1" s="1"/>
  <c r="I92" i="1" s="1"/>
  <c r="J92" i="1" s="1"/>
  <c r="K92" i="1" s="1"/>
  <c r="L92" i="1" s="1"/>
  <c r="M92" i="1" s="1"/>
  <c r="N92" i="1" s="1"/>
  <c r="O92" i="1" s="1"/>
  <c r="R92" i="1" s="1"/>
  <c r="AC91" i="1"/>
  <c r="I88" i="1"/>
  <c r="C86" i="1"/>
  <c r="D86" i="1" s="1"/>
  <c r="AC85" i="1"/>
  <c r="C80" i="1"/>
  <c r="D80" i="1" s="1"/>
  <c r="E80" i="1" s="1"/>
  <c r="F80" i="1" s="1"/>
  <c r="G80" i="1" s="1"/>
  <c r="H80" i="1" s="1"/>
  <c r="I80" i="1" s="1"/>
  <c r="J80" i="1" s="1"/>
  <c r="K80" i="1" s="1"/>
  <c r="L80" i="1" s="1"/>
  <c r="M80" i="1" s="1"/>
  <c r="N80" i="1" s="1"/>
  <c r="O80" i="1" s="1"/>
  <c r="R80" i="1" s="1"/>
  <c r="AC79" i="1"/>
  <c r="I76" i="1"/>
  <c r="C74" i="1"/>
  <c r="D74" i="1" s="1"/>
  <c r="E74" i="1" s="1"/>
  <c r="F74" i="1" s="1"/>
  <c r="G74" i="1" s="1"/>
  <c r="H74" i="1" s="1"/>
  <c r="I74" i="1" s="1"/>
  <c r="J74" i="1" s="1"/>
  <c r="K74" i="1" s="1"/>
  <c r="L74" i="1" s="1"/>
  <c r="M74" i="1" s="1"/>
  <c r="N74" i="1" s="1"/>
  <c r="O74" i="1" s="1"/>
  <c r="R74" i="1" s="1"/>
  <c r="AC73" i="1"/>
  <c r="C68" i="1"/>
  <c r="D68" i="1" s="1"/>
  <c r="E68" i="1" s="1"/>
  <c r="F68" i="1" s="1"/>
  <c r="G68" i="1" s="1"/>
  <c r="H68" i="1" s="1"/>
  <c r="I68" i="1" s="1"/>
  <c r="J68" i="1" s="1"/>
  <c r="K68" i="1" s="1"/>
  <c r="L68" i="1" s="1"/>
  <c r="M68" i="1" s="1"/>
  <c r="N68" i="1" s="1"/>
  <c r="O68" i="1" s="1"/>
  <c r="R68" i="1" s="1"/>
  <c r="AC67" i="1"/>
  <c r="AC61" i="1"/>
  <c r="AC55" i="1"/>
  <c r="AC49" i="1"/>
  <c r="I46" i="1"/>
  <c r="C44" i="1"/>
  <c r="D44" i="1" s="1"/>
  <c r="E44" i="1" s="1"/>
  <c r="F44" i="1" s="1"/>
  <c r="G44" i="1" s="1"/>
  <c r="H44" i="1" s="1"/>
  <c r="I44" i="1" s="1"/>
  <c r="J44" i="1" s="1"/>
  <c r="K44" i="1" s="1"/>
  <c r="L44" i="1" s="1"/>
  <c r="M44" i="1" s="1"/>
  <c r="N44" i="1" s="1"/>
  <c r="O44" i="1" s="1"/>
  <c r="R44" i="1" s="1"/>
  <c r="AC43" i="1"/>
  <c r="I40" i="1"/>
  <c r="C38" i="1"/>
  <c r="D38" i="1" s="1"/>
  <c r="E38" i="1" s="1"/>
  <c r="F38" i="1" s="1"/>
  <c r="G38" i="1" s="1"/>
  <c r="H38" i="1" s="1"/>
  <c r="I38" i="1" s="1"/>
  <c r="J38" i="1" s="1"/>
  <c r="K38" i="1" s="1"/>
  <c r="L38" i="1" s="1"/>
  <c r="M38" i="1" s="1"/>
  <c r="N38" i="1" s="1"/>
  <c r="O38" i="1" s="1"/>
  <c r="R38" i="1" s="1"/>
  <c r="AC37" i="1"/>
  <c r="I34" i="1"/>
  <c r="C32" i="1"/>
  <c r="D32" i="1" s="1"/>
  <c r="E32" i="1" s="1"/>
  <c r="F32" i="1" s="1"/>
  <c r="G32" i="1" s="1"/>
  <c r="H32" i="1" s="1"/>
  <c r="I32" i="1" s="1"/>
  <c r="J32" i="1" s="1"/>
  <c r="K32" i="1" s="1"/>
  <c r="L32" i="1" s="1"/>
  <c r="M32" i="1" s="1"/>
  <c r="N32" i="1" s="1"/>
  <c r="O32" i="1" s="1"/>
  <c r="R32" i="1" s="1"/>
  <c r="AC31" i="1"/>
  <c r="I28" i="1"/>
  <c r="C26" i="1"/>
  <c r="D26" i="1" s="1"/>
  <c r="E26" i="1" s="1"/>
  <c r="F26" i="1" s="1"/>
  <c r="G26" i="1" s="1"/>
  <c r="H26" i="1" s="1"/>
  <c r="I26" i="1" s="1"/>
  <c r="J26" i="1" s="1"/>
  <c r="K26" i="1" s="1"/>
  <c r="L26" i="1" s="1"/>
  <c r="M26" i="1" s="1"/>
  <c r="N26" i="1" s="1"/>
  <c r="O26" i="1" s="1"/>
  <c r="P26" i="1" s="1"/>
  <c r="Q26" i="1" s="1"/>
  <c r="R26" i="1" s="1"/>
  <c r="S26" i="1" s="1"/>
  <c r="AC25" i="1"/>
  <c r="I22" i="1"/>
  <c r="C20" i="1"/>
  <c r="D20" i="1" s="1"/>
  <c r="E20" i="1" s="1"/>
  <c r="F20" i="1" s="1"/>
  <c r="G20" i="1" s="1"/>
  <c r="H20" i="1" s="1"/>
  <c r="I20" i="1" s="1"/>
  <c r="J20" i="1" s="1"/>
  <c r="K20" i="1" s="1"/>
  <c r="L20" i="1" s="1"/>
  <c r="M20" i="1" s="1"/>
  <c r="N20" i="1" s="1"/>
  <c r="O20" i="1" s="1"/>
  <c r="R20" i="1" s="1"/>
  <c r="AC19" i="1"/>
  <c r="I16" i="1"/>
  <c r="C14" i="1"/>
  <c r="D14" i="1" s="1"/>
  <c r="E14" i="1" s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R14" i="1" s="1"/>
  <c r="AC13" i="1"/>
  <c r="I118" i="1"/>
  <c r="C116" i="1"/>
  <c r="D116" i="1" s="1"/>
  <c r="E116" i="1" s="1"/>
  <c r="F116" i="1" s="1"/>
  <c r="G116" i="1" s="1"/>
  <c r="H116" i="1" s="1"/>
  <c r="I116" i="1" s="1"/>
  <c r="J116" i="1" s="1"/>
  <c r="K116" i="1" s="1"/>
  <c r="L116" i="1" s="1"/>
  <c r="M116" i="1" s="1"/>
  <c r="N116" i="1" s="1"/>
  <c r="O116" i="1" s="1"/>
  <c r="R116" i="1" s="1"/>
  <c r="AC115" i="1"/>
  <c r="I112" i="1"/>
  <c r="C110" i="1"/>
  <c r="D110" i="1" s="1"/>
  <c r="E110" i="1" s="1"/>
  <c r="F110" i="1" s="1"/>
  <c r="G110" i="1" s="1"/>
  <c r="H110" i="1" s="1"/>
  <c r="I110" i="1" s="1"/>
  <c r="J110" i="1" s="1"/>
  <c r="K110" i="1" s="1"/>
  <c r="L110" i="1" s="1"/>
  <c r="M110" i="1" s="1"/>
  <c r="N110" i="1" s="1"/>
  <c r="O110" i="1" s="1"/>
  <c r="R110" i="1" s="1"/>
  <c r="AC109" i="1"/>
  <c r="I106" i="1"/>
  <c r="C104" i="1"/>
  <c r="D104" i="1" s="1"/>
  <c r="AC103" i="1"/>
  <c r="P116" i="9" l="1"/>
  <c r="Q116" i="9" s="1"/>
  <c r="AA74" i="11"/>
  <c r="AA67" i="12"/>
  <c r="AA66" i="12"/>
  <c r="AA69" i="13"/>
  <c r="P8" i="10"/>
  <c r="Q8" i="10" s="1"/>
  <c r="AA68" i="13"/>
  <c r="AA75" i="11"/>
  <c r="Q56" i="9"/>
  <c r="R56" i="9" s="1"/>
  <c r="P26" i="9"/>
  <c r="Q26" i="9" s="1"/>
  <c r="P110" i="9"/>
  <c r="Q110" i="9" s="1"/>
  <c r="AA66" i="13"/>
  <c r="AA67" i="13"/>
  <c r="J38" i="13"/>
  <c r="K38" i="13" s="1"/>
  <c r="L38" i="13" s="1"/>
  <c r="M38" i="13" s="1"/>
  <c r="N38" i="13" s="1"/>
  <c r="O38" i="13" s="1"/>
  <c r="P38" i="13" s="1"/>
  <c r="Q38" i="13" s="1"/>
  <c r="R38" i="13" s="1"/>
  <c r="S38" i="13" s="1"/>
  <c r="T38" i="13" s="1"/>
  <c r="U38" i="13" s="1"/>
  <c r="V38" i="13" s="1"/>
  <c r="W38" i="13" s="1"/>
  <c r="X38" i="13" s="1"/>
  <c r="Y38" i="13" s="1"/>
  <c r="Z38" i="13" s="1"/>
  <c r="J14" i="13"/>
  <c r="K14" i="13" s="1"/>
  <c r="L14" i="13" s="1"/>
  <c r="M14" i="13" s="1"/>
  <c r="N14" i="13" s="1"/>
  <c r="O14" i="13" s="1"/>
  <c r="P14" i="13" s="1"/>
  <c r="Q14" i="13" s="1"/>
  <c r="R14" i="13" s="1"/>
  <c r="S14" i="13" s="1"/>
  <c r="T14" i="13" s="1"/>
  <c r="U14" i="13" s="1"/>
  <c r="V14" i="13" s="1"/>
  <c r="W14" i="13" s="1"/>
  <c r="X14" i="13" s="1"/>
  <c r="Y14" i="13" s="1"/>
  <c r="Z14" i="13" s="1"/>
  <c r="AB44" i="13"/>
  <c r="AB62" i="12"/>
  <c r="J50" i="13"/>
  <c r="K50" i="13" s="1"/>
  <c r="L50" i="13" s="1"/>
  <c r="M50" i="13" s="1"/>
  <c r="N50" i="13" s="1"/>
  <c r="O50" i="13" s="1"/>
  <c r="P50" i="13" s="1"/>
  <c r="Q50" i="13" s="1"/>
  <c r="R50" i="13" s="1"/>
  <c r="S50" i="13" s="1"/>
  <c r="T50" i="13" s="1"/>
  <c r="U50" i="13" s="1"/>
  <c r="V50" i="13" s="1"/>
  <c r="W50" i="13" s="1"/>
  <c r="X50" i="13" s="1"/>
  <c r="Y50" i="13" s="1"/>
  <c r="Z50" i="13" s="1"/>
  <c r="AB32" i="12"/>
  <c r="D8" i="12"/>
  <c r="E8" i="12" s="1"/>
  <c r="F8" i="12" s="1"/>
  <c r="G8" i="12" s="1"/>
  <c r="H8" i="12" s="1"/>
  <c r="I8" i="12" s="1"/>
  <c r="J8" i="12" s="1"/>
  <c r="K8" i="12" s="1"/>
  <c r="L8" i="12" s="1"/>
  <c r="M8" i="12" s="1"/>
  <c r="N8" i="12" s="1"/>
  <c r="O8" i="12" s="1"/>
  <c r="P8" i="12" s="1"/>
  <c r="Q8" i="12" s="1"/>
  <c r="R8" i="12" s="1"/>
  <c r="S8" i="12" s="1"/>
  <c r="V8" i="12" s="1"/>
  <c r="W8" i="12" s="1"/>
  <c r="X8" i="12" s="1"/>
  <c r="Y8" i="12" s="1"/>
  <c r="Z8" i="12" s="1"/>
  <c r="D14" i="12"/>
  <c r="E14" i="12" s="1"/>
  <c r="F14" i="12" s="1"/>
  <c r="G14" i="12" s="1"/>
  <c r="H14" i="12" s="1"/>
  <c r="I14" i="12" s="1"/>
  <c r="J14" i="12" s="1"/>
  <c r="K14" i="12" s="1"/>
  <c r="L14" i="12" s="1"/>
  <c r="M14" i="12" s="1"/>
  <c r="N14" i="12" s="1"/>
  <c r="O14" i="12" s="1"/>
  <c r="P14" i="12" s="1"/>
  <c r="Q14" i="12" s="1"/>
  <c r="R14" i="12" s="1"/>
  <c r="S14" i="12" s="1"/>
  <c r="T14" i="12" s="1"/>
  <c r="U14" i="12" s="1"/>
  <c r="F26" i="12"/>
  <c r="G26" i="12" s="1"/>
  <c r="H26" i="12" s="1"/>
  <c r="I26" i="12" s="1"/>
  <c r="J26" i="12" s="1"/>
  <c r="K26" i="12" s="1"/>
  <c r="L26" i="12" s="1"/>
  <c r="M26" i="12" s="1"/>
  <c r="N26" i="12" s="1"/>
  <c r="O26" i="12" s="1"/>
  <c r="P26" i="12" s="1"/>
  <c r="Q26" i="12" s="1"/>
  <c r="R26" i="12" s="1"/>
  <c r="S26" i="12" s="1"/>
  <c r="T26" i="12" s="1"/>
  <c r="U26" i="12" s="1"/>
  <c r="D38" i="12"/>
  <c r="E38" i="12" s="1"/>
  <c r="F38" i="12" s="1"/>
  <c r="G38" i="12" s="1"/>
  <c r="H38" i="12" s="1"/>
  <c r="I38" i="12" s="1"/>
  <c r="J38" i="12" s="1"/>
  <c r="K38" i="12" s="1"/>
  <c r="L38" i="12" s="1"/>
  <c r="M38" i="12" s="1"/>
  <c r="N38" i="12" s="1"/>
  <c r="O38" i="12" s="1"/>
  <c r="P38" i="12" s="1"/>
  <c r="Q38" i="12" s="1"/>
  <c r="R38" i="12" s="1"/>
  <c r="S38" i="12" s="1"/>
  <c r="T38" i="12" s="1"/>
  <c r="U38" i="12" s="1"/>
  <c r="F56" i="12"/>
  <c r="G56" i="12" s="1"/>
  <c r="H56" i="12" s="1"/>
  <c r="I56" i="12" s="1"/>
  <c r="J56" i="12" s="1"/>
  <c r="K56" i="12" s="1"/>
  <c r="L56" i="12" s="1"/>
  <c r="M56" i="12" s="1"/>
  <c r="N56" i="12" s="1"/>
  <c r="O56" i="12" s="1"/>
  <c r="P56" i="12" s="1"/>
  <c r="Q56" i="12" s="1"/>
  <c r="R56" i="12" s="1"/>
  <c r="S56" i="12" s="1"/>
  <c r="T56" i="12" s="1"/>
  <c r="U56" i="12" s="1"/>
  <c r="AB26" i="13"/>
  <c r="AB62" i="13"/>
  <c r="AB20" i="12"/>
  <c r="AB50" i="12"/>
  <c r="AB20" i="13"/>
  <c r="I32" i="13"/>
  <c r="J32" i="13" s="1"/>
  <c r="K32" i="13" s="1"/>
  <c r="L32" i="13" s="1"/>
  <c r="M32" i="13" s="1"/>
  <c r="N32" i="13" s="1"/>
  <c r="O32" i="13" s="1"/>
  <c r="P32" i="13" s="1"/>
  <c r="Q32" i="13" s="1"/>
  <c r="R32" i="13" s="1"/>
  <c r="S32" i="13" s="1"/>
  <c r="T32" i="13" s="1"/>
  <c r="U32" i="13" s="1"/>
  <c r="V32" i="13" s="1"/>
  <c r="W32" i="13" s="1"/>
  <c r="X32" i="13" s="1"/>
  <c r="Y32" i="13" s="1"/>
  <c r="Z32" i="13" s="1"/>
  <c r="AB56" i="13"/>
  <c r="AB44" i="12"/>
  <c r="E8" i="13"/>
  <c r="F8" i="13" s="1"/>
  <c r="G8" i="13" s="1"/>
  <c r="J8" i="13" s="1"/>
  <c r="K8" i="13" s="1"/>
  <c r="L8" i="13" s="1"/>
  <c r="M8" i="13" s="1"/>
  <c r="N8" i="13" s="1"/>
  <c r="O8" i="13" s="1"/>
  <c r="P8" i="13" s="1"/>
  <c r="Q8" i="13" s="1"/>
  <c r="R8" i="13" s="1"/>
  <c r="S8" i="13" s="1"/>
  <c r="T8" i="13" s="1"/>
  <c r="U8" i="13" s="1"/>
  <c r="V8" i="13" s="1"/>
  <c r="W8" i="13" s="1"/>
  <c r="X8" i="13" s="1"/>
  <c r="Y8" i="13" s="1"/>
  <c r="Z8" i="13" s="1"/>
  <c r="T50" i="11"/>
  <c r="U50" i="11" s="1"/>
  <c r="V50" i="11" s="1"/>
  <c r="W50" i="11" s="1"/>
  <c r="X50" i="11" s="1"/>
  <c r="Y50" i="11" s="1"/>
  <c r="Z50" i="11" s="1"/>
  <c r="T26" i="11"/>
  <c r="U26" i="11" s="1"/>
  <c r="V26" i="11" s="1"/>
  <c r="W26" i="11" s="1"/>
  <c r="X26" i="11" s="1"/>
  <c r="Y26" i="11" s="1"/>
  <c r="Z26" i="11" s="1"/>
  <c r="AA72" i="11"/>
  <c r="AA73" i="11"/>
  <c r="R14" i="10"/>
  <c r="S14" i="10" s="1"/>
  <c r="T14" i="10" s="1"/>
  <c r="U14" i="10" s="1"/>
  <c r="AA67" i="10"/>
  <c r="AA66" i="10"/>
  <c r="U86" i="9"/>
  <c r="V86" i="9" s="1"/>
  <c r="W86" i="9" s="1"/>
  <c r="X86" i="9" s="1"/>
  <c r="Y86" i="9" s="1"/>
  <c r="Z86" i="9" s="1"/>
  <c r="AA86" i="9" s="1"/>
  <c r="AB86" i="9" s="1"/>
  <c r="AC86" i="9" s="1"/>
  <c r="Q92" i="9"/>
  <c r="Q62" i="9"/>
  <c r="R62" i="9" s="1"/>
  <c r="Q32" i="9"/>
  <c r="S32" i="1"/>
  <c r="T32" i="1" s="1"/>
  <c r="U32" i="1" s="1"/>
  <c r="V32" i="1" s="1"/>
  <c r="W32" i="1" s="1"/>
  <c r="S116" i="1"/>
  <c r="T116" i="1" s="1"/>
  <c r="U116" i="1" s="1"/>
  <c r="S110" i="1"/>
  <c r="T110" i="1" s="1"/>
  <c r="U110" i="1" s="1"/>
  <c r="V110" i="1" s="1"/>
  <c r="W110" i="1" s="1"/>
  <c r="S92" i="1"/>
  <c r="T92" i="1" s="1"/>
  <c r="U92" i="1" s="1"/>
  <c r="S80" i="1"/>
  <c r="T80" i="1" s="1"/>
  <c r="U80" i="1" s="1"/>
  <c r="S74" i="1"/>
  <c r="T74" i="1" s="1"/>
  <c r="U74" i="1" s="1"/>
  <c r="S68" i="1"/>
  <c r="T68" i="1" s="1"/>
  <c r="U68" i="1" s="1"/>
  <c r="S62" i="1"/>
  <c r="T62" i="1" s="1"/>
  <c r="U62" i="1" s="1"/>
  <c r="S56" i="1"/>
  <c r="T56" i="1" s="1"/>
  <c r="U56" i="1" s="1"/>
  <c r="S50" i="1"/>
  <c r="T50" i="1" s="1"/>
  <c r="U50" i="1" s="1"/>
  <c r="S44" i="1"/>
  <c r="T44" i="1" s="1"/>
  <c r="U44" i="1" s="1"/>
  <c r="S38" i="1"/>
  <c r="T38" i="1" s="1"/>
  <c r="U38" i="1" s="1"/>
  <c r="T26" i="1"/>
  <c r="U26" i="1" s="1"/>
  <c r="S20" i="1"/>
  <c r="T20" i="1" s="1"/>
  <c r="U20" i="1" s="1"/>
  <c r="S14" i="1"/>
  <c r="T14" i="1" s="1"/>
  <c r="U14" i="1" s="1"/>
  <c r="AB20" i="10"/>
  <c r="AB44" i="10"/>
  <c r="AB56" i="10"/>
  <c r="K8" i="11"/>
  <c r="L8" i="11" s="1"/>
  <c r="M8" i="11" s="1"/>
  <c r="L14" i="11"/>
  <c r="AB26" i="10"/>
  <c r="AB32" i="10"/>
  <c r="AB38" i="10"/>
  <c r="AB62" i="10"/>
  <c r="K38" i="11"/>
  <c r="L38" i="11" s="1"/>
  <c r="AB50" i="11"/>
  <c r="K62" i="11"/>
  <c r="L62" i="11" s="1"/>
  <c r="AB50" i="10"/>
  <c r="K20" i="11"/>
  <c r="L20" i="11" s="1"/>
  <c r="K32" i="11"/>
  <c r="L32" i="11" s="1"/>
  <c r="K44" i="11"/>
  <c r="L44" i="11" s="1"/>
  <c r="K56" i="11"/>
  <c r="L56" i="11" s="1"/>
  <c r="K68" i="11"/>
  <c r="L68" i="11" s="1"/>
  <c r="K74" i="9"/>
  <c r="L74" i="9" s="1"/>
  <c r="M74" i="9" s="1"/>
  <c r="K98" i="9"/>
  <c r="L98" i="9" s="1"/>
  <c r="M98" i="9" s="1"/>
  <c r="K80" i="9"/>
  <c r="L80" i="9" s="1"/>
  <c r="M80" i="9" s="1"/>
  <c r="N80" i="9" s="1"/>
  <c r="O80" i="9" s="1"/>
  <c r="P80" i="9" s="1"/>
  <c r="Q80" i="9" s="1"/>
  <c r="K44" i="9"/>
  <c r="L44" i="9" s="1"/>
  <c r="M44" i="9" s="1"/>
  <c r="K68" i="9"/>
  <c r="L68" i="9" s="1"/>
  <c r="M68" i="9" s="1"/>
  <c r="K50" i="9"/>
  <c r="L50" i="9" s="1"/>
  <c r="M50" i="9" s="1"/>
  <c r="D14" i="9"/>
  <c r="E14" i="9" s="1"/>
  <c r="F14" i="9" s="1"/>
  <c r="G14" i="9" s="1"/>
  <c r="J38" i="9"/>
  <c r="K38" i="9" s="1"/>
  <c r="L38" i="9" s="1"/>
  <c r="M38" i="9" s="1"/>
  <c r="K20" i="9"/>
  <c r="L20" i="9" s="1"/>
  <c r="M20" i="9" s="1"/>
  <c r="K104" i="9"/>
  <c r="L104" i="9" s="1"/>
  <c r="M104" i="9" s="1"/>
  <c r="E86" i="1"/>
  <c r="F86" i="1" s="1"/>
  <c r="G86" i="1" s="1"/>
  <c r="H86" i="1" s="1"/>
  <c r="I86" i="1" s="1"/>
  <c r="J86" i="1" s="1"/>
  <c r="K86" i="1" s="1"/>
  <c r="L86" i="1" s="1"/>
  <c r="E98" i="1"/>
  <c r="F98" i="1" s="1"/>
  <c r="G98" i="1" s="1"/>
  <c r="H98" i="1" s="1"/>
  <c r="I98" i="1" s="1"/>
  <c r="J98" i="1" s="1"/>
  <c r="K98" i="1" s="1"/>
  <c r="L98" i="1" s="1"/>
  <c r="E104" i="1"/>
  <c r="F104" i="1" s="1"/>
  <c r="G104" i="1" s="1"/>
  <c r="H104" i="1" s="1"/>
  <c r="I104" i="1" s="1"/>
  <c r="J104" i="1" s="1"/>
  <c r="K104" i="1" s="1"/>
  <c r="L104" i="1" s="1"/>
  <c r="AD110" i="1"/>
  <c r="E126" i="9"/>
  <c r="F126" i="9"/>
  <c r="G126" i="9"/>
  <c r="H126" i="9"/>
  <c r="I126" i="9"/>
  <c r="J126" i="9"/>
  <c r="K126" i="9"/>
  <c r="L126" i="9"/>
  <c r="M126" i="9"/>
  <c r="N126" i="9"/>
  <c r="O126" i="9"/>
  <c r="P126" i="9"/>
  <c r="Q126" i="9"/>
  <c r="R126" i="9"/>
  <c r="S126" i="9"/>
  <c r="T126" i="9"/>
  <c r="U126" i="9"/>
  <c r="V126" i="9"/>
  <c r="W126" i="9"/>
  <c r="X126" i="9"/>
  <c r="Y126" i="9"/>
  <c r="Z126" i="9"/>
  <c r="E127" i="9"/>
  <c r="F127" i="9"/>
  <c r="G127" i="9"/>
  <c r="H127" i="9"/>
  <c r="I127" i="9"/>
  <c r="J127" i="9"/>
  <c r="K127" i="9"/>
  <c r="L127" i="9"/>
  <c r="M127" i="9"/>
  <c r="N127" i="9"/>
  <c r="O127" i="9"/>
  <c r="P127" i="9"/>
  <c r="Q127" i="9"/>
  <c r="R127" i="9"/>
  <c r="S127" i="9"/>
  <c r="T127" i="9"/>
  <c r="U127" i="9"/>
  <c r="V127" i="9"/>
  <c r="W127" i="9"/>
  <c r="X127" i="9"/>
  <c r="Y127" i="9"/>
  <c r="Z127" i="9"/>
  <c r="W124" i="9"/>
  <c r="M124" i="9"/>
  <c r="K122" i="9"/>
  <c r="L122" i="9" s="1"/>
  <c r="M122" i="9" s="1"/>
  <c r="S10" i="9"/>
  <c r="W10" i="9"/>
  <c r="M10" i="9"/>
  <c r="E120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E121" i="1"/>
  <c r="F121" i="1"/>
  <c r="G121" i="1"/>
  <c r="H121" i="1"/>
  <c r="I121" i="1"/>
  <c r="J121" i="1"/>
  <c r="K121" i="1"/>
  <c r="L121" i="1"/>
  <c r="M121" i="1"/>
  <c r="N121" i="1"/>
  <c r="O121" i="1"/>
  <c r="P121" i="1"/>
  <c r="Q121" i="1"/>
  <c r="R121" i="1"/>
  <c r="S121" i="1"/>
  <c r="T121" i="1"/>
  <c r="U121" i="1"/>
  <c r="V121" i="1"/>
  <c r="W121" i="1"/>
  <c r="X121" i="1"/>
  <c r="Y121" i="1"/>
  <c r="Z121" i="1"/>
  <c r="AA121" i="1"/>
  <c r="R10" i="1"/>
  <c r="I10" i="1"/>
  <c r="M10" i="1"/>
  <c r="AE56" i="9" l="1"/>
  <c r="AE62" i="9"/>
  <c r="AE86" i="9"/>
  <c r="S110" i="9"/>
  <c r="T110" i="9" s="1"/>
  <c r="U110" i="9" s="1"/>
  <c r="V110" i="9" s="1"/>
  <c r="W110" i="9" s="1"/>
  <c r="X110" i="9" s="1"/>
  <c r="Y110" i="9" s="1"/>
  <c r="Z110" i="9" s="1"/>
  <c r="AA110" i="9" s="1"/>
  <c r="AB110" i="9" s="1"/>
  <c r="AC110" i="9" s="1"/>
  <c r="S26" i="9"/>
  <c r="T26" i="9" s="1"/>
  <c r="U26" i="9" s="1"/>
  <c r="V26" i="9" s="1"/>
  <c r="W26" i="9" s="1"/>
  <c r="X26" i="9" s="1"/>
  <c r="Y26" i="9" s="1"/>
  <c r="Z26" i="9" s="1"/>
  <c r="AA26" i="9" s="1"/>
  <c r="AB26" i="9" s="1"/>
  <c r="AC26" i="9" s="1"/>
  <c r="R8" i="10"/>
  <c r="S8" i="10" s="1"/>
  <c r="S116" i="9"/>
  <c r="T116" i="9" s="1"/>
  <c r="U116" i="9" s="1"/>
  <c r="V116" i="9" s="1"/>
  <c r="W116" i="9" s="1"/>
  <c r="X116" i="9" s="1"/>
  <c r="Y116" i="9" s="1"/>
  <c r="Z116" i="9" s="1"/>
  <c r="AA116" i="9" s="1"/>
  <c r="AB116" i="9" s="1"/>
  <c r="AC116" i="9" s="1"/>
  <c r="P122" i="9"/>
  <c r="Q122" i="9" s="1"/>
  <c r="M104" i="1"/>
  <c r="N104" i="1" s="1"/>
  <c r="O104" i="1" s="1"/>
  <c r="R104" i="1" s="1"/>
  <c r="S104" i="1" s="1"/>
  <c r="T104" i="1" s="1"/>
  <c r="U104" i="1" s="1"/>
  <c r="V104" i="1" s="1"/>
  <c r="W104" i="1" s="1"/>
  <c r="M86" i="1"/>
  <c r="N86" i="1" s="1"/>
  <c r="O86" i="1" s="1"/>
  <c r="R86" i="1" s="1"/>
  <c r="S86" i="1" s="1"/>
  <c r="T86" i="1" s="1"/>
  <c r="U86" i="1" s="1"/>
  <c r="P98" i="9"/>
  <c r="Q98" i="9" s="1"/>
  <c r="M56" i="11"/>
  <c r="N56" i="11" s="1"/>
  <c r="O56" i="11" s="1"/>
  <c r="P56" i="11" s="1"/>
  <c r="Q56" i="11" s="1"/>
  <c r="R56" i="11" s="1"/>
  <c r="S56" i="11" s="1"/>
  <c r="T56" i="11" s="1"/>
  <c r="M14" i="11"/>
  <c r="N14" i="11" s="1"/>
  <c r="O14" i="11" s="1"/>
  <c r="P14" i="11" s="1"/>
  <c r="Q14" i="11" s="1"/>
  <c r="R14" i="11" s="1"/>
  <c r="S14" i="11" s="1"/>
  <c r="T14" i="11" s="1"/>
  <c r="U14" i="11" s="1"/>
  <c r="V14" i="11" s="1"/>
  <c r="W14" i="11" s="1"/>
  <c r="X14" i="11" s="1"/>
  <c r="Y14" i="11" s="1"/>
  <c r="Z14" i="11" s="1"/>
  <c r="X26" i="1"/>
  <c r="Y26" i="1" s="1"/>
  <c r="Z26" i="1" s="1"/>
  <c r="AA26" i="1" s="1"/>
  <c r="AB26" i="1" s="1"/>
  <c r="X80" i="1"/>
  <c r="Y80" i="1" s="1"/>
  <c r="Z80" i="1" s="1"/>
  <c r="AA80" i="1" s="1"/>
  <c r="AB80" i="1" s="1"/>
  <c r="P104" i="9"/>
  <c r="Q104" i="9" s="1"/>
  <c r="P20" i="9"/>
  <c r="Q20" i="9" s="1"/>
  <c r="P44" i="9"/>
  <c r="Q44" i="9" s="1"/>
  <c r="P74" i="9"/>
  <c r="Q74" i="9" s="1"/>
  <c r="M44" i="11"/>
  <c r="N44" i="11" s="1"/>
  <c r="O44" i="11" s="1"/>
  <c r="P44" i="11" s="1"/>
  <c r="Q44" i="11" s="1"/>
  <c r="R44" i="11" s="1"/>
  <c r="S44" i="11" s="1"/>
  <c r="T44" i="11" s="1"/>
  <c r="M62" i="11"/>
  <c r="N62" i="11" s="1"/>
  <c r="O62" i="11" s="1"/>
  <c r="P62" i="11" s="1"/>
  <c r="Q62" i="11" s="1"/>
  <c r="R62" i="11" s="1"/>
  <c r="S62" i="11" s="1"/>
  <c r="T62" i="11" s="1"/>
  <c r="U62" i="11" s="1"/>
  <c r="V62" i="11" s="1"/>
  <c r="W62" i="11" s="1"/>
  <c r="X62" i="11" s="1"/>
  <c r="Y62" i="11" s="1"/>
  <c r="Z62" i="11" s="1"/>
  <c r="N8" i="11"/>
  <c r="O8" i="11" s="1"/>
  <c r="P8" i="11" s="1"/>
  <c r="Q8" i="11" s="1"/>
  <c r="R8" i="11" s="1"/>
  <c r="S8" i="11" s="1"/>
  <c r="T8" i="11" s="1"/>
  <c r="U8" i="11" s="1"/>
  <c r="V8" i="11" s="1"/>
  <c r="W8" i="11" s="1"/>
  <c r="X8" i="11" s="1"/>
  <c r="Y8" i="11" s="1"/>
  <c r="Z8" i="11" s="1"/>
  <c r="X38" i="1"/>
  <c r="Y38" i="1" s="1"/>
  <c r="Z38" i="1" s="1"/>
  <c r="AA38" i="1" s="1"/>
  <c r="AB38" i="1" s="1"/>
  <c r="X92" i="1"/>
  <c r="Y92" i="1" s="1"/>
  <c r="Z92" i="1" s="1"/>
  <c r="AA92" i="1" s="1"/>
  <c r="AB92" i="1" s="1"/>
  <c r="S32" i="9"/>
  <c r="P38" i="9"/>
  <c r="Q38" i="9" s="1"/>
  <c r="P50" i="9"/>
  <c r="Q50" i="9" s="1"/>
  <c r="R50" i="9" s="1"/>
  <c r="M32" i="11"/>
  <c r="N32" i="11" s="1"/>
  <c r="O32" i="11" s="1"/>
  <c r="P32" i="11" s="1"/>
  <c r="Q32" i="11" s="1"/>
  <c r="R32" i="11" s="1"/>
  <c r="S32" i="11" s="1"/>
  <c r="T32" i="11" s="1"/>
  <c r="X14" i="1"/>
  <c r="Y14" i="1" s="1"/>
  <c r="Z14" i="1" s="1"/>
  <c r="AA14" i="1" s="1"/>
  <c r="AB14" i="1" s="1"/>
  <c r="X44" i="1"/>
  <c r="Y44" i="1" s="1"/>
  <c r="Z44" i="1" s="1"/>
  <c r="AA44" i="1" s="1"/>
  <c r="AB44" i="1" s="1"/>
  <c r="X68" i="1"/>
  <c r="Y68" i="1" s="1"/>
  <c r="Z68" i="1" s="1"/>
  <c r="AA68" i="1" s="1"/>
  <c r="AB68" i="1" s="1"/>
  <c r="M98" i="1"/>
  <c r="N98" i="1" s="1"/>
  <c r="O98" i="1" s="1"/>
  <c r="R98" i="1" s="1"/>
  <c r="S98" i="1" s="1"/>
  <c r="J14" i="9"/>
  <c r="K14" i="9" s="1"/>
  <c r="L14" i="9" s="1"/>
  <c r="M14" i="9" s="1"/>
  <c r="P68" i="9"/>
  <c r="Q68" i="9" s="1"/>
  <c r="S80" i="9"/>
  <c r="T80" i="9" s="1"/>
  <c r="U80" i="9" s="1"/>
  <c r="V80" i="9" s="1"/>
  <c r="W80" i="9" s="1"/>
  <c r="X80" i="9" s="1"/>
  <c r="Y80" i="9" s="1"/>
  <c r="Z80" i="9" s="1"/>
  <c r="AA80" i="9" s="1"/>
  <c r="AB80" i="9" s="1"/>
  <c r="AC80" i="9" s="1"/>
  <c r="M68" i="11"/>
  <c r="N68" i="11" s="1"/>
  <c r="O68" i="11" s="1"/>
  <c r="P68" i="11" s="1"/>
  <c r="Q68" i="11" s="1"/>
  <c r="R68" i="11" s="1"/>
  <c r="S68" i="11" s="1"/>
  <c r="T68" i="11" s="1"/>
  <c r="U68" i="11" s="1"/>
  <c r="V68" i="11" s="1"/>
  <c r="W68" i="11" s="1"/>
  <c r="X68" i="11" s="1"/>
  <c r="Y68" i="11" s="1"/>
  <c r="Z68" i="11" s="1"/>
  <c r="M20" i="11"/>
  <c r="N20" i="11" s="1"/>
  <c r="O20" i="11" s="1"/>
  <c r="P20" i="11" s="1"/>
  <c r="Q20" i="11" s="1"/>
  <c r="R20" i="11" s="1"/>
  <c r="S20" i="11" s="1"/>
  <c r="T20" i="11" s="1"/>
  <c r="U20" i="11" s="1"/>
  <c r="V20" i="11" s="1"/>
  <c r="W20" i="11" s="1"/>
  <c r="X20" i="11" s="1"/>
  <c r="Y20" i="11" s="1"/>
  <c r="Z20" i="11" s="1"/>
  <c r="M38" i="11"/>
  <c r="N38" i="11" s="1"/>
  <c r="O38" i="11" s="1"/>
  <c r="P38" i="11" s="1"/>
  <c r="Q38" i="11" s="1"/>
  <c r="R38" i="11" s="1"/>
  <c r="S38" i="11" s="1"/>
  <c r="T38" i="11" s="1"/>
  <c r="X20" i="1"/>
  <c r="Y20" i="1" s="1"/>
  <c r="Z20" i="1" s="1"/>
  <c r="AA20" i="1" s="1"/>
  <c r="AB20" i="1" s="1"/>
  <c r="X74" i="1"/>
  <c r="Y74" i="1" s="1"/>
  <c r="Z74" i="1" s="1"/>
  <c r="AA74" i="1" s="1"/>
  <c r="AB74" i="1" s="1"/>
  <c r="X116" i="1"/>
  <c r="Y116" i="1" s="1"/>
  <c r="Z116" i="1" s="1"/>
  <c r="AA116" i="1" s="1"/>
  <c r="AB116" i="1" s="1"/>
  <c r="S92" i="9"/>
  <c r="AB14" i="12"/>
  <c r="AB8" i="13"/>
  <c r="AB8" i="12"/>
  <c r="AB32" i="13"/>
  <c r="AB26" i="12"/>
  <c r="AB38" i="13"/>
  <c r="AB38" i="12"/>
  <c r="AB50" i="13"/>
  <c r="AB14" i="13"/>
  <c r="AB56" i="12"/>
  <c r="AB26" i="11"/>
  <c r="X62" i="1"/>
  <c r="Y62" i="1" s="1"/>
  <c r="Z62" i="1" s="1"/>
  <c r="AA62" i="1" s="1"/>
  <c r="AB62" i="1" s="1"/>
  <c r="X56" i="1"/>
  <c r="Y56" i="1" s="1"/>
  <c r="Z56" i="1" s="1"/>
  <c r="AA56" i="1" s="1"/>
  <c r="AB56" i="1" s="1"/>
  <c r="X50" i="1"/>
  <c r="AD32" i="1"/>
  <c r="AB127" i="9"/>
  <c r="AA127" i="9"/>
  <c r="D127" i="9"/>
  <c r="C127" i="9"/>
  <c r="AC126" i="9"/>
  <c r="AB126" i="9"/>
  <c r="AA126" i="9"/>
  <c r="D126" i="9"/>
  <c r="AD121" i="9"/>
  <c r="AD7" i="9"/>
  <c r="AD104" i="1" l="1"/>
  <c r="T98" i="1"/>
  <c r="U98" i="1" s="1"/>
  <c r="V98" i="1" s="1"/>
  <c r="W98" i="1" s="1"/>
  <c r="AB62" i="11"/>
  <c r="U56" i="11"/>
  <c r="V56" i="11" s="1"/>
  <c r="W56" i="11" s="1"/>
  <c r="X56" i="11" s="1"/>
  <c r="Y56" i="11" s="1"/>
  <c r="Z56" i="11" s="1"/>
  <c r="U44" i="11"/>
  <c r="V44" i="11" s="1"/>
  <c r="W44" i="11" s="1"/>
  <c r="X44" i="11" s="1"/>
  <c r="Y44" i="11" s="1"/>
  <c r="Z44" i="11" s="1"/>
  <c r="AB68" i="11"/>
  <c r="AB14" i="11"/>
  <c r="AB8" i="11"/>
  <c r="U38" i="11"/>
  <c r="V38" i="11" s="1"/>
  <c r="W38" i="11" s="1"/>
  <c r="X38" i="11" s="1"/>
  <c r="Y38" i="11" s="1"/>
  <c r="Z38" i="11" s="1"/>
  <c r="U32" i="11"/>
  <c r="V32" i="11" s="1"/>
  <c r="W32" i="11" s="1"/>
  <c r="X32" i="11" s="1"/>
  <c r="Y32" i="11" s="1"/>
  <c r="Z32" i="11" s="1"/>
  <c r="AE50" i="9"/>
  <c r="AB20" i="11"/>
  <c r="AD116" i="1"/>
  <c r="AD20" i="1"/>
  <c r="AD68" i="1"/>
  <c r="AD14" i="1"/>
  <c r="T32" i="9"/>
  <c r="U32" i="9" s="1"/>
  <c r="V32" i="9" s="1"/>
  <c r="W32" i="9" s="1"/>
  <c r="X32" i="9" s="1"/>
  <c r="Y32" i="9" s="1"/>
  <c r="Z32" i="9" s="1"/>
  <c r="AA32" i="9" s="1"/>
  <c r="AB32" i="9" s="1"/>
  <c r="AC32" i="9" s="1"/>
  <c r="AD38" i="1"/>
  <c r="AD80" i="1"/>
  <c r="AE116" i="9"/>
  <c r="AE26" i="9"/>
  <c r="P14" i="9"/>
  <c r="Q14" i="9" s="1"/>
  <c r="S74" i="9"/>
  <c r="S20" i="9"/>
  <c r="S98" i="9"/>
  <c r="AE80" i="9"/>
  <c r="T92" i="9"/>
  <c r="U92" i="9" s="1"/>
  <c r="V92" i="9" s="1"/>
  <c r="W92" i="9" s="1"/>
  <c r="X92" i="9" s="1"/>
  <c r="Y92" i="9" s="1"/>
  <c r="Z92" i="9" s="1"/>
  <c r="AA92" i="9" s="1"/>
  <c r="AB92" i="9" s="1"/>
  <c r="AC92" i="9" s="1"/>
  <c r="AD74" i="1"/>
  <c r="AD44" i="1"/>
  <c r="AD92" i="1"/>
  <c r="AD26" i="1"/>
  <c r="AE110" i="9"/>
  <c r="S68" i="9"/>
  <c r="S38" i="9"/>
  <c r="S44" i="9"/>
  <c r="S104" i="9"/>
  <c r="X86" i="1"/>
  <c r="Y86" i="1" s="1"/>
  <c r="Z86" i="1" s="1"/>
  <c r="AA86" i="1" s="1"/>
  <c r="AB86" i="1" s="1"/>
  <c r="S122" i="9"/>
  <c r="T122" i="9" s="1"/>
  <c r="U122" i="9" s="1"/>
  <c r="V8" i="10"/>
  <c r="W8" i="10" s="1"/>
  <c r="X8" i="10" s="1"/>
  <c r="Y8" i="10" s="1"/>
  <c r="Z8" i="10" s="1"/>
  <c r="AB14" i="10"/>
  <c r="AD62" i="1"/>
  <c r="AD56" i="1"/>
  <c r="Y50" i="1"/>
  <c r="Z50" i="1" s="1"/>
  <c r="AA50" i="1" s="1"/>
  <c r="AB50" i="1" s="1"/>
  <c r="AD127" i="9"/>
  <c r="AD126" i="9"/>
  <c r="AC7" i="1"/>
  <c r="AB120" i="1"/>
  <c r="D120" i="1"/>
  <c r="D121" i="1"/>
  <c r="C121" i="1"/>
  <c r="C8" i="1"/>
  <c r="D8" i="1" s="1"/>
  <c r="E8" i="1" s="1"/>
  <c r="AB8" i="10" l="1"/>
  <c r="AD98" i="1"/>
  <c r="AD128" i="9"/>
  <c r="AD129" i="9"/>
  <c r="AB56" i="11"/>
  <c r="AB44" i="11"/>
  <c r="AB38" i="11"/>
  <c r="AB32" i="11"/>
  <c r="V122" i="9"/>
  <c r="W122" i="9" s="1"/>
  <c r="X122" i="9" s="1"/>
  <c r="Y122" i="9" s="1"/>
  <c r="Z122" i="9" s="1"/>
  <c r="AA122" i="9" s="1"/>
  <c r="AB122" i="9" s="1"/>
  <c r="AC122" i="9" s="1"/>
  <c r="AD86" i="1"/>
  <c r="T44" i="9"/>
  <c r="U44" i="9" s="1"/>
  <c r="V44" i="9" s="1"/>
  <c r="W44" i="9" s="1"/>
  <c r="X44" i="9" s="1"/>
  <c r="Y44" i="9" s="1"/>
  <c r="Z44" i="9" s="1"/>
  <c r="AA44" i="9" s="1"/>
  <c r="AB44" i="9" s="1"/>
  <c r="AC44" i="9" s="1"/>
  <c r="T68" i="9"/>
  <c r="U68" i="9" s="1"/>
  <c r="V68" i="9" s="1"/>
  <c r="W68" i="9" s="1"/>
  <c r="X68" i="9" s="1"/>
  <c r="Y68" i="9" s="1"/>
  <c r="Z68" i="9" s="1"/>
  <c r="AA68" i="9" s="1"/>
  <c r="AB68" i="9" s="1"/>
  <c r="AC68" i="9" s="1"/>
  <c r="AE92" i="9"/>
  <c r="T20" i="9"/>
  <c r="U20" i="9" s="1"/>
  <c r="V20" i="9" s="1"/>
  <c r="W20" i="9" s="1"/>
  <c r="X20" i="9" s="1"/>
  <c r="Y20" i="9" s="1"/>
  <c r="Z20" i="9" s="1"/>
  <c r="AA20" i="9" s="1"/>
  <c r="AB20" i="9" s="1"/>
  <c r="AC20" i="9" s="1"/>
  <c r="T104" i="9"/>
  <c r="U104" i="9" s="1"/>
  <c r="V104" i="9" s="1"/>
  <c r="W104" i="9" s="1"/>
  <c r="X104" i="9" s="1"/>
  <c r="Y104" i="9" s="1"/>
  <c r="Z104" i="9" s="1"/>
  <c r="AA104" i="9" s="1"/>
  <c r="AB104" i="9" s="1"/>
  <c r="AC104" i="9" s="1"/>
  <c r="T38" i="9"/>
  <c r="U38" i="9" s="1"/>
  <c r="V38" i="9" s="1"/>
  <c r="W38" i="9" s="1"/>
  <c r="X38" i="9" s="1"/>
  <c r="Y38" i="9" s="1"/>
  <c r="Z38" i="9" s="1"/>
  <c r="AA38" i="9" s="1"/>
  <c r="AB38" i="9" s="1"/>
  <c r="AC38" i="9" s="1"/>
  <c r="AE38" i="9" s="1"/>
  <c r="S14" i="9"/>
  <c r="T14" i="9" s="1"/>
  <c r="U14" i="9" s="1"/>
  <c r="V14" i="9" s="1"/>
  <c r="W14" i="9" s="1"/>
  <c r="X14" i="9" s="1"/>
  <c r="Y14" i="9" s="1"/>
  <c r="Z14" i="9" s="1"/>
  <c r="AA14" i="9" s="1"/>
  <c r="AB14" i="9" s="1"/>
  <c r="AC14" i="9" s="1"/>
  <c r="T98" i="9"/>
  <c r="U98" i="9" s="1"/>
  <c r="V98" i="9" s="1"/>
  <c r="W98" i="9" s="1"/>
  <c r="X98" i="9" s="1"/>
  <c r="Y98" i="9" s="1"/>
  <c r="Z98" i="9" s="1"/>
  <c r="AA98" i="9" s="1"/>
  <c r="AB98" i="9" s="1"/>
  <c r="AC98" i="9" s="1"/>
  <c r="AE98" i="9" s="1"/>
  <c r="T74" i="9"/>
  <c r="U74" i="9" s="1"/>
  <c r="V74" i="9" s="1"/>
  <c r="W74" i="9" s="1"/>
  <c r="X74" i="9" s="1"/>
  <c r="Y74" i="9" s="1"/>
  <c r="Z74" i="9" s="1"/>
  <c r="AA74" i="9" s="1"/>
  <c r="AB74" i="9" s="1"/>
  <c r="AC74" i="9" s="1"/>
  <c r="AE32" i="9"/>
  <c r="AD50" i="1"/>
  <c r="F8" i="1"/>
  <c r="G8" i="1" s="1"/>
  <c r="H8" i="1" s="1"/>
  <c r="I8" i="1" s="1"/>
  <c r="J8" i="1" s="1"/>
  <c r="K8" i="1" s="1"/>
  <c r="L8" i="1" s="1"/>
  <c r="M8" i="1" s="1"/>
  <c r="N8" i="1" s="1"/>
  <c r="O8" i="1" s="1"/>
  <c r="I8" i="9"/>
  <c r="J8" i="9" s="1"/>
  <c r="K8" i="9" s="1"/>
  <c r="L8" i="9" s="1"/>
  <c r="M8" i="9" s="1"/>
  <c r="AC120" i="1"/>
  <c r="AC121" i="1"/>
  <c r="AE68" i="9" l="1"/>
  <c r="AE44" i="9"/>
  <c r="AE104" i="9"/>
  <c r="AE74" i="9"/>
  <c r="R8" i="1"/>
  <c r="S8" i="1" s="1"/>
  <c r="T8" i="1" s="1"/>
  <c r="U8" i="1" s="1"/>
  <c r="AE14" i="9"/>
  <c r="AE20" i="9"/>
  <c r="AE122" i="9"/>
  <c r="P8" i="9"/>
  <c r="Q8" i="9" s="1"/>
  <c r="S8" i="9" l="1"/>
  <c r="T8" i="9" s="1"/>
  <c r="X8" i="1"/>
  <c r="Y8" i="1" s="1"/>
  <c r="Z8" i="1" s="1"/>
  <c r="AA8" i="1" s="1"/>
  <c r="AB8" i="1" s="1"/>
  <c r="U8" i="9" l="1"/>
  <c r="V8" i="9" s="1"/>
  <c r="W8" i="9" s="1"/>
  <c r="X8" i="9" s="1"/>
  <c r="Y8" i="9" s="1"/>
  <c r="Z8" i="9" s="1"/>
  <c r="AA8" i="9" s="1"/>
  <c r="AB8" i="9" s="1"/>
  <c r="AC8" i="9" s="1"/>
  <c r="AD8" i="1"/>
  <c r="AE8" i="9" l="1"/>
</calcChain>
</file>

<file path=xl/sharedStrings.xml><?xml version="1.0" encoding="utf-8"?>
<sst xmlns="http://schemas.openxmlformats.org/spreadsheetml/2006/main" count="2299" uniqueCount="74">
  <si>
    <t xml:space="preserve"> Linia:</t>
  </si>
  <si>
    <t xml:space="preserve"> Rozkład powszedni</t>
  </si>
  <si>
    <t> A. Godz. rozpoczęcia 
 kursu wg harmonogramu.  B. Przystanek początkowy  C. Nr inw. pojazdu</t>
  </si>
  <si>
    <t xml:space="preserve"> Badane parametry</t>
  </si>
  <si>
    <t xml:space="preserve"> Maksymalne  napełnienie</t>
  </si>
  <si>
    <t>l. wys.</t>
  </si>
  <si>
    <t xml:space="preserve"> </t>
  </si>
  <si>
    <t>l. wsiad.</t>
  </si>
  <si>
    <t>w poj.</t>
  </si>
  <si>
    <t>g. przyj.</t>
  </si>
  <si>
    <t>g. odj.</t>
  </si>
  <si>
    <t>uwagi:</t>
  </si>
  <si>
    <t>Suma wysiadających</t>
  </si>
  <si>
    <t>Suma wsiadających</t>
  </si>
  <si>
    <r>
      <t xml:space="preserve"> </t>
    </r>
    <r>
      <rPr>
        <b/>
        <sz val="9"/>
        <rFont val="Tahoma"/>
        <family val="2"/>
      </rPr>
      <t xml:space="preserve">A. Suma osób  wsiadających
 </t>
    </r>
    <r>
      <rPr>
        <sz val="9"/>
        <rFont val="Tahoma"/>
        <family val="2"/>
      </rPr>
      <t>B. Czas jazdy
 C. Postoje na trasie</t>
    </r>
  </si>
  <si>
    <t xml:space="preserve"> PTC / MPK Włocławek - Wyniki badań napełnienia</t>
  </si>
  <si>
    <t xml:space="preserve"> Kierunek: Wiejska &gt; Duninowska</t>
  </si>
  <si>
    <t xml:space="preserve"> Kierunek: Duninowska &gt; Wiejska</t>
  </si>
  <si>
    <t xml:space="preserve"> WIEJSKA (PĘTLA)</t>
  </si>
  <si>
    <t xml:space="preserve"> Zgodna</t>
  </si>
  <si>
    <t xml:space="preserve"> Fredry (Kaliska)</t>
  </si>
  <si>
    <t xml:space="preserve"> Kaliska (pętla)</t>
  </si>
  <si>
    <t xml:space="preserve"> Kaliska (Zbiegniewskiej)</t>
  </si>
  <si>
    <t xml:space="preserve"> Kaliska (Dziewińska)</t>
  </si>
  <si>
    <t xml:space="preserve"> KALISKA (DOJAZDOWA)</t>
  </si>
  <si>
    <t xml:space="preserve"> Węglowa</t>
  </si>
  <si>
    <t xml:space="preserve"> Chłodna (Kapitulna)</t>
  </si>
  <si>
    <t xml:space="preserve"> Okrzei (dworzec PKP PKS)</t>
  </si>
  <si>
    <t xml:space="preserve"> PL. WOLNOŚCI  (WARSZAWSKA)</t>
  </si>
  <si>
    <t xml:space="preserve"> Chmielna</t>
  </si>
  <si>
    <t xml:space="preserve"> Ogniowa (Z.S.CH.)</t>
  </si>
  <si>
    <t xml:space="preserve"> BECHIEGO (LMK)</t>
  </si>
  <si>
    <t xml:space="preserve"> STODÓLNA</t>
  </si>
  <si>
    <t xml:space="preserve"> Polna (Żytnia)</t>
  </si>
  <si>
    <t xml:space="preserve"> Polna (Barska)</t>
  </si>
  <si>
    <t xml:space="preserve"> Łanowa (Żytnia)</t>
  </si>
  <si>
    <t xml:space="preserve"> OSTROWSKA (PĘTLA)</t>
  </si>
  <si>
    <t xml:space="preserve"> Zielna (Myśliwska)</t>
  </si>
  <si>
    <t xml:space="preserve"> Zielna (MZD)</t>
  </si>
  <si>
    <t xml:space="preserve"> Płocka (Sanitec)</t>
  </si>
  <si>
    <t xml:space="preserve"> Płocka (Duninowska)</t>
  </si>
  <si>
    <t xml:space="preserve"> DUNINOWSKA (PĘTLA)</t>
  </si>
  <si>
    <t xml:space="preserve"> Duninowska</t>
  </si>
  <si>
    <t xml:space="preserve"> Płocka (elewatory)</t>
  </si>
  <si>
    <t xml:space="preserve"> Zielna (szkoła)</t>
  </si>
  <si>
    <t xml:space="preserve"> Zielna (Drumet)</t>
  </si>
  <si>
    <t xml:space="preserve"> Łanowa</t>
  </si>
  <si>
    <t xml:space="preserve"> Polna (Drumet)</t>
  </si>
  <si>
    <t xml:space="preserve"> Polna (Celulozowa)</t>
  </si>
  <si>
    <t xml:space="preserve"> STODÓLNA (OGNIOWA)</t>
  </si>
  <si>
    <t xml:space="preserve"> Św. Antoniego (Młynarska)</t>
  </si>
  <si>
    <t xml:space="preserve"> PL. WOLNOŚCI (SDH)</t>
  </si>
  <si>
    <t xml:space="preserve"> PL. WOLNOŚCI  (KOŚCIUSZKI)</t>
  </si>
  <si>
    <t xml:space="preserve"> Okrzei (PKO BP)</t>
  </si>
  <si>
    <t xml:space="preserve"> Kapitulna (Urząd Pracy)</t>
  </si>
  <si>
    <t xml:space="preserve"> Długa</t>
  </si>
  <si>
    <t xml:space="preserve"> KALISKA (ŻEROMSKIEGO)</t>
  </si>
  <si>
    <t xml:space="preserve"> Kaliska (Fredry)</t>
  </si>
  <si>
    <t xml:space="preserve"> Fredry</t>
  </si>
  <si>
    <t xml:space="preserve"> Rozkład sobotni</t>
  </si>
  <si>
    <t>Wiejska (pętla)</t>
  </si>
  <si>
    <t>x</t>
  </si>
  <si>
    <t xml:space="preserve"> Polna
 (14 Pułku Piechoty)</t>
  </si>
  <si>
    <t>Duninowska (pętla)</t>
  </si>
  <si>
    <t>Plac Wolności (Warszawska)</t>
  </si>
  <si>
    <t>Ostrowska (pętla)</t>
  </si>
  <si>
    <t xml:space="preserve"> Rozkład niedzielny</t>
  </si>
  <si>
    <t>13,,30</t>
  </si>
  <si>
    <t xml:space="preserve"> Data badań: 5, 6 kwietnia 2016 r.</t>
  </si>
  <si>
    <t xml:space="preserve"> Data badań: 2, 9 kwietnia 2016 r.</t>
  </si>
  <si>
    <t xml:space="preserve"> Data badań: 3, 10 kwietnia 2016 r.</t>
  </si>
  <si>
    <t xml:space="preserve"> Al. Chopina
 (Św.Antoniego)</t>
  </si>
  <si>
    <t xml:space="preserve"> Św. Antoniego 
(Al. Chopina)</t>
  </si>
  <si>
    <t xml:space="preserve"> Św. Antoniego
 (Al. Chopina)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</si>
</sst>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family val="2"/>
      <charset val="238"/>
    </font>
    <font>
      <b/>
      <sz val="14"/>
      <name val="Tahoma"/>
      <family val="2"/>
    </font>
    <font>
      <b/>
      <sz val="16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0"/>
      <color indexed="12"/>
      <name val="Tahoma"/>
      <family val="2"/>
    </font>
    <font>
      <sz val="12"/>
      <name val="Tahoma"/>
      <family val="2"/>
    </font>
    <font>
      <b/>
      <sz val="13"/>
      <name val="Tahoma"/>
      <family val="2"/>
    </font>
    <font>
      <sz val="12"/>
      <color indexed="9"/>
      <name val="Tahoma"/>
      <family val="2"/>
    </font>
    <font>
      <sz val="10"/>
      <name val="Arial"/>
      <family val="2"/>
      <charset val="238"/>
    </font>
    <font>
      <b/>
      <sz val="14"/>
      <name val="Tahoma"/>
      <family val="2"/>
      <charset val="238"/>
    </font>
    <font>
      <sz val="9"/>
      <name val="Arial Narrow"/>
      <family val="2"/>
      <charset val="238"/>
    </font>
    <font>
      <sz val="9"/>
      <name val="Tahoma"/>
      <family val="2"/>
      <charset val="238"/>
    </font>
    <font>
      <sz val="8"/>
      <name val="Tahoma"/>
      <family val="2"/>
    </font>
    <font>
      <sz val="10"/>
      <name val="Arial Narrow"/>
      <family val="2"/>
      <charset val="238"/>
    </font>
    <font>
      <sz val="12"/>
      <name val="Tahoma"/>
      <family val="2"/>
      <charset val="238"/>
    </font>
    <font>
      <b/>
      <sz val="9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rgb="FF99CC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6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6"/>
      </patternFill>
    </fill>
  </fills>
  <borders count="5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3"/>
      </left>
      <right/>
      <top style="medium">
        <color indexed="63"/>
      </top>
      <bottom style="hair">
        <color indexed="63"/>
      </bottom>
      <diagonal/>
    </border>
    <border>
      <left/>
      <right/>
      <top style="medium">
        <color indexed="63"/>
      </top>
      <bottom style="hair">
        <color indexed="63"/>
      </bottom>
      <diagonal/>
    </border>
    <border>
      <left/>
      <right style="thin">
        <color indexed="63"/>
      </right>
      <top style="medium">
        <color indexed="63"/>
      </top>
      <bottom style="hair">
        <color indexed="63"/>
      </bottom>
      <diagonal/>
    </border>
    <border>
      <left/>
      <right style="medium">
        <color indexed="63"/>
      </right>
      <top style="medium">
        <color indexed="63"/>
      </top>
      <bottom style="hair">
        <color indexed="63"/>
      </bottom>
      <diagonal/>
    </border>
    <border>
      <left style="medium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/>
      <right/>
      <top style="thin">
        <color indexed="63"/>
      </top>
      <bottom style="medium">
        <color indexed="63"/>
      </bottom>
      <diagonal/>
    </border>
    <border>
      <left/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/>
      <top style="medium">
        <color indexed="63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thin">
        <color indexed="63"/>
      </top>
      <bottom style="medium">
        <color indexed="63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28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textRotation="90" wrapText="1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0" fontId="2" fillId="0" borderId="19" xfId="0" applyFont="1" applyFill="1" applyBorder="1" applyAlignment="1">
      <alignment horizontal="center" vertical="center"/>
    </xf>
    <xf numFmtId="0" fontId="1" fillId="0" borderId="20" xfId="0" applyFont="1" applyFill="1" applyBorder="1"/>
    <xf numFmtId="0" fontId="1" fillId="0" borderId="21" xfId="0" applyFont="1" applyFill="1" applyBorder="1" applyAlignment="1">
      <alignment horizontal="center"/>
    </xf>
    <xf numFmtId="0" fontId="1" fillId="0" borderId="21" xfId="0" applyFont="1" applyFill="1" applyBorder="1"/>
    <xf numFmtId="0" fontId="1" fillId="0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center" textRotation="90" wrapText="1"/>
    </xf>
    <xf numFmtId="0" fontId="3" fillId="0" borderId="25" xfId="0" applyFont="1" applyBorder="1" applyAlignment="1">
      <alignment horizontal="center" vertical="center"/>
    </xf>
    <xf numFmtId="2" fontId="4" fillId="0" borderId="27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6" fillId="5" borderId="12" xfId="0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0" fontId="6" fillId="5" borderId="13" xfId="0" applyFont="1" applyFill="1" applyBorder="1" applyAlignment="1">
      <alignment vertical="center"/>
    </xf>
    <xf numFmtId="0" fontId="8" fillId="5" borderId="12" xfId="0" applyFont="1" applyFill="1" applyBorder="1" applyAlignment="1">
      <alignment vertical="center"/>
    </xf>
    <xf numFmtId="0" fontId="8" fillId="5" borderId="14" xfId="0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6" fillId="0" borderId="21" xfId="0" applyFont="1" applyFill="1" applyBorder="1"/>
    <xf numFmtId="0" fontId="6" fillId="0" borderId="23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4" fillId="0" borderId="32" xfId="0" applyNumberFormat="1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34" xfId="0" applyNumberFormat="1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" fillId="5" borderId="38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2" fontId="4" fillId="0" borderId="40" xfId="0" applyNumberFormat="1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4" fillId="0" borderId="43" xfId="0" applyFont="1" applyBorder="1" applyAlignment="1">
      <alignment horizontal="left" vertical="center"/>
    </xf>
    <xf numFmtId="2" fontId="4" fillId="0" borderId="44" xfId="0" applyNumberFormat="1" applyFont="1" applyBorder="1" applyAlignment="1">
      <alignment horizontal="left" vertical="center"/>
    </xf>
    <xf numFmtId="0" fontId="10" fillId="0" borderId="46" xfId="0" applyFont="1" applyFill="1" applyBorder="1" applyAlignment="1">
      <alignment vertical="center"/>
    </xf>
    <xf numFmtId="0" fontId="10" fillId="0" borderId="46" xfId="1" applyFont="1" applyFill="1" applyBorder="1" applyAlignment="1">
      <alignment vertical="center"/>
    </xf>
    <xf numFmtId="2" fontId="11" fillId="3" borderId="18" xfId="0" applyNumberFormat="1" applyFont="1" applyFill="1" applyBorder="1" applyAlignment="1">
      <alignment horizontal="center" vertical="center" shrinkToFit="1"/>
    </xf>
    <xf numFmtId="2" fontId="11" fillId="2" borderId="1" xfId="0" applyNumberFormat="1" applyFont="1" applyFill="1" applyBorder="1" applyAlignment="1">
      <alignment horizontal="center" vertical="center" shrinkToFit="1"/>
    </xf>
    <xf numFmtId="2" fontId="11" fillId="3" borderId="1" xfId="0" applyNumberFormat="1" applyFont="1" applyFill="1" applyBorder="1" applyAlignment="1">
      <alignment horizontal="center" vertical="center" shrinkToFit="1"/>
    </xf>
    <xf numFmtId="2" fontId="11" fillId="0" borderId="17" xfId="0" applyNumberFormat="1" applyFont="1" applyBorder="1" applyAlignment="1">
      <alignment horizontal="center" vertical="center" shrinkToFit="1"/>
    </xf>
    <xf numFmtId="2" fontId="11" fillId="2" borderId="4" xfId="0" applyNumberFormat="1" applyFont="1" applyFill="1" applyBorder="1" applyAlignment="1">
      <alignment horizontal="center" vertical="center" shrinkToFit="1"/>
    </xf>
    <xf numFmtId="2" fontId="11" fillId="3" borderId="4" xfId="0" applyNumberFormat="1" applyFont="1" applyFill="1" applyBorder="1" applyAlignment="1">
      <alignment horizontal="center" vertical="center" shrinkToFit="1"/>
    </xf>
    <xf numFmtId="2" fontId="11" fillId="3" borderId="31" xfId="0" applyNumberFormat="1" applyFont="1" applyFill="1" applyBorder="1" applyAlignment="1">
      <alignment horizontal="center" vertical="center" shrinkToFit="1"/>
    </xf>
    <xf numFmtId="0" fontId="12" fillId="0" borderId="39" xfId="0" applyFont="1" applyBorder="1" applyAlignment="1" applyProtection="1">
      <alignment horizontal="center" textRotation="90" wrapText="1"/>
      <protection hidden="1"/>
    </xf>
    <xf numFmtId="2" fontId="11" fillId="8" borderId="1" xfId="0" applyNumberFormat="1" applyFont="1" applyFill="1" applyBorder="1" applyAlignment="1">
      <alignment horizontal="center" vertical="center" shrinkToFit="1"/>
    </xf>
    <xf numFmtId="2" fontId="11" fillId="8" borderId="4" xfId="0" applyNumberFormat="1" applyFont="1" applyFill="1" applyBorder="1" applyAlignment="1">
      <alignment horizontal="center" vertical="center" shrinkToFit="1"/>
    </xf>
    <xf numFmtId="2" fontId="11" fillId="10" borderId="1" xfId="0" applyNumberFormat="1" applyFont="1" applyFill="1" applyBorder="1" applyAlignment="1">
      <alignment horizontal="center" vertical="center" shrinkToFit="1"/>
    </xf>
    <xf numFmtId="2" fontId="11" fillId="10" borderId="4" xfId="0" applyNumberFormat="1" applyFont="1" applyFill="1" applyBorder="1" applyAlignment="1">
      <alignment horizontal="center" vertical="center" shrinkToFit="1"/>
    </xf>
    <xf numFmtId="0" fontId="12" fillId="0" borderId="39" xfId="0" applyFont="1" applyFill="1" applyBorder="1" applyAlignment="1" applyProtection="1">
      <alignment horizontal="center" textRotation="90" wrapText="1"/>
      <protection hidden="1"/>
    </xf>
    <xf numFmtId="2" fontId="11" fillId="12" borderId="1" xfId="0" applyNumberFormat="1" applyFont="1" applyFill="1" applyBorder="1" applyAlignment="1">
      <alignment horizontal="center" vertical="center" shrinkToFit="1"/>
    </xf>
    <xf numFmtId="0" fontId="12" fillId="11" borderId="39" xfId="0" applyFont="1" applyFill="1" applyBorder="1" applyAlignment="1" applyProtection="1">
      <alignment horizontal="center" textRotation="90" wrapText="1"/>
      <protection hidden="1"/>
    </xf>
    <xf numFmtId="0" fontId="12" fillId="0" borderId="39" xfId="1" applyFont="1" applyBorder="1" applyAlignment="1" applyProtection="1">
      <alignment horizontal="center" textRotation="90" wrapText="1"/>
      <protection hidden="1"/>
    </xf>
    <xf numFmtId="0" fontId="12" fillId="9" borderId="39" xfId="0" applyFont="1" applyFill="1" applyBorder="1" applyAlignment="1" applyProtection="1">
      <alignment horizontal="center" textRotation="90" wrapText="1"/>
      <protection hidden="1"/>
    </xf>
    <xf numFmtId="0" fontId="12" fillId="7" borderId="39" xfId="0" applyFont="1" applyFill="1" applyBorder="1" applyAlignment="1" applyProtection="1">
      <alignment horizontal="center" textRotation="90" wrapText="1"/>
      <protection hidden="1"/>
    </xf>
    <xf numFmtId="0" fontId="12" fillId="7" borderId="39" xfId="1" applyFont="1" applyFill="1" applyBorder="1" applyAlignment="1" applyProtection="1">
      <alignment horizontal="center" textRotation="90" wrapText="1"/>
      <protection hidden="1"/>
    </xf>
    <xf numFmtId="0" fontId="3" fillId="3" borderId="26" xfId="0" applyFont="1" applyFill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11" borderId="24" xfId="0" applyFont="1" applyFill="1" applyBorder="1" applyAlignment="1">
      <alignment horizontal="center" vertical="center" shrinkToFit="1"/>
    </xf>
    <xf numFmtId="0" fontId="3" fillId="7" borderId="24" xfId="0" applyFont="1" applyFill="1" applyBorder="1" applyAlignment="1">
      <alignment horizontal="center" vertical="center" shrinkToFit="1"/>
    </xf>
    <xf numFmtId="0" fontId="3" fillId="9" borderId="24" xfId="0" applyFont="1" applyFill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3" borderId="25" xfId="0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7" borderId="1" xfId="0" applyFont="1" applyFill="1" applyBorder="1" applyAlignment="1">
      <alignment horizontal="center" vertical="center" shrinkToFit="1"/>
    </xf>
    <xf numFmtId="0" fontId="3" fillId="9" borderId="1" xfId="0" applyFont="1" applyFill="1" applyBorder="1" applyAlignment="1">
      <alignment horizontal="center" vertical="center" shrinkToFit="1"/>
    </xf>
    <xf numFmtId="0" fontId="3" fillId="3" borderId="17" xfId="0" applyFont="1" applyFill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12" borderId="1" xfId="0" applyFont="1" applyFill="1" applyBorder="1" applyAlignment="1">
      <alignment horizontal="center" vertical="center" shrinkToFit="1"/>
    </xf>
    <xf numFmtId="0" fontId="3" fillId="8" borderId="1" xfId="0" applyFont="1" applyFill="1" applyBorder="1" applyAlignment="1">
      <alignment horizontal="center" vertical="center" shrinkToFit="1"/>
    </xf>
    <xf numFmtId="0" fontId="3" fillId="10" borderId="1" xfId="0" applyFont="1" applyFill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3" borderId="28" xfId="0" applyFont="1" applyFill="1" applyBorder="1" applyAlignment="1">
      <alignment horizontal="center" vertical="center" shrinkToFit="1"/>
    </xf>
    <xf numFmtId="0" fontId="3" fillId="2" borderId="28" xfId="0" applyFont="1" applyFill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3" fillId="2" borderId="35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1" fontId="4" fillId="0" borderId="32" xfId="0" applyNumberFormat="1" applyFont="1" applyFill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6" borderId="8" xfId="0" applyFont="1" applyFill="1" applyBorder="1" applyAlignment="1">
      <alignment horizontal="center" vertical="center" shrinkToFit="1"/>
    </xf>
    <xf numFmtId="1" fontId="4" fillId="0" borderId="34" xfId="0" applyNumberFormat="1" applyFont="1" applyFill="1" applyBorder="1" applyAlignment="1">
      <alignment horizontal="center" vertical="center" shrinkToFit="1"/>
    </xf>
    <xf numFmtId="2" fontId="3" fillId="3" borderId="31" xfId="0" applyNumberFormat="1" applyFont="1" applyFill="1" applyBorder="1" applyAlignment="1">
      <alignment horizontal="center" vertical="center" shrinkToFit="1"/>
    </xf>
    <xf numFmtId="0" fontId="3" fillId="0" borderId="24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2" fontId="11" fillId="0" borderId="1" xfId="0" applyNumberFormat="1" applyFont="1" applyFill="1" applyBorder="1" applyAlignment="1">
      <alignment horizontal="center" vertical="center" shrinkToFit="1"/>
    </xf>
    <xf numFmtId="2" fontId="11" fillId="0" borderId="4" xfId="0" applyNumberFormat="1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2" fontId="14" fillId="10" borderId="4" xfId="0" applyNumberFormat="1" applyFont="1" applyFill="1" applyBorder="1" applyAlignment="1">
      <alignment horizontal="center" vertical="center" shrinkToFit="1"/>
    </xf>
    <xf numFmtId="0" fontId="4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center" vertical="center"/>
    </xf>
    <xf numFmtId="1" fontId="16" fillId="0" borderId="32" xfId="0" applyNumberFormat="1" applyFont="1" applyFill="1" applyBorder="1" applyAlignment="1">
      <alignment horizontal="center" vertical="center"/>
    </xf>
    <xf numFmtId="2" fontId="4" fillId="0" borderId="49" xfId="0" applyNumberFormat="1" applyFont="1" applyBorder="1" applyAlignment="1">
      <alignment horizontal="left" vertical="center"/>
    </xf>
    <xf numFmtId="0" fontId="15" fillId="0" borderId="50" xfId="0" applyFont="1" applyBorder="1" applyAlignment="1">
      <alignment horizontal="center" vertical="center"/>
    </xf>
    <xf numFmtId="1" fontId="16" fillId="0" borderId="34" xfId="0" applyNumberFormat="1" applyFont="1" applyFill="1" applyBorder="1" applyAlignment="1">
      <alignment horizontal="center" vertical="center"/>
    </xf>
    <xf numFmtId="2" fontId="4" fillId="0" borderId="27" xfId="0" applyNumberFormat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456"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7322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3"/>
  <sheetViews>
    <sheetView tabSelected="1" zoomScaleNormal="100" workbookViewId="0">
      <pane xSplit="2" ySplit="5" topLeftCell="C6" activePane="bottomRight" state="frozen"/>
      <selection activeCell="K105" sqref="K105"/>
      <selection pane="topRight" activeCell="K105" sqref="K105"/>
      <selection pane="bottomLeft" activeCell="K105" sqref="K105"/>
      <selection pane="bottomRight"/>
    </sheetView>
  </sheetViews>
  <sheetFormatPr defaultColWidth="9.140625" defaultRowHeight="15" x14ac:dyDescent="0.2"/>
  <cols>
    <col min="1" max="1" width="10.7109375" style="32" customWidth="1"/>
    <col min="2" max="2" width="7.7109375" style="32" customWidth="1"/>
    <col min="3" max="28" width="4.28515625" style="32" customWidth="1"/>
    <col min="29" max="29" width="11.7109375" style="32" customWidth="1"/>
    <col min="30" max="30" width="6.7109375" style="32" customWidth="1"/>
    <col min="31" max="16384" width="9.140625" style="32"/>
  </cols>
  <sheetData>
    <row r="1" spans="1:33" ht="21.95" customHeight="1" x14ac:dyDescent="0.2">
      <c r="A1" s="14" t="s">
        <v>15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  <c r="N1" s="28"/>
      <c r="O1" s="28"/>
      <c r="P1" s="29"/>
      <c r="Q1" s="47" t="s">
        <v>68</v>
      </c>
      <c r="R1" s="15"/>
      <c r="S1" s="15"/>
      <c r="T1" s="15"/>
      <c r="U1" s="15"/>
      <c r="V1" s="15"/>
      <c r="W1" s="15"/>
      <c r="X1" s="15"/>
      <c r="Y1" s="15"/>
      <c r="Z1" s="15"/>
      <c r="AA1" s="15"/>
      <c r="AB1" s="30"/>
      <c r="AC1" s="31"/>
    </row>
    <row r="2" spans="1:33" ht="5.0999999999999996" customHeight="1" thickBot="1" x14ac:dyDescent="0.25">
      <c r="A2" s="16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4"/>
      <c r="N2" s="34"/>
      <c r="O2" s="34"/>
      <c r="P2" s="35"/>
      <c r="Q2" s="34"/>
      <c r="R2" s="1"/>
      <c r="S2" s="1"/>
      <c r="T2" s="1"/>
      <c r="U2" s="1"/>
      <c r="V2" s="1"/>
      <c r="W2" s="1"/>
      <c r="X2" s="1"/>
      <c r="Y2" s="33"/>
      <c r="Z2" s="33"/>
      <c r="AA2" s="33"/>
      <c r="AB2" s="33"/>
      <c r="AC2" s="36"/>
    </row>
    <row r="3" spans="1:33" ht="21.95" customHeight="1" thickBot="1" x14ac:dyDescent="0.25">
      <c r="A3" s="16" t="s">
        <v>0</v>
      </c>
      <c r="B3" s="17">
        <v>2</v>
      </c>
      <c r="C3" s="2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5"/>
      <c r="Q3" s="56" t="s">
        <v>16</v>
      </c>
      <c r="R3" s="1"/>
      <c r="S3" s="1"/>
      <c r="T3" s="1"/>
      <c r="U3" s="1"/>
      <c r="V3" s="1"/>
      <c r="W3" s="1"/>
      <c r="X3" s="1"/>
      <c r="Y3" s="33"/>
      <c r="Z3" s="33"/>
      <c r="AA3" s="33"/>
      <c r="AB3" s="33"/>
      <c r="AC3" s="36"/>
    </row>
    <row r="4" spans="1:33" ht="5.0999999999999996" customHeight="1" thickBot="1" x14ac:dyDescent="0.3">
      <c r="A4" s="18"/>
      <c r="B4" s="19"/>
      <c r="C4" s="20"/>
      <c r="D4" s="20"/>
      <c r="E4" s="20"/>
      <c r="F4" s="20"/>
      <c r="G4" s="20"/>
      <c r="H4" s="20"/>
      <c r="I4" s="20"/>
      <c r="J4" s="20"/>
      <c r="K4" s="20"/>
      <c r="L4" s="20"/>
      <c r="M4" s="37"/>
      <c r="N4" s="37"/>
      <c r="O4" s="37"/>
      <c r="P4" s="21"/>
      <c r="Q4" s="19"/>
      <c r="R4" s="19"/>
      <c r="S4" s="19"/>
      <c r="T4" s="19"/>
      <c r="U4" s="19"/>
      <c r="V4" s="19"/>
      <c r="W4" s="19"/>
      <c r="X4" s="19"/>
      <c r="Y4" s="38"/>
      <c r="Z4" s="38"/>
      <c r="AA4" s="38"/>
      <c r="AB4" s="38"/>
      <c r="AC4" s="39"/>
    </row>
    <row r="5" spans="1:33" s="48" customFormat="1" ht="114.95" customHeight="1" thickBot="1" x14ac:dyDescent="0.25">
      <c r="A5" s="22" t="s">
        <v>2</v>
      </c>
      <c r="B5" s="22" t="s">
        <v>3</v>
      </c>
      <c r="C5" s="65" t="s">
        <v>18</v>
      </c>
      <c r="D5" s="65" t="s">
        <v>19</v>
      </c>
      <c r="E5" s="65" t="s">
        <v>20</v>
      </c>
      <c r="F5" s="65" t="s">
        <v>21</v>
      </c>
      <c r="G5" s="65" t="s">
        <v>22</v>
      </c>
      <c r="H5" s="65" t="s">
        <v>23</v>
      </c>
      <c r="I5" s="65" t="s">
        <v>24</v>
      </c>
      <c r="J5" s="65" t="s">
        <v>25</v>
      </c>
      <c r="K5" s="65" t="s">
        <v>26</v>
      </c>
      <c r="L5" s="65" t="s">
        <v>27</v>
      </c>
      <c r="M5" s="70" t="s">
        <v>28</v>
      </c>
      <c r="N5" s="70" t="s">
        <v>71</v>
      </c>
      <c r="O5" s="70" t="s">
        <v>29</v>
      </c>
      <c r="P5" s="75" t="s">
        <v>30</v>
      </c>
      <c r="Q5" s="75" t="s">
        <v>31</v>
      </c>
      <c r="R5" s="65" t="s">
        <v>32</v>
      </c>
      <c r="S5" s="65" t="s">
        <v>33</v>
      </c>
      <c r="T5" s="65" t="s">
        <v>34</v>
      </c>
      <c r="U5" s="65" t="s">
        <v>62</v>
      </c>
      <c r="V5" s="74" t="s">
        <v>35</v>
      </c>
      <c r="W5" s="74" t="s">
        <v>36</v>
      </c>
      <c r="X5" s="65" t="s">
        <v>37</v>
      </c>
      <c r="Y5" s="65" t="s">
        <v>38</v>
      </c>
      <c r="Z5" s="65" t="s">
        <v>39</v>
      </c>
      <c r="AA5" s="65" t="s">
        <v>40</v>
      </c>
      <c r="AB5" s="65" t="s">
        <v>41</v>
      </c>
      <c r="AC5" s="22" t="s">
        <v>14</v>
      </c>
      <c r="AD5" s="11" t="s">
        <v>4</v>
      </c>
    </row>
    <row r="6" spans="1:33" s="41" customFormat="1" ht="15.6" customHeight="1" x14ac:dyDescent="0.2">
      <c r="A6" s="49"/>
      <c r="B6" s="23" t="s">
        <v>5</v>
      </c>
      <c r="C6" s="77"/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1</v>
      </c>
      <c r="J6" s="78">
        <v>1</v>
      </c>
      <c r="K6" s="78">
        <v>0</v>
      </c>
      <c r="L6" s="78">
        <v>0</v>
      </c>
      <c r="M6" s="109">
        <v>0</v>
      </c>
      <c r="N6" s="109">
        <v>0</v>
      </c>
      <c r="O6" s="109">
        <v>0</v>
      </c>
      <c r="P6" s="80" t="s">
        <v>61</v>
      </c>
      <c r="Q6" s="80" t="s">
        <v>61</v>
      </c>
      <c r="R6" s="78">
        <v>1</v>
      </c>
      <c r="S6" s="78">
        <v>0</v>
      </c>
      <c r="T6" s="78">
        <v>0</v>
      </c>
      <c r="U6" s="78">
        <v>2</v>
      </c>
      <c r="V6" s="81" t="s">
        <v>61</v>
      </c>
      <c r="W6" s="81" t="s">
        <v>61</v>
      </c>
      <c r="X6" s="78">
        <v>0</v>
      </c>
      <c r="Y6" s="78">
        <v>0</v>
      </c>
      <c r="Z6" s="78">
        <v>6</v>
      </c>
      <c r="AA6" s="78">
        <v>0</v>
      </c>
      <c r="AB6" s="82">
        <v>2</v>
      </c>
      <c r="AC6" s="83" t="s">
        <v>6</v>
      </c>
      <c r="AD6" s="40"/>
      <c r="AE6" s="44"/>
      <c r="AF6" s="44"/>
      <c r="AG6" s="44"/>
    </row>
    <row r="7" spans="1:33" s="41" customFormat="1" ht="15.6" customHeight="1" x14ac:dyDescent="0.2">
      <c r="A7" s="24">
        <v>4.5</v>
      </c>
      <c r="B7" s="25" t="s">
        <v>7</v>
      </c>
      <c r="C7" s="84">
        <v>0</v>
      </c>
      <c r="D7" s="85">
        <v>0</v>
      </c>
      <c r="E7" s="85">
        <v>0</v>
      </c>
      <c r="F7" s="85">
        <v>1</v>
      </c>
      <c r="G7" s="85">
        <v>1</v>
      </c>
      <c r="H7" s="85">
        <v>5</v>
      </c>
      <c r="I7" s="85">
        <v>1</v>
      </c>
      <c r="J7" s="85">
        <v>0</v>
      </c>
      <c r="K7" s="85">
        <v>0</v>
      </c>
      <c r="L7" s="85">
        <v>0</v>
      </c>
      <c r="M7" s="110">
        <v>1</v>
      </c>
      <c r="N7" s="110">
        <v>1</v>
      </c>
      <c r="O7" s="110">
        <v>0</v>
      </c>
      <c r="P7" s="86" t="s">
        <v>61</v>
      </c>
      <c r="Q7" s="86" t="s">
        <v>61</v>
      </c>
      <c r="R7" s="85">
        <v>0</v>
      </c>
      <c r="S7" s="85">
        <v>1</v>
      </c>
      <c r="T7" s="85">
        <v>0</v>
      </c>
      <c r="U7" s="85">
        <v>2</v>
      </c>
      <c r="V7" s="87" t="s">
        <v>61</v>
      </c>
      <c r="W7" s="87" t="s">
        <v>61</v>
      </c>
      <c r="X7" s="85">
        <v>0</v>
      </c>
      <c r="Y7" s="85">
        <v>0</v>
      </c>
      <c r="Z7" s="85">
        <v>0</v>
      </c>
      <c r="AA7" s="85">
        <v>0</v>
      </c>
      <c r="AB7" s="88"/>
      <c r="AC7" s="89">
        <f>SUM(C7:AA7)</f>
        <v>13</v>
      </c>
      <c r="AD7" s="12"/>
      <c r="AE7" s="44"/>
      <c r="AF7" s="44"/>
      <c r="AG7" s="44"/>
    </row>
    <row r="8" spans="1:33" s="41" customFormat="1" ht="15.6" customHeight="1" x14ac:dyDescent="0.2">
      <c r="A8" s="122" t="s">
        <v>60</v>
      </c>
      <c r="B8" s="25" t="s">
        <v>8</v>
      </c>
      <c r="C8" s="84">
        <f>C7</f>
        <v>0</v>
      </c>
      <c r="D8" s="90">
        <f t="shared" ref="D8" si="0">C8-D6+D7</f>
        <v>0</v>
      </c>
      <c r="E8" s="90">
        <f>D8-E6+E7</f>
        <v>0</v>
      </c>
      <c r="F8" s="90">
        <f t="shared" ref="F8:AA8" si="1">E8-F6+F7</f>
        <v>1</v>
      </c>
      <c r="G8" s="90">
        <f t="shared" si="1"/>
        <v>2</v>
      </c>
      <c r="H8" s="90">
        <f t="shared" si="1"/>
        <v>7</v>
      </c>
      <c r="I8" s="90">
        <f t="shared" si="1"/>
        <v>7</v>
      </c>
      <c r="J8" s="90">
        <f t="shared" si="1"/>
        <v>6</v>
      </c>
      <c r="K8" s="90">
        <f t="shared" si="1"/>
        <v>6</v>
      </c>
      <c r="L8" s="90">
        <f t="shared" si="1"/>
        <v>6</v>
      </c>
      <c r="M8" s="110">
        <f t="shared" si="1"/>
        <v>7</v>
      </c>
      <c r="N8" s="110">
        <f t="shared" si="1"/>
        <v>8</v>
      </c>
      <c r="O8" s="110">
        <f t="shared" si="1"/>
        <v>8</v>
      </c>
      <c r="P8" s="92" t="s">
        <v>61</v>
      </c>
      <c r="Q8" s="92" t="s">
        <v>61</v>
      </c>
      <c r="R8" s="90">
        <f>O8-R6+R7</f>
        <v>7</v>
      </c>
      <c r="S8" s="90">
        <f t="shared" si="1"/>
        <v>8</v>
      </c>
      <c r="T8" s="90">
        <f t="shared" si="1"/>
        <v>8</v>
      </c>
      <c r="U8" s="90">
        <f t="shared" si="1"/>
        <v>8</v>
      </c>
      <c r="V8" s="93" t="s">
        <v>61</v>
      </c>
      <c r="W8" s="93" t="s">
        <v>61</v>
      </c>
      <c r="X8" s="90">
        <f>U8-X6+X7</f>
        <v>8</v>
      </c>
      <c r="Y8" s="90">
        <f t="shared" si="1"/>
        <v>8</v>
      </c>
      <c r="Z8" s="90">
        <f t="shared" si="1"/>
        <v>2</v>
      </c>
      <c r="AA8" s="90">
        <f t="shared" si="1"/>
        <v>2</v>
      </c>
      <c r="AB8" s="94">
        <f>AA8-AB6</f>
        <v>0</v>
      </c>
      <c r="AC8" s="95"/>
      <c r="AD8" s="3">
        <f>MAX(C8:AB8)</f>
        <v>8</v>
      </c>
      <c r="AE8" s="44"/>
      <c r="AF8" s="44"/>
      <c r="AG8" s="44"/>
    </row>
    <row r="9" spans="1:33" s="41" customFormat="1" ht="15.6" customHeight="1" x14ac:dyDescent="0.2">
      <c r="A9" s="123"/>
      <c r="B9" s="25" t="s">
        <v>9</v>
      </c>
      <c r="C9" s="58"/>
      <c r="D9" s="60"/>
      <c r="E9" s="60"/>
      <c r="F9" s="60"/>
      <c r="G9" s="60"/>
      <c r="H9" s="60"/>
      <c r="I9" s="59">
        <v>4.58</v>
      </c>
      <c r="J9" s="60"/>
      <c r="K9" s="60"/>
      <c r="L9" s="60"/>
      <c r="M9" s="111">
        <v>5.0599999999999996</v>
      </c>
      <c r="N9" s="60"/>
      <c r="O9" s="60"/>
      <c r="P9" s="60"/>
      <c r="Q9" s="66" t="s">
        <v>61</v>
      </c>
      <c r="R9" s="59">
        <v>5.14</v>
      </c>
      <c r="S9" s="60"/>
      <c r="T9" s="60"/>
      <c r="U9" s="60"/>
      <c r="V9" s="60"/>
      <c r="W9" s="68" t="s">
        <v>61</v>
      </c>
      <c r="X9" s="60"/>
      <c r="Y9" s="60"/>
      <c r="Z9" s="60"/>
      <c r="AA9" s="60"/>
      <c r="AB9" s="61">
        <v>5.24</v>
      </c>
      <c r="AC9" s="96">
        <v>34</v>
      </c>
      <c r="AD9" s="12"/>
      <c r="AE9" s="44"/>
      <c r="AF9" s="44"/>
      <c r="AG9" s="44"/>
    </row>
    <row r="10" spans="1:33" s="41" customFormat="1" ht="15.6" customHeight="1" x14ac:dyDescent="0.2">
      <c r="A10" s="124"/>
      <c r="B10" s="26" t="s">
        <v>10</v>
      </c>
      <c r="C10" s="59">
        <v>4.5</v>
      </c>
      <c r="D10" s="63"/>
      <c r="E10" s="63"/>
      <c r="F10" s="63"/>
      <c r="G10" s="63"/>
      <c r="H10" s="63"/>
      <c r="I10" s="62">
        <f>I9</f>
        <v>4.58</v>
      </c>
      <c r="J10" s="63"/>
      <c r="K10" s="63"/>
      <c r="L10" s="63"/>
      <c r="M10" s="112">
        <f>M9</f>
        <v>5.0599999999999996</v>
      </c>
      <c r="N10" s="63"/>
      <c r="O10" s="63"/>
      <c r="P10" s="63"/>
      <c r="Q10" s="67" t="s">
        <v>61</v>
      </c>
      <c r="R10" s="62">
        <f>R9</f>
        <v>5.14</v>
      </c>
      <c r="S10" s="63"/>
      <c r="T10" s="63"/>
      <c r="U10" s="63"/>
      <c r="V10" s="63"/>
      <c r="W10" s="69" t="s">
        <v>61</v>
      </c>
      <c r="X10" s="63"/>
      <c r="Y10" s="63"/>
      <c r="Z10" s="63"/>
      <c r="AA10" s="63"/>
      <c r="AB10" s="64"/>
      <c r="AC10" s="95"/>
      <c r="AD10" s="13"/>
      <c r="AE10" s="44"/>
      <c r="AF10" s="44"/>
      <c r="AG10" s="44"/>
    </row>
    <row r="11" spans="1:33" s="41" customFormat="1" ht="15.6" customHeight="1" thickBot="1" x14ac:dyDescent="0.25">
      <c r="A11" s="46">
        <v>218</v>
      </c>
      <c r="B11" s="46" t="s">
        <v>11</v>
      </c>
      <c r="C11" s="97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9"/>
      <c r="AC11" s="100"/>
      <c r="AD11" s="3"/>
      <c r="AE11" s="44"/>
      <c r="AF11" s="44"/>
      <c r="AG11" s="44"/>
    </row>
    <row r="12" spans="1:33" ht="15.6" customHeight="1" x14ac:dyDescent="0.2">
      <c r="A12" s="49"/>
      <c r="B12" s="23" t="s">
        <v>5</v>
      </c>
      <c r="C12" s="77"/>
      <c r="D12" s="78">
        <v>0</v>
      </c>
      <c r="E12" s="78">
        <v>0</v>
      </c>
      <c r="F12" s="78">
        <v>0</v>
      </c>
      <c r="G12" s="78">
        <v>0</v>
      </c>
      <c r="H12" s="78">
        <v>1</v>
      </c>
      <c r="I12" s="78">
        <v>0</v>
      </c>
      <c r="J12" s="78">
        <v>0</v>
      </c>
      <c r="K12" s="78">
        <v>0</v>
      </c>
      <c r="L12" s="78">
        <v>0</v>
      </c>
      <c r="M12" s="109">
        <v>0</v>
      </c>
      <c r="N12" s="109">
        <v>1</v>
      </c>
      <c r="O12" s="109">
        <v>0</v>
      </c>
      <c r="P12" s="80" t="s">
        <v>61</v>
      </c>
      <c r="Q12" s="80" t="s">
        <v>61</v>
      </c>
      <c r="R12" s="78">
        <v>6</v>
      </c>
      <c r="S12" s="78">
        <v>0</v>
      </c>
      <c r="T12" s="78">
        <v>0</v>
      </c>
      <c r="U12" s="78">
        <v>3</v>
      </c>
      <c r="V12" s="81" t="s">
        <v>61</v>
      </c>
      <c r="W12" s="81" t="s">
        <v>61</v>
      </c>
      <c r="X12" s="78">
        <v>7</v>
      </c>
      <c r="Y12" s="78">
        <v>0</v>
      </c>
      <c r="Z12" s="78">
        <v>3</v>
      </c>
      <c r="AA12" s="78">
        <v>0</v>
      </c>
      <c r="AB12" s="82">
        <v>0</v>
      </c>
      <c r="AC12" s="83" t="s">
        <v>6</v>
      </c>
      <c r="AD12" s="40"/>
      <c r="AE12" s="44"/>
      <c r="AF12" s="44"/>
      <c r="AG12" s="44"/>
    </row>
    <row r="13" spans="1:33" ht="15.6" customHeight="1" x14ac:dyDescent="0.2">
      <c r="A13" s="24">
        <v>5.12</v>
      </c>
      <c r="B13" s="25" t="s">
        <v>7</v>
      </c>
      <c r="C13" s="84">
        <v>0</v>
      </c>
      <c r="D13" s="85">
        <v>0</v>
      </c>
      <c r="E13" s="85">
        <v>0</v>
      </c>
      <c r="F13" s="85">
        <v>2</v>
      </c>
      <c r="G13" s="85">
        <v>0</v>
      </c>
      <c r="H13" s="85">
        <v>3</v>
      </c>
      <c r="I13" s="85">
        <v>3</v>
      </c>
      <c r="J13" s="85">
        <v>3</v>
      </c>
      <c r="K13" s="85">
        <v>2</v>
      </c>
      <c r="L13" s="85">
        <v>3</v>
      </c>
      <c r="M13" s="110">
        <v>0</v>
      </c>
      <c r="N13" s="110">
        <v>1</v>
      </c>
      <c r="O13" s="110">
        <v>0</v>
      </c>
      <c r="P13" s="86" t="s">
        <v>61</v>
      </c>
      <c r="Q13" s="86" t="s">
        <v>61</v>
      </c>
      <c r="R13" s="85">
        <v>3</v>
      </c>
      <c r="S13" s="85">
        <v>1</v>
      </c>
      <c r="T13" s="85">
        <v>0</v>
      </c>
      <c r="U13" s="85">
        <v>0</v>
      </c>
      <c r="V13" s="87" t="s">
        <v>61</v>
      </c>
      <c r="W13" s="87" t="s">
        <v>61</v>
      </c>
      <c r="X13" s="85">
        <v>0</v>
      </c>
      <c r="Y13" s="85">
        <v>0</v>
      </c>
      <c r="Z13" s="85">
        <v>0</v>
      </c>
      <c r="AA13" s="85">
        <v>0</v>
      </c>
      <c r="AB13" s="88"/>
      <c r="AC13" s="89">
        <f>SUM(C13:AA13)</f>
        <v>21</v>
      </c>
      <c r="AD13" s="12"/>
      <c r="AE13" s="44"/>
      <c r="AF13" s="44"/>
      <c r="AG13" s="44"/>
    </row>
    <row r="14" spans="1:33" ht="15.6" customHeight="1" x14ac:dyDescent="0.2">
      <c r="A14" s="122" t="s">
        <v>60</v>
      </c>
      <c r="B14" s="25" t="s">
        <v>8</v>
      </c>
      <c r="C14" s="84">
        <f>C13</f>
        <v>0</v>
      </c>
      <c r="D14" s="90">
        <f t="shared" ref="D14" si="2">C14-D12+D13</f>
        <v>0</v>
      </c>
      <c r="E14" s="90">
        <f>D14-E12+E13</f>
        <v>0</v>
      </c>
      <c r="F14" s="90">
        <f t="shared" ref="F14" si="3">E14-F12+F13</f>
        <v>2</v>
      </c>
      <c r="G14" s="90">
        <f t="shared" ref="G14" si="4">F14-G12+G13</f>
        <v>2</v>
      </c>
      <c r="H14" s="90">
        <f t="shared" ref="H14" si="5">G14-H12+H13</f>
        <v>4</v>
      </c>
      <c r="I14" s="90">
        <f t="shared" ref="I14" si="6">H14-I12+I13</f>
        <v>7</v>
      </c>
      <c r="J14" s="90">
        <f t="shared" ref="J14" si="7">I14-J12+J13</f>
        <v>10</v>
      </c>
      <c r="K14" s="90">
        <f t="shared" ref="K14" si="8">J14-K12+K13</f>
        <v>12</v>
      </c>
      <c r="L14" s="90">
        <f t="shared" ref="L14" si="9">K14-L12+L13</f>
        <v>15</v>
      </c>
      <c r="M14" s="110">
        <f t="shared" ref="M14" si="10">L14-M12+M13</f>
        <v>15</v>
      </c>
      <c r="N14" s="110">
        <f t="shared" ref="N14" si="11">M14-N12+N13</f>
        <v>15</v>
      </c>
      <c r="O14" s="110">
        <f t="shared" ref="O14" si="12">N14-O12+O13</f>
        <v>15</v>
      </c>
      <c r="P14" s="92" t="s">
        <v>61</v>
      </c>
      <c r="Q14" s="92" t="s">
        <v>61</v>
      </c>
      <c r="R14" s="90">
        <f>O14-R12+R13</f>
        <v>12</v>
      </c>
      <c r="S14" s="90">
        <f t="shared" ref="S14" si="13">R14-S12+S13</f>
        <v>13</v>
      </c>
      <c r="T14" s="90">
        <f t="shared" ref="T14" si="14">S14-T12+T13</f>
        <v>13</v>
      </c>
      <c r="U14" s="90">
        <f t="shared" ref="U14" si="15">T14-U12+U13</f>
        <v>10</v>
      </c>
      <c r="V14" s="93" t="s">
        <v>61</v>
      </c>
      <c r="W14" s="93" t="s">
        <v>61</v>
      </c>
      <c r="X14" s="90">
        <f>U14-X12+X13</f>
        <v>3</v>
      </c>
      <c r="Y14" s="90">
        <f t="shared" ref="Y14" si="16">X14-Y12+Y13</f>
        <v>3</v>
      </c>
      <c r="Z14" s="90">
        <f t="shared" ref="Z14" si="17">Y14-Z12+Z13</f>
        <v>0</v>
      </c>
      <c r="AA14" s="90">
        <f t="shared" ref="AA14" si="18">Z14-AA12+AA13</f>
        <v>0</v>
      </c>
      <c r="AB14" s="94">
        <f>AA14-AB12</f>
        <v>0</v>
      </c>
      <c r="AC14" s="95"/>
      <c r="AD14" s="3">
        <f>MAX(C14:AB14)</f>
        <v>15</v>
      </c>
      <c r="AE14" s="44"/>
      <c r="AF14" s="44"/>
      <c r="AG14" s="44"/>
    </row>
    <row r="15" spans="1:33" ht="15.6" customHeight="1" x14ac:dyDescent="0.2">
      <c r="A15" s="123"/>
      <c r="B15" s="25" t="s">
        <v>9</v>
      </c>
      <c r="C15" s="58"/>
      <c r="D15" s="60"/>
      <c r="E15" s="60"/>
      <c r="F15" s="60"/>
      <c r="G15" s="60"/>
      <c r="H15" s="60"/>
      <c r="I15" s="59">
        <v>5.2</v>
      </c>
      <c r="J15" s="60"/>
      <c r="K15" s="60"/>
      <c r="L15" s="60"/>
      <c r="M15" s="111">
        <v>5.29</v>
      </c>
      <c r="N15" s="60"/>
      <c r="O15" s="60"/>
      <c r="P15" s="60"/>
      <c r="Q15" s="66" t="s">
        <v>61</v>
      </c>
      <c r="R15" s="59">
        <v>5.36</v>
      </c>
      <c r="S15" s="60"/>
      <c r="T15" s="60"/>
      <c r="U15" s="60"/>
      <c r="V15" s="60"/>
      <c r="W15" s="68" t="s">
        <v>61</v>
      </c>
      <c r="X15" s="60"/>
      <c r="Y15" s="60"/>
      <c r="Z15" s="60"/>
      <c r="AA15" s="60"/>
      <c r="AB15" s="61">
        <v>5.46</v>
      </c>
      <c r="AC15" s="96">
        <v>34</v>
      </c>
      <c r="AD15" s="12"/>
      <c r="AE15" s="44"/>
      <c r="AF15" s="44"/>
      <c r="AG15" s="44"/>
    </row>
    <row r="16" spans="1:33" ht="15.6" customHeight="1" x14ac:dyDescent="0.2">
      <c r="A16" s="124"/>
      <c r="B16" s="26" t="s">
        <v>10</v>
      </c>
      <c r="C16" s="59">
        <v>5.12</v>
      </c>
      <c r="D16" s="63"/>
      <c r="E16" s="63"/>
      <c r="F16" s="63"/>
      <c r="G16" s="63"/>
      <c r="H16" s="63"/>
      <c r="I16" s="62">
        <f>I15</f>
        <v>5.2</v>
      </c>
      <c r="J16" s="63"/>
      <c r="K16" s="63"/>
      <c r="L16" s="63"/>
      <c r="M16" s="112">
        <f>M15</f>
        <v>5.29</v>
      </c>
      <c r="N16" s="63"/>
      <c r="O16" s="63"/>
      <c r="P16" s="63"/>
      <c r="Q16" s="67" t="s">
        <v>61</v>
      </c>
      <c r="R16" s="62">
        <f>R15</f>
        <v>5.36</v>
      </c>
      <c r="S16" s="63"/>
      <c r="T16" s="63"/>
      <c r="U16" s="63"/>
      <c r="V16" s="63"/>
      <c r="W16" s="69" t="s">
        <v>61</v>
      </c>
      <c r="X16" s="63"/>
      <c r="Y16" s="63"/>
      <c r="Z16" s="63"/>
      <c r="AA16" s="63"/>
      <c r="AB16" s="64"/>
      <c r="AC16" s="95"/>
      <c r="AD16" s="13"/>
      <c r="AE16" s="44"/>
      <c r="AF16" s="44"/>
      <c r="AG16" s="44"/>
    </row>
    <row r="17" spans="1:33" ht="15.6" customHeight="1" thickBot="1" x14ac:dyDescent="0.25">
      <c r="A17" s="46">
        <v>221</v>
      </c>
      <c r="B17" s="46" t="s">
        <v>11</v>
      </c>
      <c r="C17" s="97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9"/>
      <c r="AC17" s="100"/>
      <c r="AD17" s="3"/>
      <c r="AE17" s="44"/>
      <c r="AF17" s="44"/>
      <c r="AG17" s="44"/>
    </row>
    <row r="18" spans="1:33" ht="15.6" customHeight="1" x14ac:dyDescent="0.2">
      <c r="A18" s="49"/>
      <c r="B18" s="23" t="s">
        <v>5</v>
      </c>
      <c r="C18" s="77"/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3</v>
      </c>
      <c r="K18" s="78">
        <v>0</v>
      </c>
      <c r="L18" s="78">
        <v>3</v>
      </c>
      <c r="M18" s="109">
        <v>2</v>
      </c>
      <c r="N18" s="109">
        <v>0</v>
      </c>
      <c r="O18" s="109">
        <v>0</v>
      </c>
      <c r="P18" s="80" t="s">
        <v>61</v>
      </c>
      <c r="Q18" s="80" t="s">
        <v>61</v>
      </c>
      <c r="R18" s="78">
        <v>0</v>
      </c>
      <c r="S18" s="78">
        <v>1</v>
      </c>
      <c r="T18" s="78">
        <v>11</v>
      </c>
      <c r="U18" s="78">
        <v>3</v>
      </c>
      <c r="V18" s="81" t="s">
        <v>61</v>
      </c>
      <c r="W18" s="81" t="s">
        <v>61</v>
      </c>
      <c r="X18" s="78">
        <v>0</v>
      </c>
      <c r="Y18" s="78">
        <v>3</v>
      </c>
      <c r="Z18" s="78">
        <v>2</v>
      </c>
      <c r="AA18" s="78">
        <v>1</v>
      </c>
      <c r="AB18" s="82">
        <v>2</v>
      </c>
      <c r="AC18" s="83" t="s">
        <v>6</v>
      </c>
      <c r="AD18" s="40"/>
      <c r="AE18" s="44"/>
      <c r="AF18" s="44"/>
      <c r="AG18" s="44"/>
    </row>
    <row r="19" spans="1:33" ht="15.6" customHeight="1" x14ac:dyDescent="0.2">
      <c r="A19" s="24">
        <v>6</v>
      </c>
      <c r="B19" s="25" t="s">
        <v>7</v>
      </c>
      <c r="C19" s="84">
        <v>0</v>
      </c>
      <c r="D19" s="85">
        <v>0</v>
      </c>
      <c r="E19" s="85">
        <v>1</v>
      </c>
      <c r="F19" s="85">
        <v>2</v>
      </c>
      <c r="G19" s="85">
        <v>5</v>
      </c>
      <c r="H19" s="85">
        <v>5</v>
      </c>
      <c r="I19" s="85">
        <v>6</v>
      </c>
      <c r="J19" s="85">
        <v>0</v>
      </c>
      <c r="K19" s="85">
        <v>0</v>
      </c>
      <c r="L19" s="85">
        <v>3</v>
      </c>
      <c r="M19" s="110">
        <v>6</v>
      </c>
      <c r="N19" s="110">
        <v>0</v>
      </c>
      <c r="O19" s="110">
        <v>1</v>
      </c>
      <c r="P19" s="86" t="s">
        <v>61</v>
      </c>
      <c r="Q19" s="86" t="s">
        <v>61</v>
      </c>
      <c r="R19" s="85">
        <v>1</v>
      </c>
      <c r="S19" s="85">
        <v>0</v>
      </c>
      <c r="T19" s="85">
        <v>0</v>
      </c>
      <c r="U19" s="85">
        <v>1</v>
      </c>
      <c r="V19" s="87" t="s">
        <v>61</v>
      </c>
      <c r="W19" s="87" t="s">
        <v>61</v>
      </c>
      <c r="X19" s="85">
        <v>0</v>
      </c>
      <c r="Y19" s="85">
        <v>0</v>
      </c>
      <c r="Z19" s="85">
        <v>0</v>
      </c>
      <c r="AA19" s="85">
        <v>0</v>
      </c>
      <c r="AB19" s="88"/>
      <c r="AC19" s="89">
        <f>SUM(C19:AA19)</f>
        <v>31</v>
      </c>
      <c r="AD19" s="12"/>
      <c r="AE19" s="44"/>
      <c r="AF19" s="44"/>
      <c r="AG19" s="44"/>
    </row>
    <row r="20" spans="1:33" ht="15.6" customHeight="1" x14ac:dyDescent="0.2">
      <c r="A20" s="122" t="s">
        <v>60</v>
      </c>
      <c r="B20" s="25" t="s">
        <v>8</v>
      </c>
      <c r="C20" s="84">
        <f>C19</f>
        <v>0</v>
      </c>
      <c r="D20" s="90">
        <f t="shared" ref="D20" si="19">C20-D18+D19</f>
        <v>0</v>
      </c>
      <c r="E20" s="90">
        <f>D20-E18+E19</f>
        <v>1</v>
      </c>
      <c r="F20" s="90">
        <f t="shared" ref="F20" si="20">E20-F18+F19</f>
        <v>3</v>
      </c>
      <c r="G20" s="90">
        <f t="shared" ref="G20" si="21">F20-G18+G19</f>
        <v>8</v>
      </c>
      <c r="H20" s="90">
        <f t="shared" ref="H20" si="22">G20-H18+H19</f>
        <v>13</v>
      </c>
      <c r="I20" s="90">
        <f t="shared" ref="I20" si="23">H20-I18+I19</f>
        <v>19</v>
      </c>
      <c r="J20" s="90">
        <f t="shared" ref="J20" si="24">I20-J18+J19</f>
        <v>16</v>
      </c>
      <c r="K20" s="90">
        <f t="shared" ref="K20" si="25">J20-K18+K19</f>
        <v>16</v>
      </c>
      <c r="L20" s="90">
        <f t="shared" ref="L20" si="26">K20-L18+L19</f>
        <v>16</v>
      </c>
      <c r="M20" s="110">
        <f t="shared" ref="M20" si="27">L20-M18+M19</f>
        <v>20</v>
      </c>
      <c r="N20" s="110">
        <f t="shared" ref="N20" si="28">M20-N18+N19</f>
        <v>20</v>
      </c>
      <c r="O20" s="110">
        <f t="shared" ref="O20" si="29">N20-O18+O19</f>
        <v>21</v>
      </c>
      <c r="P20" s="92" t="s">
        <v>61</v>
      </c>
      <c r="Q20" s="92" t="s">
        <v>61</v>
      </c>
      <c r="R20" s="90">
        <f>O20-R18+R19</f>
        <v>22</v>
      </c>
      <c r="S20" s="90">
        <f t="shared" ref="S20" si="30">R20-S18+S19</f>
        <v>21</v>
      </c>
      <c r="T20" s="90">
        <f t="shared" ref="T20" si="31">S20-T18+T19</f>
        <v>10</v>
      </c>
      <c r="U20" s="90">
        <f t="shared" ref="U20" si="32">T20-U18+U19</f>
        <v>8</v>
      </c>
      <c r="V20" s="93" t="s">
        <v>61</v>
      </c>
      <c r="W20" s="93" t="s">
        <v>61</v>
      </c>
      <c r="X20" s="90">
        <f>U20-X18+X19</f>
        <v>8</v>
      </c>
      <c r="Y20" s="90">
        <f t="shared" ref="Y20" si="33">X20-Y18+Y19</f>
        <v>5</v>
      </c>
      <c r="Z20" s="90">
        <f t="shared" ref="Z20" si="34">Y20-Z18+Z19</f>
        <v>3</v>
      </c>
      <c r="AA20" s="90">
        <f t="shared" ref="AA20" si="35">Z20-AA18+AA19</f>
        <v>2</v>
      </c>
      <c r="AB20" s="94">
        <f>AA20-AB18</f>
        <v>0</v>
      </c>
      <c r="AC20" s="95"/>
      <c r="AD20" s="3">
        <f>MAX(C20:AB20)</f>
        <v>22</v>
      </c>
      <c r="AE20" s="44"/>
      <c r="AF20" s="44"/>
      <c r="AG20" s="44"/>
    </row>
    <row r="21" spans="1:33" ht="15.6" customHeight="1" x14ac:dyDescent="0.2">
      <c r="A21" s="123"/>
      <c r="B21" s="25" t="s">
        <v>9</v>
      </c>
      <c r="C21" s="58"/>
      <c r="D21" s="60"/>
      <c r="E21" s="60"/>
      <c r="F21" s="60"/>
      <c r="G21" s="60"/>
      <c r="H21" s="60"/>
      <c r="I21" s="59">
        <v>6.08</v>
      </c>
      <c r="J21" s="60"/>
      <c r="K21" s="60"/>
      <c r="L21" s="60"/>
      <c r="M21" s="111">
        <v>6.17</v>
      </c>
      <c r="N21" s="60"/>
      <c r="O21" s="60"/>
      <c r="P21" s="60"/>
      <c r="Q21" s="66" t="s">
        <v>61</v>
      </c>
      <c r="R21" s="59">
        <v>6.24</v>
      </c>
      <c r="S21" s="60"/>
      <c r="T21" s="60"/>
      <c r="U21" s="60"/>
      <c r="V21" s="60"/>
      <c r="W21" s="68" t="s">
        <v>61</v>
      </c>
      <c r="X21" s="60"/>
      <c r="Y21" s="60"/>
      <c r="Z21" s="60"/>
      <c r="AA21" s="60"/>
      <c r="AB21" s="61">
        <v>6.34</v>
      </c>
      <c r="AC21" s="96">
        <v>34</v>
      </c>
      <c r="AD21" s="12"/>
      <c r="AE21" s="44"/>
      <c r="AF21" s="44"/>
      <c r="AG21" s="44"/>
    </row>
    <row r="22" spans="1:33" ht="15.6" customHeight="1" x14ac:dyDescent="0.2">
      <c r="A22" s="124"/>
      <c r="B22" s="26" t="s">
        <v>10</v>
      </c>
      <c r="C22" s="59">
        <v>6</v>
      </c>
      <c r="D22" s="63"/>
      <c r="E22" s="63"/>
      <c r="F22" s="63"/>
      <c r="G22" s="63"/>
      <c r="H22" s="63"/>
      <c r="I22" s="62">
        <f>I21</f>
        <v>6.08</v>
      </c>
      <c r="J22" s="63"/>
      <c r="K22" s="63"/>
      <c r="L22" s="63"/>
      <c r="M22" s="112">
        <f>M21</f>
        <v>6.17</v>
      </c>
      <c r="N22" s="63"/>
      <c r="O22" s="63"/>
      <c r="P22" s="63"/>
      <c r="Q22" s="67" t="s">
        <v>61</v>
      </c>
      <c r="R22" s="62">
        <f>R21</f>
        <v>6.24</v>
      </c>
      <c r="S22" s="63"/>
      <c r="T22" s="63"/>
      <c r="U22" s="63"/>
      <c r="V22" s="63"/>
      <c r="W22" s="69" t="s">
        <v>61</v>
      </c>
      <c r="X22" s="63"/>
      <c r="Y22" s="63"/>
      <c r="Z22" s="63"/>
      <c r="AA22" s="63"/>
      <c r="AB22" s="64"/>
      <c r="AC22" s="95"/>
      <c r="AD22" s="13"/>
      <c r="AE22" s="44"/>
      <c r="AF22" s="44"/>
      <c r="AG22" s="44"/>
    </row>
    <row r="23" spans="1:33" ht="15.6" customHeight="1" thickBot="1" x14ac:dyDescent="0.25">
      <c r="A23" s="46">
        <v>218</v>
      </c>
      <c r="B23" s="46" t="s">
        <v>11</v>
      </c>
      <c r="C23" s="97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9"/>
      <c r="AC23" s="100"/>
      <c r="AD23" s="3"/>
      <c r="AE23" s="44"/>
      <c r="AF23" s="44"/>
      <c r="AG23" s="44"/>
    </row>
    <row r="24" spans="1:33" ht="15.6" customHeight="1" x14ac:dyDescent="0.2">
      <c r="A24" s="49"/>
      <c r="B24" s="23" t="s">
        <v>5</v>
      </c>
      <c r="C24" s="77"/>
      <c r="D24" s="78">
        <v>0</v>
      </c>
      <c r="E24" s="78">
        <v>0</v>
      </c>
      <c r="F24" s="78">
        <v>0</v>
      </c>
      <c r="G24" s="78">
        <v>0</v>
      </c>
      <c r="H24" s="78">
        <v>0</v>
      </c>
      <c r="I24" s="78">
        <v>3</v>
      </c>
      <c r="J24" s="78">
        <v>1</v>
      </c>
      <c r="K24" s="78">
        <v>0</v>
      </c>
      <c r="L24" s="78">
        <v>0</v>
      </c>
      <c r="M24" s="109">
        <v>17</v>
      </c>
      <c r="N24" s="109">
        <v>0</v>
      </c>
      <c r="O24" s="109">
        <v>2</v>
      </c>
      <c r="P24" s="80">
        <v>16</v>
      </c>
      <c r="Q24" s="80">
        <v>16</v>
      </c>
      <c r="R24" s="78">
        <v>1</v>
      </c>
      <c r="S24" s="78">
        <v>1</v>
      </c>
      <c r="T24" s="78">
        <v>9</v>
      </c>
      <c r="U24" s="78">
        <v>3</v>
      </c>
      <c r="V24" s="81" t="s">
        <v>61</v>
      </c>
      <c r="W24" s="81" t="s">
        <v>61</v>
      </c>
      <c r="X24" s="78">
        <v>3</v>
      </c>
      <c r="Y24" s="78">
        <v>6</v>
      </c>
      <c r="Z24" s="78">
        <v>0</v>
      </c>
      <c r="AA24" s="78">
        <v>1</v>
      </c>
      <c r="AB24" s="82">
        <v>0</v>
      </c>
      <c r="AC24" s="83" t="s">
        <v>6</v>
      </c>
      <c r="AD24" s="40"/>
      <c r="AE24" s="44"/>
      <c r="AF24" s="44"/>
      <c r="AG24" s="44"/>
    </row>
    <row r="25" spans="1:33" ht="15.6" customHeight="1" x14ac:dyDescent="0.2">
      <c r="A25" s="24">
        <v>7.24</v>
      </c>
      <c r="B25" s="25" t="s">
        <v>7</v>
      </c>
      <c r="C25" s="84">
        <v>1</v>
      </c>
      <c r="D25" s="85">
        <v>4</v>
      </c>
      <c r="E25" s="85">
        <v>1</v>
      </c>
      <c r="F25" s="85">
        <v>9</v>
      </c>
      <c r="G25" s="85">
        <v>14</v>
      </c>
      <c r="H25" s="85">
        <v>16</v>
      </c>
      <c r="I25" s="85">
        <v>6</v>
      </c>
      <c r="J25" s="85">
        <v>3</v>
      </c>
      <c r="K25" s="85">
        <v>3</v>
      </c>
      <c r="L25" s="85">
        <v>10</v>
      </c>
      <c r="M25" s="110">
        <v>1</v>
      </c>
      <c r="N25" s="110">
        <v>3</v>
      </c>
      <c r="O25" s="110">
        <v>3</v>
      </c>
      <c r="P25" s="86">
        <v>1</v>
      </c>
      <c r="Q25" s="86">
        <v>0</v>
      </c>
      <c r="R25" s="85">
        <v>1</v>
      </c>
      <c r="S25" s="85">
        <v>1</v>
      </c>
      <c r="T25" s="85">
        <v>1</v>
      </c>
      <c r="U25" s="85">
        <v>0</v>
      </c>
      <c r="V25" s="87" t="s">
        <v>61</v>
      </c>
      <c r="W25" s="87" t="s">
        <v>61</v>
      </c>
      <c r="X25" s="85">
        <v>0</v>
      </c>
      <c r="Y25" s="85">
        <v>1</v>
      </c>
      <c r="Z25" s="85">
        <v>0</v>
      </c>
      <c r="AA25" s="85">
        <v>0</v>
      </c>
      <c r="AB25" s="88"/>
      <c r="AC25" s="89">
        <f>SUM(C25:AA25)</f>
        <v>79</v>
      </c>
      <c r="AD25" s="12"/>
      <c r="AE25" s="44"/>
      <c r="AF25" s="44"/>
      <c r="AG25" s="44"/>
    </row>
    <row r="26" spans="1:33" ht="15.6" customHeight="1" x14ac:dyDescent="0.2">
      <c r="A26" s="122" t="s">
        <v>60</v>
      </c>
      <c r="B26" s="25" t="s">
        <v>8</v>
      </c>
      <c r="C26" s="84">
        <f>C25</f>
        <v>1</v>
      </c>
      <c r="D26" s="90">
        <f t="shared" ref="D26" si="36">C26-D24+D25</f>
        <v>5</v>
      </c>
      <c r="E26" s="90">
        <f>D26-E24+E25</f>
        <v>6</v>
      </c>
      <c r="F26" s="90">
        <f t="shared" ref="F26" si="37">E26-F24+F25</f>
        <v>15</v>
      </c>
      <c r="G26" s="90">
        <f t="shared" ref="G26" si="38">F26-G24+G25</f>
        <v>29</v>
      </c>
      <c r="H26" s="90">
        <f t="shared" ref="H26" si="39">G26-H24+H25</f>
        <v>45</v>
      </c>
      <c r="I26" s="90">
        <f t="shared" ref="I26" si="40">H26-I24+I25</f>
        <v>48</v>
      </c>
      <c r="J26" s="90">
        <f t="shared" ref="J26" si="41">I26-J24+J25</f>
        <v>50</v>
      </c>
      <c r="K26" s="90">
        <f t="shared" ref="K26" si="42">J26-K24+K25</f>
        <v>53</v>
      </c>
      <c r="L26" s="90">
        <f t="shared" ref="L26" si="43">K26-L24+L25</f>
        <v>63</v>
      </c>
      <c r="M26" s="110">
        <f t="shared" ref="M26" si="44">L26-M24+M25</f>
        <v>47</v>
      </c>
      <c r="N26" s="110">
        <f t="shared" ref="N26" si="45">M26-N24+N25</f>
        <v>50</v>
      </c>
      <c r="O26" s="110">
        <f t="shared" ref="O26" si="46">N26-O24+O25</f>
        <v>51</v>
      </c>
      <c r="P26" s="92">
        <f t="shared" ref="P26" si="47">O26-P24+P25</f>
        <v>36</v>
      </c>
      <c r="Q26" s="92">
        <f t="shared" ref="Q26" si="48">P26-Q24+Q25</f>
        <v>20</v>
      </c>
      <c r="R26" s="90">
        <f t="shared" ref="R26" si="49">Q26-R24+R25</f>
        <v>20</v>
      </c>
      <c r="S26" s="90">
        <f t="shared" ref="S26" si="50">R26-S24+S25</f>
        <v>20</v>
      </c>
      <c r="T26" s="90">
        <f t="shared" ref="T26" si="51">S26-T24+T25</f>
        <v>12</v>
      </c>
      <c r="U26" s="90">
        <f t="shared" ref="U26" si="52">T26-U24+U25</f>
        <v>9</v>
      </c>
      <c r="V26" s="93" t="s">
        <v>61</v>
      </c>
      <c r="W26" s="93" t="s">
        <v>61</v>
      </c>
      <c r="X26" s="90">
        <f>U26-X24+X25</f>
        <v>6</v>
      </c>
      <c r="Y26" s="90">
        <f t="shared" ref="Y26" si="53">X26-Y24+Y25</f>
        <v>1</v>
      </c>
      <c r="Z26" s="90">
        <f t="shared" ref="Z26" si="54">Y26-Z24+Z25</f>
        <v>1</v>
      </c>
      <c r="AA26" s="90">
        <f t="shared" ref="AA26" si="55">Z26-AA24+AA25</f>
        <v>0</v>
      </c>
      <c r="AB26" s="94">
        <f>AA26-AB24</f>
        <v>0</v>
      </c>
      <c r="AC26" s="95"/>
      <c r="AD26" s="3">
        <f>MAX(C26:AB26)</f>
        <v>63</v>
      </c>
      <c r="AE26" s="44"/>
      <c r="AF26" s="44"/>
      <c r="AG26" s="44"/>
    </row>
    <row r="27" spans="1:33" ht="15.6" customHeight="1" x14ac:dyDescent="0.2">
      <c r="A27" s="123"/>
      <c r="B27" s="25" t="s">
        <v>9</v>
      </c>
      <c r="C27" s="58"/>
      <c r="D27" s="60"/>
      <c r="E27" s="60"/>
      <c r="F27" s="60"/>
      <c r="G27" s="60"/>
      <c r="H27" s="60"/>
      <c r="I27" s="59">
        <v>7.32</v>
      </c>
      <c r="J27" s="60"/>
      <c r="K27" s="60"/>
      <c r="L27" s="60"/>
      <c r="M27" s="111">
        <v>7.4</v>
      </c>
      <c r="N27" s="60"/>
      <c r="O27" s="60"/>
      <c r="P27" s="60"/>
      <c r="Q27" s="66">
        <v>7.44</v>
      </c>
      <c r="R27" s="59">
        <v>7.46</v>
      </c>
      <c r="S27" s="60"/>
      <c r="T27" s="60"/>
      <c r="U27" s="60"/>
      <c r="V27" s="60"/>
      <c r="W27" s="68" t="s">
        <v>61</v>
      </c>
      <c r="X27" s="60"/>
      <c r="Y27" s="60"/>
      <c r="Z27" s="60"/>
      <c r="AA27" s="60"/>
      <c r="AB27" s="61">
        <v>7.58</v>
      </c>
      <c r="AC27" s="96">
        <v>34</v>
      </c>
      <c r="AD27" s="12"/>
      <c r="AE27" s="44"/>
      <c r="AF27" s="44"/>
      <c r="AG27" s="44"/>
    </row>
    <row r="28" spans="1:33" ht="15.6" customHeight="1" x14ac:dyDescent="0.2">
      <c r="A28" s="124"/>
      <c r="B28" s="26" t="s">
        <v>10</v>
      </c>
      <c r="C28" s="59">
        <v>7.24</v>
      </c>
      <c r="D28" s="63"/>
      <c r="E28" s="63"/>
      <c r="F28" s="63"/>
      <c r="G28" s="63"/>
      <c r="H28" s="63"/>
      <c r="I28" s="62">
        <f>I27</f>
        <v>7.32</v>
      </c>
      <c r="J28" s="63"/>
      <c r="K28" s="63"/>
      <c r="L28" s="63"/>
      <c r="M28" s="112">
        <f>M27</f>
        <v>7.4</v>
      </c>
      <c r="N28" s="63"/>
      <c r="O28" s="63"/>
      <c r="P28" s="63"/>
      <c r="Q28" s="67">
        <f>Q27</f>
        <v>7.44</v>
      </c>
      <c r="R28" s="62">
        <f>R27</f>
        <v>7.46</v>
      </c>
      <c r="S28" s="63"/>
      <c r="T28" s="63"/>
      <c r="U28" s="63"/>
      <c r="V28" s="63"/>
      <c r="W28" s="69" t="s">
        <v>61</v>
      </c>
      <c r="X28" s="63"/>
      <c r="Y28" s="63"/>
      <c r="Z28" s="63"/>
      <c r="AA28" s="63"/>
      <c r="AB28" s="64"/>
      <c r="AC28" s="95"/>
      <c r="AD28" s="13"/>
      <c r="AE28" s="44"/>
      <c r="AF28" s="44"/>
      <c r="AG28" s="44"/>
    </row>
    <row r="29" spans="1:33" ht="15.6" customHeight="1" thickBot="1" x14ac:dyDescent="0.25">
      <c r="A29" s="46">
        <v>221</v>
      </c>
      <c r="B29" s="46" t="s">
        <v>11</v>
      </c>
      <c r="C29" s="97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9"/>
      <c r="AC29" s="100"/>
      <c r="AD29" s="3"/>
      <c r="AE29" s="44"/>
      <c r="AF29" s="44"/>
      <c r="AG29" s="44"/>
    </row>
    <row r="30" spans="1:33" ht="15.6" customHeight="1" x14ac:dyDescent="0.2">
      <c r="A30" s="49"/>
      <c r="B30" s="23" t="s">
        <v>5</v>
      </c>
      <c r="C30" s="77"/>
      <c r="D30" s="78">
        <v>0</v>
      </c>
      <c r="E30" s="78">
        <v>0</v>
      </c>
      <c r="F30" s="78">
        <v>0</v>
      </c>
      <c r="G30" s="78">
        <v>0</v>
      </c>
      <c r="H30" s="78">
        <v>0</v>
      </c>
      <c r="I30" s="78">
        <v>1</v>
      </c>
      <c r="J30" s="78">
        <v>2</v>
      </c>
      <c r="K30" s="78">
        <v>0</v>
      </c>
      <c r="L30" s="78">
        <v>0</v>
      </c>
      <c r="M30" s="109">
        <v>6</v>
      </c>
      <c r="N30" s="109">
        <v>1</v>
      </c>
      <c r="O30" s="109">
        <v>3</v>
      </c>
      <c r="P30" s="80" t="s">
        <v>61</v>
      </c>
      <c r="Q30" s="80" t="s">
        <v>61</v>
      </c>
      <c r="R30" s="78">
        <v>12</v>
      </c>
      <c r="S30" s="78">
        <v>0</v>
      </c>
      <c r="T30" s="78">
        <v>5</v>
      </c>
      <c r="U30" s="78">
        <v>6</v>
      </c>
      <c r="V30" s="81">
        <v>0</v>
      </c>
      <c r="W30" s="81">
        <v>7</v>
      </c>
      <c r="X30" s="78" t="s">
        <v>61</v>
      </c>
      <c r="Y30" s="78" t="s">
        <v>61</v>
      </c>
      <c r="Z30" s="78" t="s">
        <v>61</v>
      </c>
      <c r="AA30" s="78" t="s">
        <v>61</v>
      </c>
      <c r="AB30" s="82" t="s">
        <v>61</v>
      </c>
      <c r="AC30" s="83" t="s">
        <v>6</v>
      </c>
      <c r="AD30" s="40"/>
      <c r="AE30" s="44"/>
      <c r="AF30" s="44"/>
      <c r="AG30" s="44"/>
    </row>
    <row r="31" spans="1:33" ht="15.6" customHeight="1" x14ac:dyDescent="0.2">
      <c r="A31" s="24">
        <v>8.15</v>
      </c>
      <c r="B31" s="25" t="s">
        <v>7</v>
      </c>
      <c r="C31" s="84">
        <v>1</v>
      </c>
      <c r="D31" s="85">
        <v>0</v>
      </c>
      <c r="E31" s="85">
        <v>0</v>
      </c>
      <c r="F31" s="85">
        <v>0</v>
      </c>
      <c r="G31" s="85">
        <v>5</v>
      </c>
      <c r="H31" s="85">
        <v>4</v>
      </c>
      <c r="I31" s="85">
        <v>14</v>
      </c>
      <c r="J31" s="85">
        <v>2</v>
      </c>
      <c r="K31" s="85">
        <v>4</v>
      </c>
      <c r="L31" s="85">
        <v>6</v>
      </c>
      <c r="M31" s="110">
        <v>1</v>
      </c>
      <c r="N31" s="110">
        <v>2</v>
      </c>
      <c r="O31" s="110">
        <v>2</v>
      </c>
      <c r="P31" s="86" t="s">
        <v>61</v>
      </c>
      <c r="Q31" s="86" t="s">
        <v>61</v>
      </c>
      <c r="R31" s="85">
        <v>0</v>
      </c>
      <c r="S31" s="85">
        <v>0</v>
      </c>
      <c r="T31" s="85">
        <v>2</v>
      </c>
      <c r="U31" s="85">
        <v>0</v>
      </c>
      <c r="V31" s="87">
        <v>0</v>
      </c>
      <c r="W31" s="60"/>
      <c r="X31" s="85" t="s">
        <v>61</v>
      </c>
      <c r="Y31" s="85" t="s">
        <v>61</v>
      </c>
      <c r="Z31" s="85" t="s">
        <v>61</v>
      </c>
      <c r="AA31" s="85" t="s">
        <v>61</v>
      </c>
      <c r="AB31" s="88"/>
      <c r="AC31" s="89">
        <f>SUM(C31:AA31)</f>
        <v>43</v>
      </c>
      <c r="AD31" s="12"/>
      <c r="AE31" s="44"/>
      <c r="AF31" s="44"/>
      <c r="AG31" s="44"/>
    </row>
    <row r="32" spans="1:33" ht="15.6" customHeight="1" x14ac:dyDescent="0.2">
      <c r="A32" s="122" t="s">
        <v>60</v>
      </c>
      <c r="B32" s="25" t="s">
        <v>8</v>
      </c>
      <c r="C32" s="84">
        <f>C31</f>
        <v>1</v>
      </c>
      <c r="D32" s="90">
        <f t="shared" ref="D32" si="56">C32-D30+D31</f>
        <v>1</v>
      </c>
      <c r="E32" s="90">
        <f>D32-E30+E31</f>
        <v>1</v>
      </c>
      <c r="F32" s="90">
        <f t="shared" ref="F32" si="57">E32-F30+F31</f>
        <v>1</v>
      </c>
      <c r="G32" s="90">
        <f t="shared" ref="G32" si="58">F32-G30+G31</f>
        <v>6</v>
      </c>
      <c r="H32" s="90">
        <f t="shared" ref="H32" si="59">G32-H30+H31</f>
        <v>10</v>
      </c>
      <c r="I32" s="90">
        <f t="shared" ref="I32" si="60">H32-I30+I31</f>
        <v>23</v>
      </c>
      <c r="J32" s="90">
        <f t="shared" ref="J32" si="61">I32-J30+J31</f>
        <v>23</v>
      </c>
      <c r="K32" s="90">
        <f t="shared" ref="K32" si="62">J32-K30+K31</f>
        <v>27</v>
      </c>
      <c r="L32" s="90">
        <f t="shared" ref="L32" si="63">K32-L30+L31</f>
        <v>33</v>
      </c>
      <c r="M32" s="110">
        <f t="shared" ref="M32" si="64">L32-M30+M31</f>
        <v>28</v>
      </c>
      <c r="N32" s="110">
        <f t="shared" ref="N32" si="65">M32-N30+N31</f>
        <v>29</v>
      </c>
      <c r="O32" s="110">
        <f t="shared" ref="O32" si="66">N32-O30+O31</f>
        <v>28</v>
      </c>
      <c r="P32" s="92" t="s">
        <v>61</v>
      </c>
      <c r="Q32" s="92" t="s">
        <v>61</v>
      </c>
      <c r="R32" s="90">
        <f>O32-R30+R31</f>
        <v>16</v>
      </c>
      <c r="S32" s="90">
        <f t="shared" ref="S32" si="67">R32-S30+S31</f>
        <v>16</v>
      </c>
      <c r="T32" s="90">
        <f t="shared" ref="T32" si="68">S32-T30+T31</f>
        <v>13</v>
      </c>
      <c r="U32" s="90">
        <f t="shared" ref="U32" si="69">T32-U30+U31</f>
        <v>7</v>
      </c>
      <c r="V32" s="93">
        <f t="shared" ref="V32" si="70">U32-V30+V31</f>
        <v>7</v>
      </c>
      <c r="W32" s="93">
        <f t="shared" ref="W32" si="71">V32-W30+W31</f>
        <v>0</v>
      </c>
      <c r="X32" s="90" t="s">
        <v>61</v>
      </c>
      <c r="Y32" s="90" t="s">
        <v>61</v>
      </c>
      <c r="Z32" s="90" t="s">
        <v>61</v>
      </c>
      <c r="AA32" s="90" t="s">
        <v>61</v>
      </c>
      <c r="AB32" s="94" t="s">
        <v>61</v>
      </c>
      <c r="AC32" s="95"/>
      <c r="AD32" s="3">
        <f>MAX(C32:AB32)</f>
        <v>33</v>
      </c>
      <c r="AE32" s="44"/>
      <c r="AF32" s="44"/>
      <c r="AG32" s="44"/>
    </row>
    <row r="33" spans="1:33" ht="15.6" customHeight="1" x14ac:dyDescent="0.2">
      <c r="A33" s="123"/>
      <c r="B33" s="25" t="s">
        <v>9</v>
      </c>
      <c r="C33" s="58"/>
      <c r="D33" s="60"/>
      <c r="E33" s="60"/>
      <c r="F33" s="60"/>
      <c r="G33" s="60"/>
      <c r="H33" s="60"/>
      <c r="I33" s="59">
        <v>8.23</v>
      </c>
      <c r="J33" s="60"/>
      <c r="K33" s="60"/>
      <c r="L33" s="60"/>
      <c r="M33" s="111">
        <v>8.32</v>
      </c>
      <c r="N33" s="60"/>
      <c r="O33" s="60"/>
      <c r="P33" s="60"/>
      <c r="Q33" s="66" t="s">
        <v>61</v>
      </c>
      <c r="R33" s="59">
        <v>8.39</v>
      </c>
      <c r="S33" s="60"/>
      <c r="T33" s="60"/>
      <c r="U33" s="60"/>
      <c r="V33" s="60"/>
      <c r="W33" s="68">
        <v>8.43</v>
      </c>
      <c r="X33" s="60"/>
      <c r="Y33" s="60"/>
      <c r="Z33" s="60"/>
      <c r="AA33" s="60"/>
      <c r="AB33" s="61" t="s">
        <v>61</v>
      </c>
      <c r="AC33" s="96">
        <v>28</v>
      </c>
      <c r="AD33" s="12"/>
      <c r="AE33" s="44"/>
      <c r="AF33" s="44"/>
      <c r="AG33" s="44"/>
    </row>
    <row r="34" spans="1:33" ht="15.6" customHeight="1" x14ac:dyDescent="0.2">
      <c r="A34" s="124"/>
      <c r="B34" s="26" t="s">
        <v>10</v>
      </c>
      <c r="C34" s="59">
        <v>8.15</v>
      </c>
      <c r="D34" s="63"/>
      <c r="E34" s="63"/>
      <c r="F34" s="63"/>
      <c r="G34" s="63"/>
      <c r="H34" s="63"/>
      <c r="I34" s="62">
        <f>I33</f>
        <v>8.23</v>
      </c>
      <c r="J34" s="63"/>
      <c r="K34" s="63"/>
      <c r="L34" s="63"/>
      <c r="M34" s="112">
        <f>M33</f>
        <v>8.32</v>
      </c>
      <c r="N34" s="63"/>
      <c r="O34" s="63"/>
      <c r="P34" s="63"/>
      <c r="Q34" s="67" t="s">
        <v>61</v>
      </c>
      <c r="R34" s="62">
        <f>R33</f>
        <v>8.39</v>
      </c>
      <c r="S34" s="63"/>
      <c r="T34" s="63"/>
      <c r="U34" s="63"/>
      <c r="V34" s="63"/>
      <c r="W34" s="60"/>
      <c r="X34" s="63"/>
      <c r="Y34" s="63"/>
      <c r="Z34" s="63"/>
      <c r="AA34" s="63"/>
      <c r="AB34" s="64"/>
      <c r="AC34" s="95"/>
      <c r="AD34" s="13"/>
      <c r="AE34" s="44"/>
      <c r="AF34" s="44"/>
      <c r="AG34" s="44"/>
    </row>
    <row r="35" spans="1:33" ht="15.6" customHeight="1" thickBot="1" x14ac:dyDescent="0.25">
      <c r="A35" s="46">
        <v>218</v>
      </c>
      <c r="B35" s="46" t="s">
        <v>11</v>
      </c>
      <c r="C35" s="97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9"/>
      <c r="AC35" s="100"/>
      <c r="AD35" s="3"/>
      <c r="AE35" s="44"/>
      <c r="AF35" s="44"/>
      <c r="AG35" s="44"/>
    </row>
    <row r="36" spans="1:33" ht="15.6" customHeight="1" x14ac:dyDescent="0.2">
      <c r="A36" s="49"/>
      <c r="B36" s="23" t="s">
        <v>5</v>
      </c>
      <c r="C36" s="77"/>
      <c r="D36" s="78">
        <v>0</v>
      </c>
      <c r="E36" s="78">
        <v>0</v>
      </c>
      <c r="F36" s="78">
        <v>0</v>
      </c>
      <c r="G36" s="78">
        <v>1</v>
      </c>
      <c r="H36" s="78">
        <v>0</v>
      </c>
      <c r="I36" s="78">
        <v>9</v>
      </c>
      <c r="J36" s="78">
        <v>1</v>
      </c>
      <c r="K36" s="78">
        <v>0</v>
      </c>
      <c r="L36" s="78">
        <v>3</v>
      </c>
      <c r="M36" s="109">
        <v>6</v>
      </c>
      <c r="N36" s="109">
        <v>4</v>
      </c>
      <c r="O36" s="109">
        <v>0</v>
      </c>
      <c r="P36" s="80" t="s">
        <v>61</v>
      </c>
      <c r="Q36" s="80" t="s">
        <v>61</v>
      </c>
      <c r="R36" s="78">
        <v>8</v>
      </c>
      <c r="S36" s="78">
        <v>0</v>
      </c>
      <c r="T36" s="78">
        <v>1</v>
      </c>
      <c r="U36" s="78">
        <v>4</v>
      </c>
      <c r="V36" s="81" t="s">
        <v>61</v>
      </c>
      <c r="W36" s="81" t="s">
        <v>61</v>
      </c>
      <c r="X36" s="78">
        <v>0</v>
      </c>
      <c r="Y36" s="78">
        <v>5</v>
      </c>
      <c r="Z36" s="78">
        <v>1</v>
      </c>
      <c r="AA36" s="78">
        <v>1</v>
      </c>
      <c r="AB36" s="82">
        <v>0</v>
      </c>
      <c r="AC36" s="83" t="s">
        <v>6</v>
      </c>
      <c r="AD36" s="40"/>
      <c r="AE36" s="44"/>
      <c r="AF36" s="44"/>
      <c r="AG36" s="44"/>
    </row>
    <row r="37" spans="1:33" ht="15.6" customHeight="1" x14ac:dyDescent="0.2">
      <c r="A37" s="24">
        <v>9</v>
      </c>
      <c r="B37" s="25" t="s">
        <v>7</v>
      </c>
      <c r="C37" s="84">
        <v>1</v>
      </c>
      <c r="D37" s="85">
        <v>0</v>
      </c>
      <c r="E37" s="85">
        <v>1</v>
      </c>
      <c r="F37" s="85">
        <v>2</v>
      </c>
      <c r="G37" s="85">
        <v>11</v>
      </c>
      <c r="H37" s="85">
        <v>6</v>
      </c>
      <c r="I37" s="85">
        <v>8</v>
      </c>
      <c r="J37" s="85">
        <v>2</v>
      </c>
      <c r="K37" s="85">
        <v>3</v>
      </c>
      <c r="L37" s="85">
        <v>4</v>
      </c>
      <c r="M37" s="110">
        <v>4</v>
      </c>
      <c r="N37" s="110">
        <v>1</v>
      </c>
      <c r="O37" s="110">
        <v>0</v>
      </c>
      <c r="P37" s="86" t="s">
        <v>61</v>
      </c>
      <c r="Q37" s="86" t="s">
        <v>61</v>
      </c>
      <c r="R37" s="85">
        <v>0</v>
      </c>
      <c r="S37" s="85">
        <v>0</v>
      </c>
      <c r="T37" s="85">
        <v>0</v>
      </c>
      <c r="U37" s="85">
        <v>1</v>
      </c>
      <c r="V37" s="87" t="s">
        <v>61</v>
      </c>
      <c r="W37" s="87" t="s">
        <v>61</v>
      </c>
      <c r="X37" s="85">
        <v>0</v>
      </c>
      <c r="Y37" s="85">
        <v>0</v>
      </c>
      <c r="Z37" s="85">
        <v>0</v>
      </c>
      <c r="AA37" s="85">
        <v>0</v>
      </c>
      <c r="AB37" s="88"/>
      <c r="AC37" s="89">
        <f>SUM(C37:AA37)</f>
        <v>44</v>
      </c>
      <c r="AD37" s="12"/>
      <c r="AE37" s="44"/>
      <c r="AF37" s="44"/>
      <c r="AG37" s="44"/>
    </row>
    <row r="38" spans="1:33" ht="15.6" customHeight="1" x14ac:dyDescent="0.2">
      <c r="A38" s="122" t="s">
        <v>60</v>
      </c>
      <c r="B38" s="25" t="s">
        <v>8</v>
      </c>
      <c r="C38" s="84">
        <f>C37</f>
        <v>1</v>
      </c>
      <c r="D38" s="90">
        <f t="shared" ref="D38" si="72">C38-D36+D37</f>
        <v>1</v>
      </c>
      <c r="E38" s="90">
        <f>D38-E36+E37</f>
        <v>2</v>
      </c>
      <c r="F38" s="90">
        <f t="shared" ref="F38" si="73">E38-F36+F37</f>
        <v>4</v>
      </c>
      <c r="G38" s="90">
        <f t="shared" ref="G38" si="74">F38-G36+G37</f>
        <v>14</v>
      </c>
      <c r="H38" s="90">
        <f t="shared" ref="H38" si="75">G38-H36+H37</f>
        <v>20</v>
      </c>
      <c r="I38" s="90">
        <f t="shared" ref="I38" si="76">H38-I36+I37</f>
        <v>19</v>
      </c>
      <c r="J38" s="90">
        <f t="shared" ref="J38" si="77">I38-J36+J37</f>
        <v>20</v>
      </c>
      <c r="K38" s="90">
        <f t="shared" ref="K38" si="78">J38-K36+K37</f>
        <v>23</v>
      </c>
      <c r="L38" s="90">
        <f t="shared" ref="L38" si="79">K38-L36+L37</f>
        <v>24</v>
      </c>
      <c r="M38" s="110">
        <f t="shared" ref="M38" si="80">L38-M36+M37</f>
        <v>22</v>
      </c>
      <c r="N38" s="110">
        <f t="shared" ref="N38" si="81">M38-N36+N37</f>
        <v>19</v>
      </c>
      <c r="O38" s="110">
        <f t="shared" ref="O38" si="82">N38-O36+O37</f>
        <v>19</v>
      </c>
      <c r="P38" s="92" t="s">
        <v>61</v>
      </c>
      <c r="Q38" s="92" t="s">
        <v>61</v>
      </c>
      <c r="R38" s="90">
        <f>O38-R36+R37</f>
        <v>11</v>
      </c>
      <c r="S38" s="90">
        <f t="shared" ref="S38" si="83">R38-S36+S37</f>
        <v>11</v>
      </c>
      <c r="T38" s="90">
        <f t="shared" ref="T38" si="84">S38-T36+T37</f>
        <v>10</v>
      </c>
      <c r="U38" s="90">
        <f t="shared" ref="U38" si="85">T38-U36+U37</f>
        <v>7</v>
      </c>
      <c r="V38" s="93" t="s">
        <v>61</v>
      </c>
      <c r="W38" s="93" t="s">
        <v>61</v>
      </c>
      <c r="X38" s="90">
        <f>U38-X36+X37</f>
        <v>7</v>
      </c>
      <c r="Y38" s="90">
        <f t="shared" ref="Y38" si="86">X38-Y36+Y37</f>
        <v>2</v>
      </c>
      <c r="Z38" s="90">
        <f t="shared" ref="Z38" si="87">Y38-Z36+Z37</f>
        <v>1</v>
      </c>
      <c r="AA38" s="90">
        <f t="shared" ref="AA38" si="88">Z38-AA36+AA37</f>
        <v>0</v>
      </c>
      <c r="AB38" s="94">
        <f>AA38-AB36</f>
        <v>0</v>
      </c>
      <c r="AC38" s="95"/>
      <c r="AD38" s="3">
        <f>MAX(C38:AB38)</f>
        <v>24</v>
      </c>
      <c r="AE38" s="44"/>
      <c r="AF38" s="44"/>
      <c r="AG38" s="44"/>
    </row>
    <row r="39" spans="1:33" ht="15.6" customHeight="1" x14ac:dyDescent="0.2">
      <c r="A39" s="123"/>
      <c r="B39" s="25" t="s">
        <v>9</v>
      </c>
      <c r="C39" s="58"/>
      <c r="D39" s="60"/>
      <c r="E39" s="60"/>
      <c r="F39" s="60"/>
      <c r="G39" s="60"/>
      <c r="H39" s="60"/>
      <c r="I39" s="59">
        <v>9.08</v>
      </c>
      <c r="J39" s="60"/>
      <c r="K39" s="60"/>
      <c r="L39" s="60"/>
      <c r="M39" s="111">
        <v>9.18</v>
      </c>
      <c r="N39" s="60"/>
      <c r="O39" s="60"/>
      <c r="P39" s="60"/>
      <c r="Q39" s="66" t="s">
        <v>61</v>
      </c>
      <c r="R39" s="59">
        <v>9.24</v>
      </c>
      <c r="S39" s="60"/>
      <c r="T39" s="60"/>
      <c r="U39" s="60"/>
      <c r="V39" s="60"/>
      <c r="W39" s="68" t="s">
        <v>61</v>
      </c>
      <c r="X39" s="60"/>
      <c r="Y39" s="60"/>
      <c r="Z39" s="60"/>
      <c r="AA39" s="60"/>
      <c r="AB39" s="61">
        <v>9.36</v>
      </c>
      <c r="AC39" s="96">
        <v>36</v>
      </c>
      <c r="AD39" s="12"/>
      <c r="AE39" s="44"/>
      <c r="AF39" s="44"/>
      <c r="AG39" s="44"/>
    </row>
    <row r="40" spans="1:33" ht="15.6" customHeight="1" x14ac:dyDescent="0.2">
      <c r="A40" s="124"/>
      <c r="B40" s="26" t="s">
        <v>10</v>
      </c>
      <c r="C40" s="59">
        <v>9</v>
      </c>
      <c r="D40" s="63"/>
      <c r="E40" s="63"/>
      <c r="F40" s="63"/>
      <c r="G40" s="63"/>
      <c r="H40" s="63"/>
      <c r="I40" s="62">
        <f>I39</f>
        <v>9.08</v>
      </c>
      <c r="J40" s="63"/>
      <c r="K40" s="63"/>
      <c r="L40" s="63"/>
      <c r="M40" s="112">
        <f>M39</f>
        <v>9.18</v>
      </c>
      <c r="N40" s="63"/>
      <c r="O40" s="63"/>
      <c r="P40" s="63"/>
      <c r="Q40" s="67" t="s">
        <v>61</v>
      </c>
      <c r="R40" s="62">
        <f>R39</f>
        <v>9.24</v>
      </c>
      <c r="S40" s="63"/>
      <c r="T40" s="63"/>
      <c r="U40" s="63"/>
      <c r="V40" s="63"/>
      <c r="W40" s="69" t="s">
        <v>61</v>
      </c>
      <c r="X40" s="63"/>
      <c r="Y40" s="63"/>
      <c r="Z40" s="63"/>
      <c r="AA40" s="63"/>
      <c r="AB40" s="64"/>
      <c r="AC40" s="95"/>
      <c r="AD40" s="13"/>
      <c r="AE40" s="44"/>
      <c r="AF40" s="44"/>
      <c r="AG40" s="44"/>
    </row>
    <row r="41" spans="1:33" ht="15.6" customHeight="1" thickBot="1" x14ac:dyDescent="0.25">
      <c r="A41" s="46">
        <v>221</v>
      </c>
      <c r="B41" s="46" t="s">
        <v>11</v>
      </c>
      <c r="C41" s="97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9"/>
      <c r="AC41" s="100"/>
      <c r="AD41" s="3"/>
      <c r="AE41" s="44"/>
      <c r="AF41" s="44"/>
      <c r="AG41" s="44"/>
    </row>
    <row r="42" spans="1:33" ht="15.6" customHeight="1" x14ac:dyDescent="0.2">
      <c r="A42" s="49"/>
      <c r="B42" s="23" t="s">
        <v>5</v>
      </c>
      <c r="C42" s="77"/>
      <c r="D42" s="78">
        <v>0</v>
      </c>
      <c r="E42" s="78">
        <v>0</v>
      </c>
      <c r="F42" s="78">
        <v>0</v>
      </c>
      <c r="G42" s="78">
        <v>1</v>
      </c>
      <c r="H42" s="78">
        <v>0</v>
      </c>
      <c r="I42" s="78">
        <v>0</v>
      </c>
      <c r="J42" s="78">
        <v>1</v>
      </c>
      <c r="K42" s="78">
        <v>1</v>
      </c>
      <c r="L42" s="78">
        <v>0</v>
      </c>
      <c r="M42" s="109">
        <v>8</v>
      </c>
      <c r="N42" s="109">
        <v>1</v>
      </c>
      <c r="O42" s="109">
        <v>2</v>
      </c>
      <c r="P42" s="80" t="s">
        <v>61</v>
      </c>
      <c r="Q42" s="80" t="s">
        <v>61</v>
      </c>
      <c r="R42" s="78">
        <v>3</v>
      </c>
      <c r="S42" s="78">
        <v>1</v>
      </c>
      <c r="T42" s="78">
        <v>1</v>
      </c>
      <c r="U42" s="78">
        <v>4</v>
      </c>
      <c r="V42" s="81" t="s">
        <v>61</v>
      </c>
      <c r="W42" s="81" t="s">
        <v>61</v>
      </c>
      <c r="X42" s="78">
        <v>0</v>
      </c>
      <c r="Y42" s="78">
        <v>4</v>
      </c>
      <c r="Z42" s="78">
        <v>0</v>
      </c>
      <c r="AA42" s="78">
        <v>2</v>
      </c>
      <c r="AB42" s="82">
        <v>0</v>
      </c>
      <c r="AC42" s="83" t="s">
        <v>6</v>
      </c>
      <c r="AD42" s="40"/>
      <c r="AE42" s="44"/>
      <c r="AF42" s="44"/>
      <c r="AG42" s="44"/>
    </row>
    <row r="43" spans="1:33" ht="15.6" customHeight="1" x14ac:dyDescent="0.2">
      <c r="A43" s="24">
        <v>9.43</v>
      </c>
      <c r="B43" s="25" t="s">
        <v>7</v>
      </c>
      <c r="C43" s="84">
        <v>1</v>
      </c>
      <c r="D43" s="85">
        <v>0</v>
      </c>
      <c r="E43" s="85">
        <v>0</v>
      </c>
      <c r="F43" s="85">
        <v>0</v>
      </c>
      <c r="G43" s="85">
        <v>4</v>
      </c>
      <c r="H43" s="85">
        <v>2</v>
      </c>
      <c r="I43" s="85">
        <v>5</v>
      </c>
      <c r="J43" s="85">
        <v>2</v>
      </c>
      <c r="K43" s="85">
        <v>1</v>
      </c>
      <c r="L43" s="85">
        <v>3</v>
      </c>
      <c r="M43" s="110">
        <v>3</v>
      </c>
      <c r="N43" s="110">
        <v>4</v>
      </c>
      <c r="O43" s="110">
        <v>0</v>
      </c>
      <c r="P43" s="86" t="s">
        <v>61</v>
      </c>
      <c r="Q43" s="86" t="s">
        <v>61</v>
      </c>
      <c r="R43" s="85">
        <v>1</v>
      </c>
      <c r="S43" s="85">
        <v>1</v>
      </c>
      <c r="T43" s="85">
        <v>0</v>
      </c>
      <c r="U43" s="85">
        <v>2</v>
      </c>
      <c r="V43" s="87" t="s">
        <v>61</v>
      </c>
      <c r="W43" s="87" t="s">
        <v>61</v>
      </c>
      <c r="X43" s="85">
        <v>0</v>
      </c>
      <c r="Y43" s="85">
        <v>0</v>
      </c>
      <c r="Z43" s="85">
        <v>0</v>
      </c>
      <c r="AA43" s="85">
        <v>0</v>
      </c>
      <c r="AB43" s="88"/>
      <c r="AC43" s="89">
        <f>SUM(C43:AA43)</f>
        <v>29</v>
      </c>
      <c r="AD43" s="12"/>
      <c r="AE43" s="44"/>
      <c r="AF43" s="44"/>
      <c r="AG43" s="44"/>
    </row>
    <row r="44" spans="1:33" ht="15.6" customHeight="1" x14ac:dyDescent="0.2">
      <c r="A44" s="122" t="s">
        <v>60</v>
      </c>
      <c r="B44" s="25" t="s">
        <v>8</v>
      </c>
      <c r="C44" s="84">
        <f>C43</f>
        <v>1</v>
      </c>
      <c r="D44" s="90">
        <f t="shared" ref="D44" si="89">C44-D42+D43</f>
        <v>1</v>
      </c>
      <c r="E44" s="90">
        <f>D44-E42+E43</f>
        <v>1</v>
      </c>
      <c r="F44" s="90">
        <f t="shared" ref="F44" si="90">E44-F42+F43</f>
        <v>1</v>
      </c>
      <c r="G44" s="90">
        <f t="shared" ref="G44" si="91">F44-G42+G43</f>
        <v>4</v>
      </c>
      <c r="H44" s="90">
        <f t="shared" ref="H44" si="92">G44-H42+H43</f>
        <v>6</v>
      </c>
      <c r="I44" s="90">
        <f t="shared" ref="I44" si="93">H44-I42+I43</f>
        <v>11</v>
      </c>
      <c r="J44" s="90">
        <f t="shared" ref="J44" si="94">I44-J42+J43</f>
        <v>12</v>
      </c>
      <c r="K44" s="90">
        <f t="shared" ref="K44" si="95">J44-K42+K43</f>
        <v>12</v>
      </c>
      <c r="L44" s="90">
        <f t="shared" ref="L44" si="96">K44-L42+L43</f>
        <v>15</v>
      </c>
      <c r="M44" s="110">
        <f t="shared" ref="M44" si="97">L44-M42+M43</f>
        <v>10</v>
      </c>
      <c r="N44" s="110">
        <f t="shared" ref="N44" si="98">M44-N42+N43</f>
        <v>13</v>
      </c>
      <c r="O44" s="110">
        <f t="shared" ref="O44" si="99">N44-O42+O43</f>
        <v>11</v>
      </c>
      <c r="P44" s="92" t="s">
        <v>61</v>
      </c>
      <c r="Q44" s="92" t="s">
        <v>61</v>
      </c>
      <c r="R44" s="90">
        <f>O44-R42+R43</f>
        <v>9</v>
      </c>
      <c r="S44" s="90">
        <f t="shared" ref="S44" si="100">R44-S42+S43</f>
        <v>9</v>
      </c>
      <c r="T44" s="90">
        <f t="shared" ref="T44" si="101">S44-T42+T43</f>
        <v>8</v>
      </c>
      <c r="U44" s="90">
        <f t="shared" ref="U44" si="102">T44-U42+U43</f>
        <v>6</v>
      </c>
      <c r="V44" s="93" t="s">
        <v>61</v>
      </c>
      <c r="W44" s="93" t="s">
        <v>61</v>
      </c>
      <c r="X44" s="90">
        <f>U44-X42+X43</f>
        <v>6</v>
      </c>
      <c r="Y44" s="90">
        <f t="shared" ref="Y44" si="103">X44-Y42+Y43</f>
        <v>2</v>
      </c>
      <c r="Z44" s="90">
        <f t="shared" ref="Z44" si="104">Y44-Z42+Z43</f>
        <v>2</v>
      </c>
      <c r="AA44" s="90">
        <f t="shared" ref="AA44" si="105">Z44-AA42+AA43</f>
        <v>0</v>
      </c>
      <c r="AB44" s="94">
        <f>AA44-AB42</f>
        <v>0</v>
      </c>
      <c r="AC44" s="95"/>
      <c r="AD44" s="3">
        <f>MAX(C44:AB44)</f>
        <v>15</v>
      </c>
      <c r="AE44" s="44"/>
      <c r="AF44" s="44"/>
      <c r="AG44" s="44"/>
    </row>
    <row r="45" spans="1:33" ht="15.6" customHeight="1" x14ac:dyDescent="0.2">
      <c r="A45" s="123"/>
      <c r="B45" s="25" t="s">
        <v>9</v>
      </c>
      <c r="C45" s="58"/>
      <c r="D45" s="60"/>
      <c r="E45" s="60"/>
      <c r="F45" s="60"/>
      <c r="G45" s="60"/>
      <c r="H45" s="60"/>
      <c r="I45" s="59">
        <v>9.51</v>
      </c>
      <c r="J45" s="60"/>
      <c r="K45" s="60"/>
      <c r="L45" s="60"/>
      <c r="M45" s="111">
        <v>10</v>
      </c>
      <c r="N45" s="60"/>
      <c r="O45" s="60"/>
      <c r="P45" s="60"/>
      <c r="Q45" s="66" t="s">
        <v>61</v>
      </c>
      <c r="R45" s="59">
        <v>10.07</v>
      </c>
      <c r="S45" s="60"/>
      <c r="T45" s="60"/>
      <c r="U45" s="60"/>
      <c r="V45" s="60"/>
      <c r="W45" s="68" t="s">
        <v>61</v>
      </c>
      <c r="X45" s="60"/>
      <c r="Y45" s="60"/>
      <c r="Z45" s="60"/>
      <c r="AA45" s="60"/>
      <c r="AB45" s="61">
        <v>10.17</v>
      </c>
      <c r="AC45" s="96">
        <v>34</v>
      </c>
      <c r="AD45" s="12"/>
      <c r="AE45" s="44"/>
      <c r="AF45" s="44"/>
      <c r="AG45" s="44"/>
    </row>
    <row r="46" spans="1:33" ht="15.6" customHeight="1" x14ac:dyDescent="0.2">
      <c r="A46" s="124"/>
      <c r="B46" s="26" t="s">
        <v>10</v>
      </c>
      <c r="C46" s="59">
        <v>9.43</v>
      </c>
      <c r="D46" s="63"/>
      <c r="E46" s="63"/>
      <c r="F46" s="63"/>
      <c r="G46" s="63"/>
      <c r="H46" s="63"/>
      <c r="I46" s="62">
        <f>I45</f>
        <v>9.51</v>
      </c>
      <c r="J46" s="63"/>
      <c r="K46" s="63"/>
      <c r="L46" s="63"/>
      <c r="M46" s="112">
        <f>M45</f>
        <v>10</v>
      </c>
      <c r="N46" s="63"/>
      <c r="O46" s="63"/>
      <c r="P46" s="63"/>
      <c r="Q46" s="67" t="s">
        <v>61</v>
      </c>
      <c r="R46" s="62">
        <f>R45</f>
        <v>10.07</v>
      </c>
      <c r="S46" s="63"/>
      <c r="T46" s="63"/>
      <c r="U46" s="63"/>
      <c r="V46" s="63"/>
      <c r="W46" s="69" t="s">
        <v>61</v>
      </c>
      <c r="X46" s="63"/>
      <c r="Y46" s="63"/>
      <c r="Z46" s="63"/>
      <c r="AA46" s="63"/>
      <c r="AB46" s="64"/>
      <c r="AC46" s="95"/>
      <c r="AD46" s="13"/>
      <c r="AE46" s="44"/>
      <c r="AF46" s="44"/>
      <c r="AG46" s="44"/>
    </row>
    <row r="47" spans="1:33" ht="15.6" customHeight="1" thickBot="1" x14ac:dyDescent="0.25">
      <c r="A47" s="46">
        <v>218</v>
      </c>
      <c r="B47" s="46" t="s">
        <v>11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9"/>
      <c r="AC47" s="100"/>
      <c r="AD47" s="3"/>
      <c r="AE47" s="44"/>
      <c r="AF47" s="44"/>
      <c r="AG47" s="44"/>
    </row>
    <row r="48" spans="1:33" ht="15.6" customHeight="1" x14ac:dyDescent="0.2">
      <c r="A48" s="49"/>
      <c r="B48" s="23" t="s">
        <v>5</v>
      </c>
      <c r="C48" s="77"/>
      <c r="D48" s="78" t="s">
        <v>61</v>
      </c>
      <c r="E48" s="78" t="s">
        <v>61</v>
      </c>
      <c r="F48" s="78" t="s">
        <v>61</v>
      </c>
      <c r="G48" s="78" t="s">
        <v>61</v>
      </c>
      <c r="H48" s="78" t="s">
        <v>61</v>
      </c>
      <c r="I48" s="78" t="s">
        <v>61</v>
      </c>
      <c r="J48" s="78" t="s">
        <v>61</v>
      </c>
      <c r="K48" s="78" t="s">
        <v>61</v>
      </c>
      <c r="L48" s="78" t="s">
        <v>61</v>
      </c>
      <c r="M48" s="109">
        <v>0</v>
      </c>
      <c r="N48" s="109">
        <v>0</v>
      </c>
      <c r="O48" s="109">
        <v>4</v>
      </c>
      <c r="P48" s="80" t="s">
        <v>61</v>
      </c>
      <c r="Q48" s="80" t="s">
        <v>61</v>
      </c>
      <c r="R48" s="78">
        <v>1</v>
      </c>
      <c r="S48" s="78">
        <v>7</v>
      </c>
      <c r="T48" s="78">
        <v>7</v>
      </c>
      <c r="U48" s="78">
        <v>0</v>
      </c>
      <c r="V48" s="81" t="s">
        <v>61</v>
      </c>
      <c r="W48" s="81" t="s">
        <v>61</v>
      </c>
      <c r="X48" s="78">
        <v>1</v>
      </c>
      <c r="Y48" s="78">
        <v>4</v>
      </c>
      <c r="Z48" s="78">
        <v>0</v>
      </c>
      <c r="AA48" s="78">
        <v>0</v>
      </c>
      <c r="AB48" s="82">
        <v>0</v>
      </c>
      <c r="AC48" s="83" t="s">
        <v>6</v>
      </c>
      <c r="AD48" s="40"/>
      <c r="AE48" s="44"/>
      <c r="AF48" s="44"/>
      <c r="AG48" s="44"/>
    </row>
    <row r="49" spans="1:33" ht="15.6" customHeight="1" x14ac:dyDescent="0.2">
      <c r="A49" s="24">
        <v>10.4</v>
      </c>
      <c r="B49" s="25" t="s">
        <v>7</v>
      </c>
      <c r="C49" s="84" t="s">
        <v>61</v>
      </c>
      <c r="D49" s="85" t="s">
        <v>61</v>
      </c>
      <c r="E49" s="85" t="s">
        <v>61</v>
      </c>
      <c r="F49" s="85" t="s">
        <v>61</v>
      </c>
      <c r="G49" s="85" t="s">
        <v>61</v>
      </c>
      <c r="H49" s="85" t="s">
        <v>61</v>
      </c>
      <c r="I49" s="85" t="s">
        <v>61</v>
      </c>
      <c r="J49" s="85" t="s">
        <v>61</v>
      </c>
      <c r="K49" s="85" t="s">
        <v>61</v>
      </c>
      <c r="L49" s="85" t="s">
        <v>61</v>
      </c>
      <c r="M49" s="110">
        <v>11</v>
      </c>
      <c r="N49" s="110">
        <v>2</v>
      </c>
      <c r="O49" s="110">
        <v>7</v>
      </c>
      <c r="P49" s="86" t="s">
        <v>61</v>
      </c>
      <c r="Q49" s="86" t="s">
        <v>61</v>
      </c>
      <c r="R49" s="85">
        <v>3</v>
      </c>
      <c r="S49" s="85">
        <v>0</v>
      </c>
      <c r="T49" s="85">
        <v>0</v>
      </c>
      <c r="U49" s="85">
        <v>0</v>
      </c>
      <c r="V49" s="87" t="s">
        <v>61</v>
      </c>
      <c r="W49" s="87" t="s">
        <v>61</v>
      </c>
      <c r="X49" s="85">
        <v>1</v>
      </c>
      <c r="Y49" s="85">
        <v>0</v>
      </c>
      <c r="Z49" s="85">
        <v>0</v>
      </c>
      <c r="AA49" s="85">
        <v>0</v>
      </c>
      <c r="AB49" s="88"/>
      <c r="AC49" s="89">
        <f>SUM(C49:AA49)</f>
        <v>24</v>
      </c>
      <c r="AD49" s="12"/>
      <c r="AE49" s="44"/>
      <c r="AF49" s="44"/>
      <c r="AG49" s="44"/>
    </row>
    <row r="50" spans="1:33" ht="15.6" customHeight="1" x14ac:dyDescent="0.2">
      <c r="A50" s="125" t="s">
        <v>64</v>
      </c>
      <c r="B50" s="25" t="s">
        <v>8</v>
      </c>
      <c r="C50" s="84" t="s">
        <v>61</v>
      </c>
      <c r="D50" s="90" t="s">
        <v>61</v>
      </c>
      <c r="E50" s="90" t="s">
        <v>61</v>
      </c>
      <c r="F50" s="90" t="s">
        <v>61</v>
      </c>
      <c r="G50" s="90" t="s">
        <v>61</v>
      </c>
      <c r="H50" s="90" t="s">
        <v>61</v>
      </c>
      <c r="I50" s="90" t="s">
        <v>61</v>
      </c>
      <c r="J50" s="90" t="s">
        <v>61</v>
      </c>
      <c r="K50" s="90" t="s">
        <v>61</v>
      </c>
      <c r="L50" s="90" t="s">
        <v>61</v>
      </c>
      <c r="M50" s="110">
        <f>M49</f>
        <v>11</v>
      </c>
      <c r="N50" s="110">
        <f t="shared" ref="N50" si="106">M50-N48+N49</f>
        <v>13</v>
      </c>
      <c r="O50" s="110">
        <f t="shared" ref="O50" si="107">N50-O48+O49</f>
        <v>16</v>
      </c>
      <c r="P50" s="92" t="s">
        <v>61</v>
      </c>
      <c r="Q50" s="92" t="s">
        <v>61</v>
      </c>
      <c r="R50" s="90">
        <f>O50-R48+R49</f>
        <v>18</v>
      </c>
      <c r="S50" s="90">
        <f t="shared" ref="S50" si="108">R50-S48+S49</f>
        <v>11</v>
      </c>
      <c r="T50" s="90">
        <f t="shared" ref="T50" si="109">S50-T48+T49</f>
        <v>4</v>
      </c>
      <c r="U50" s="90">
        <f t="shared" ref="U50" si="110">T50-U48+U49</f>
        <v>4</v>
      </c>
      <c r="V50" s="93" t="s">
        <v>61</v>
      </c>
      <c r="W50" s="93" t="s">
        <v>61</v>
      </c>
      <c r="X50" s="90">
        <f>U50-X48+X49</f>
        <v>4</v>
      </c>
      <c r="Y50" s="90">
        <f t="shared" ref="Y50" si="111">X50-Y48+Y49</f>
        <v>0</v>
      </c>
      <c r="Z50" s="90">
        <f t="shared" ref="Z50" si="112">Y50-Z48+Z49</f>
        <v>0</v>
      </c>
      <c r="AA50" s="90">
        <f t="shared" ref="AA50" si="113">Z50-AA48+AA49</f>
        <v>0</v>
      </c>
      <c r="AB50" s="94">
        <f>AA50-AB48</f>
        <v>0</v>
      </c>
      <c r="AC50" s="95"/>
      <c r="AD50" s="3">
        <f>MAX(C50:AB50)</f>
        <v>18</v>
      </c>
      <c r="AE50" s="44"/>
      <c r="AF50" s="44"/>
      <c r="AG50" s="44"/>
    </row>
    <row r="51" spans="1:33" ht="15.6" customHeight="1" x14ac:dyDescent="0.2">
      <c r="A51" s="126"/>
      <c r="B51" s="25" t="s">
        <v>9</v>
      </c>
      <c r="C51" s="58"/>
      <c r="D51" s="60"/>
      <c r="E51" s="60"/>
      <c r="F51" s="60"/>
      <c r="G51" s="60"/>
      <c r="H51" s="60"/>
      <c r="I51" s="59" t="s">
        <v>61</v>
      </c>
      <c r="J51" s="60"/>
      <c r="K51" s="60"/>
      <c r="L51" s="60"/>
      <c r="M51" s="59" t="s">
        <v>61</v>
      </c>
      <c r="N51" s="60"/>
      <c r="O51" s="60"/>
      <c r="P51" s="60"/>
      <c r="Q51" s="66" t="s">
        <v>61</v>
      </c>
      <c r="R51" s="59">
        <v>10.47</v>
      </c>
      <c r="S51" s="60"/>
      <c r="T51" s="60"/>
      <c r="U51" s="60"/>
      <c r="V51" s="60"/>
      <c r="W51" s="68" t="s">
        <v>61</v>
      </c>
      <c r="X51" s="60"/>
      <c r="Y51" s="60"/>
      <c r="Z51" s="60"/>
      <c r="AA51" s="60"/>
      <c r="AB51" s="61">
        <v>10.57</v>
      </c>
      <c r="AC51" s="96">
        <v>17</v>
      </c>
      <c r="AD51" s="12"/>
      <c r="AE51" s="44"/>
      <c r="AF51" s="44"/>
      <c r="AG51" s="44"/>
    </row>
    <row r="52" spans="1:33" ht="15.6" customHeight="1" x14ac:dyDescent="0.2">
      <c r="A52" s="127"/>
      <c r="B52" s="26" t="s">
        <v>10</v>
      </c>
      <c r="C52" s="59" t="s">
        <v>61</v>
      </c>
      <c r="D52" s="63"/>
      <c r="E52" s="63"/>
      <c r="F52" s="63"/>
      <c r="G52" s="63"/>
      <c r="H52" s="63"/>
      <c r="I52" s="62" t="s">
        <v>61</v>
      </c>
      <c r="J52" s="63"/>
      <c r="K52" s="63"/>
      <c r="L52" s="63"/>
      <c r="M52" s="59">
        <v>10.4</v>
      </c>
      <c r="N52" s="63"/>
      <c r="O52" s="63"/>
      <c r="P52" s="63"/>
      <c r="Q52" s="67" t="s">
        <v>61</v>
      </c>
      <c r="R52" s="62">
        <f>R51</f>
        <v>10.47</v>
      </c>
      <c r="S52" s="63"/>
      <c r="T52" s="63"/>
      <c r="U52" s="63"/>
      <c r="V52" s="63"/>
      <c r="W52" s="69" t="s">
        <v>61</v>
      </c>
      <c r="X52" s="63"/>
      <c r="Y52" s="63"/>
      <c r="Z52" s="63"/>
      <c r="AA52" s="63"/>
      <c r="AB52" s="64"/>
      <c r="AC52" s="95"/>
      <c r="AD52" s="13"/>
      <c r="AE52" s="44"/>
      <c r="AF52" s="44"/>
      <c r="AG52" s="44"/>
    </row>
    <row r="53" spans="1:33" ht="15.6" customHeight="1" thickBot="1" x14ac:dyDescent="0.25">
      <c r="A53" s="46">
        <v>218</v>
      </c>
      <c r="B53" s="46" t="s">
        <v>11</v>
      </c>
      <c r="C53" s="97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9"/>
      <c r="AC53" s="100"/>
      <c r="AD53" s="3"/>
      <c r="AE53" s="44"/>
      <c r="AF53" s="44"/>
      <c r="AG53" s="44"/>
    </row>
    <row r="54" spans="1:33" ht="15.6" customHeight="1" x14ac:dyDescent="0.2">
      <c r="A54" s="49"/>
      <c r="B54" s="23" t="s">
        <v>5</v>
      </c>
      <c r="C54" s="77"/>
      <c r="D54" s="78" t="s">
        <v>61</v>
      </c>
      <c r="E54" s="78" t="s">
        <v>61</v>
      </c>
      <c r="F54" s="78" t="s">
        <v>61</v>
      </c>
      <c r="G54" s="78" t="s">
        <v>61</v>
      </c>
      <c r="H54" s="78" t="s">
        <v>61</v>
      </c>
      <c r="I54" s="78" t="s">
        <v>61</v>
      </c>
      <c r="J54" s="78" t="s">
        <v>61</v>
      </c>
      <c r="K54" s="78" t="s">
        <v>61</v>
      </c>
      <c r="L54" s="78" t="s">
        <v>61</v>
      </c>
      <c r="M54" s="78">
        <v>0</v>
      </c>
      <c r="N54" s="109">
        <v>0</v>
      </c>
      <c r="O54" s="109">
        <v>1</v>
      </c>
      <c r="P54" s="80" t="s">
        <v>61</v>
      </c>
      <c r="Q54" s="80" t="s">
        <v>61</v>
      </c>
      <c r="R54" s="78">
        <v>1</v>
      </c>
      <c r="S54" s="78">
        <v>2</v>
      </c>
      <c r="T54" s="78">
        <v>5</v>
      </c>
      <c r="U54" s="78">
        <v>5</v>
      </c>
      <c r="V54" s="81" t="s">
        <v>61</v>
      </c>
      <c r="W54" s="81" t="s">
        <v>61</v>
      </c>
      <c r="X54" s="78">
        <v>0</v>
      </c>
      <c r="Y54" s="78">
        <v>3</v>
      </c>
      <c r="Z54" s="78">
        <v>1</v>
      </c>
      <c r="AA54" s="78">
        <v>1</v>
      </c>
      <c r="AB54" s="82">
        <v>1</v>
      </c>
      <c r="AC54" s="83" t="s">
        <v>6</v>
      </c>
      <c r="AD54" s="40"/>
      <c r="AE54" s="44"/>
      <c r="AF54" s="44"/>
      <c r="AG54" s="44"/>
    </row>
    <row r="55" spans="1:33" ht="15.6" customHeight="1" x14ac:dyDescent="0.2">
      <c r="A55" s="24">
        <v>11.25</v>
      </c>
      <c r="B55" s="25" t="s">
        <v>7</v>
      </c>
      <c r="C55" s="84" t="s">
        <v>61</v>
      </c>
      <c r="D55" s="85" t="s">
        <v>61</v>
      </c>
      <c r="E55" s="85" t="s">
        <v>61</v>
      </c>
      <c r="F55" s="85" t="s">
        <v>61</v>
      </c>
      <c r="G55" s="85" t="s">
        <v>61</v>
      </c>
      <c r="H55" s="85" t="s">
        <v>61</v>
      </c>
      <c r="I55" s="85" t="s">
        <v>61</v>
      </c>
      <c r="J55" s="85" t="s">
        <v>61</v>
      </c>
      <c r="K55" s="85" t="s">
        <v>61</v>
      </c>
      <c r="L55" s="85" t="s">
        <v>61</v>
      </c>
      <c r="M55" s="110">
        <v>6</v>
      </c>
      <c r="N55" s="110">
        <v>6</v>
      </c>
      <c r="O55" s="110">
        <v>0</v>
      </c>
      <c r="P55" s="86" t="s">
        <v>61</v>
      </c>
      <c r="Q55" s="86" t="s">
        <v>61</v>
      </c>
      <c r="R55" s="85">
        <v>2</v>
      </c>
      <c r="S55" s="85">
        <v>2</v>
      </c>
      <c r="T55" s="85">
        <v>0</v>
      </c>
      <c r="U55" s="85">
        <v>4</v>
      </c>
      <c r="V55" s="87" t="s">
        <v>61</v>
      </c>
      <c r="W55" s="87" t="s">
        <v>61</v>
      </c>
      <c r="X55" s="85">
        <v>0</v>
      </c>
      <c r="Y55" s="85">
        <v>0</v>
      </c>
      <c r="Z55" s="85">
        <v>0</v>
      </c>
      <c r="AA55" s="85">
        <v>0</v>
      </c>
      <c r="AB55" s="88"/>
      <c r="AC55" s="89">
        <f>SUM(C55:AA55)</f>
        <v>20</v>
      </c>
      <c r="AD55" s="12"/>
      <c r="AE55" s="44"/>
      <c r="AF55" s="44"/>
      <c r="AG55" s="44"/>
    </row>
    <row r="56" spans="1:33" ht="15.6" customHeight="1" x14ac:dyDescent="0.2">
      <c r="A56" s="125" t="s">
        <v>64</v>
      </c>
      <c r="B56" s="25" t="s">
        <v>8</v>
      </c>
      <c r="C56" s="84" t="s">
        <v>61</v>
      </c>
      <c r="D56" s="90" t="s">
        <v>61</v>
      </c>
      <c r="E56" s="90" t="s">
        <v>61</v>
      </c>
      <c r="F56" s="90" t="s">
        <v>61</v>
      </c>
      <c r="G56" s="90" t="s">
        <v>61</v>
      </c>
      <c r="H56" s="90" t="s">
        <v>61</v>
      </c>
      <c r="I56" s="90" t="s">
        <v>61</v>
      </c>
      <c r="J56" s="90" t="s">
        <v>61</v>
      </c>
      <c r="K56" s="90" t="s">
        <v>61</v>
      </c>
      <c r="L56" s="90" t="s">
        <v>61</v>
      </c>
      <c r="M56" s="110">
        <f>M55</f>
        <v>6</v>
      </c>
      <c r="N56" s="110">
        <f t="shared" ref="N56" si="114">M56-N54+N55</f>
        <v>12</v>
      </c>
      <c r="O56" s="110">
        <f t="shared" ref="O56" si="115">N56-O54+O55</f>
        <v>11</v>
      </c>
      <c r="P56" s="92" t="s">
        <v>61</v>
      </c>
      <c r="Q56" s="92" t="s">
        <v>61</v>
      </c>
      <c r="R56" s="90">
        <f>O56-R54+R55</f>
        <v>12</v>
      </c>
      <c r="S56" s="90">
        <f t="shared" ref="S56" si="116">R56-S54+S55</f>
        <v>12</v>
      </c>
      <c r="T56" s="90">
        <f t="shared" ref="T56" si="117">S56-T54+T55</f>
        <v>7</v>
      </c>
      <c r="U56" s="90">
        <f t="shared" ref="U56" si="118">T56-U54+U55</f>
        <v>6</v>
      </c>
      <c r="V56" s="93" t="s">
        <v>61</v>
      </c>
      <c r="W56" s="93" t="s">
        <v>61</v>
      </c>
      <c r="X56" s="90">
        <f>U56-X54+X55</f>
        <v>6</v>
      </c>
      <c r="Y56" s="90">
        <f t="shared" ref="Y56" si="119">X56-Y54+Y55</f>
        <v>3</v>
      </c>
      <c r="Z56" s="90">
        <f t="shared" ref="Z56" si="120">Y56-Z54+Z55</f>
        <v>2</v>
      </c>
      <c r="AA56" s="90">
        <f t="shared" ref="AA56" si="121">Z56-AA54+AA55</f>
        <v>1</v>
      </c>
      <c r="AB56" s="94">
        <f>AA56-AB54</f>
        <v>0</v>
      </c>
      <c r="AC56" s="95"/>
      <c r="AD56" s="3">
        <f>MAX(C56:AB56)</f>
        <v>12</v>
      </c>
      <c r="AE56" s="44"/>
      <c r="AF56" s="44"/>
      <c r="AG56" s="44"/>
    </row>
    <row r="57" spans="1:33" ht="15.6" customHeight="1" x14ac:dyDescent="0.2">
      <c r="A57" s="126"/>
      <c r="B57" s="25" t="s">
        <v>9</v>
      </c>
      <c r="C57" s="58"/>
      <c r="D57" s="60"/>
      <c r="E57" s="60"/>
      <c r="F57" s="60"/>
      <c r="G57" s="60"/>
      <c r="H57" s="60"/>
      <c r="I57" s="59" t="s">
        <v>61</v>
      </c>
      <c r="J57" s="60"/>
      <c r="K57" s="60"/>
      <c r="L57" s="60"/>
      <c r="M57" s="59" t="s">
        <v>61</v>
      </c>
      <c r="N57" s="60"/>
      <c r="O57" s="60"/>
      <c r="P57" s="60"/>
      <c r="Q57" s="66" t="s">
        <v>61</v>
      </c>
      <c r="R57" s="59">
        <v>11.32</v>
      </c>
      <c r="S57" s="60"/>
      <c r="T57" s="60"/>
      <c r="U57" s="60"/>
      <c r="V57" s="60"/>
      <c r="W57" s="68" t="s">
        <v>61</v>
      </c>
      <c r="X57" s="60"/>
      <c r="Y57" s="60"/>
      <c r="Z57" s="60"/>
      <c r="AA57" s="60"/>
      <c r="AB57" s="61">
        <v>11.42</v>
      </c>
      <c r="AC57" s="96">
        <v>17</v>
      </c>
      <c r="AD57" s="12"/>
      <c r="AE57" s="44"/>
      <c r="AF57" s="44"/>
      <c r="AG57" s="44"/>
    </row>
    <row r="58" spans="1:33" ht="15.6" customHeight="1" x14ac:dyDescent="0.2">
      <c r="A58" s="127"/>
      <c r="B58" s="26" t="s">
        <v>10</v>
      </c>
      <c r="C58" s="59" t="s">
        <v>61</v>
      </c>
      <c r="D58" s="63"/>
      <c r="E58" s="63"/>
      <c r="F58" s="63"/>
      <c r="G58" s="63"/>
      <c r="H58" s="63"/>
      <c r="I58" s="62" t="s">
        <v>61</v>
      </c>
      <c r="J58" s="63"/>
      <c r="K58" s="63"/>
      <c r="L58" s="63"/>
      <c r="M58" s="112">
        <v>11.25</v>
      </c>
      <c r="N58" s="63"/>
      <c r="O58" s="63"/>
      <c r="P58" s="63"/>
      <c r="Q58" s="67" t="s">
        <v>61</v>
      </c>
      <c r="R58" s="62">
        <f>R57</f>
        <v>11.32</v>
      </c>
      <c r="S58" s="63"/>
      <c r="T58" s="63"/>
      <c r="U58" s="63"/>
      <c r="V58" s="63"/>
      <c r="W58" s="69" t="s">
        <v>61</v>
      </c>
      <c r="X58" s="63"/>
      <c r="Y58" s="63"/>
      <c r="Z58" s="63"/>
      <c r="AA58" s="63"/>
      <c r="AB58" s="64"/>
      <c r="AC58" s="95"/>
      <c r="AD58" s="13"/>
      <c r="AE58" s="44"/>
      <c r="AF58" s="44"/>
      <c r="AG58" s="44"/>
    </row>
    <row r="59" spans="1:33" ht="15.6" customHeight="1" thickBot="1" x14ac:dyDescent="0.25">
      <c r="A59" s="46">
        <v>218</v>
      </c>
      <c r="B59" s="46" t="s">
        <v>11</v>
      </c>
      <c r="C59" s="97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9"/>
      <c r="AC59" s="100"/>
      <c r="AD59" s="3"/>
      <c r="AE59" s="44"/>
      <c r="AF59" s="44"/>
      <c r="AG59" s="44"/>
    </row>
    <row r="60" spans="1:33" ht="15.6" customHeight="1" x14ac:dyDescent="0.2">
      <c r="A60" s="49"/>
      <c r="B60" s="23" t="s">
        <v>5</v>
      </c>
      <c r="C60" s="77"/>
      <c r="D60" s="78" t="s">
        <v>61</v>
      </c>
      <c r="E60" s="78" t="s">
        <v>61</v>
      </c>
      <c r="F60" s="78" t="s">
        <v>61</v>
      </c>
      <c r="G60" s="78" t="s">
        <v>61</v>
      </c>
      <c r="H60" s="78" t="s">
        <v>61</v>
      </c>
      <c r="I60" s="78" t="s">
        <v>61</v>
      </c>
      <c r="J60" s="78" t="s">
        <v>61</v>
      </c>
      <c r="K60" s="78" t="s">
        <v>61</v>
      </c>
      <c r="L60" s="78" t="s">
        <v>61</v>
      </c>
      <c r="M60" s="109">
        <v>0</v>
      </c>
      <c r="N60" s="109">
        <v>1</v>
      </c>
      <c r="O60" s="109">
        <v>0</v>
      </c>
      <c r="P60" s="80" t="s">
        <v>61</v>
      </c>
      <c r="Q60" s="80" t="s">
        <v>61</v>
      </c>
      <c r="R60" s="78">
        <v>1</v>
      </c>
      <c r="S60" s="78">
        <v>1</v>
      </c>
      <c r="T60" s="78">
        <v>1</v>
      </c>
      <c r="U60" s="78">
        <v>2</v>
      </c>
      <c r="V60" s="81" t="s">
        <v>61</v>
      </c>
      <c r="W60" s="81" t="s">
        <v>61</v>
      </c>
      <c r="X60" s="78">
        <v>1</v>
      </c>
      <c r="Y60" s="78">
        <v>0</v>
      </c>
      <c r="Z60" s="78">
        <v>0</v>
      </c>
      <c r="AA60" s="78">
        <v>2</v>
      </c>
      <c r="AB60" s="82">
        <v>3</v>
      </c>
      <c r="AC60" s="83" t="s">
        <v>6</v>
      </c>
      <c r="AD60" s="40"/>
      <c r="AE60" s="44"/>
      <c r="AF60" s="44"/>
      <c r="AG60" s="44"/>
    </row>
    <row r="61" spans="1:33" ht="15.6" customHeight="1" x14ac:dyDescent="0.2">
      <c r="A61" s="24">
        <v>12.25</v>
      </c>
      <c r="B61" s="25" t="s">
        <v>7</v>
      </c>
      <c r="C61" s="84" t="s">
        <v>61</v>
      </c>
      <c r="D61" s="85" t="s">
        <v>61</v>
      </c>
      <c r="E61" s="85" t="s">
        <v>61</v>
      </c>
      <c r="F61" s="85" t="s">
        <v>61</v>
      </c>
      <c r="G61" s="85" t="s">
        <v>61</v>
      </c>
      <c r="H61" s="85" t="s">
        <v>61</v>
      </c>
      <c r="I61" s="85" t="s">
        <v>61</v>
      </c>
      <c r="J61" s="85" t="s">
        <v>61</v>
      </c>
      <c r="K61" s="85" t="s">
        <v>61</v>
      </c>
      <c r="L61" s="85" t="s">
        <v>61</v>
      </c>
      <c r="M61" s="110">
        <v>5</v>
      </c>
      <c r="N61" s="110">
        <v>4</v>
      </c>
      <c r="O61" s="110">
        <v>0</v>
      </c>
      <c r="P61" s="86" t="s">
        <v>61</v>
      </c>
      <c r="Q61" s="86" t="s">
        <v>61</v>
      </c>
      <c r="R61" s="85">
        <v>2</v>
      </c>
      <c r="S61" s="85">
        <v>0</v>
      </c>
      <c r="T61" s="85">
        <v>0</v>
      </c>
      <c r="U61" s="85">
        <v>1</v>
      </c>
      <c r="V61" s="87" t="s">
        <v>61</v>
      </c>
      <c r="W61" s="87" t="s">
        <v>61</v>
      </c>
      <c r="X61" s="85">
        <v>0</v>
      </c>
      <c r="Y61" s="85">
        <v>0</v>
      </c>
      <c r="Z61" s="85">
        <v>0</v>
      </c>
      <c r="AA61" s="85">
        <v>0</v>
      </c>
      <c r="AB61" s="88"/>
      <c r="AC61" s="89">
        <f>SUM(C61:AA61)</f>
        <v>12</v>
      </c>
      <c r="AD61" s="12"/>
      <c r="AE61" s="44"/>
      <c r="AF61" s="44"/>
      <c r="AG61" s="44"/>
    </row>
    <row r="62" spans="1:33" ht="15.6" customHeight="1" x14ac:dyDescent="0.2">
      <c r="A62" s="125" t="s">
        <v>64</v>
      </c>
      <c r="B62" s="25" t="s">
        <v>8</v>
      </c>
      <c r="C62" s="84" t="s">
        <v>61</v>
      </c>
      <c r="D62" s="90" t="s">
        <v>61</v>
      </c>
      <c r="E62" s="90" t="s">
        <v>61</v>
      </c>
      <c r="F62" s="90" t="s">
        <v>61</v>
      </c>
      <c r="G62" s="90" t="s">
        <v>61</v>
      </c>
      <c r="H62" s="90" t="s">
        <v>61</v>
      </c>
      <c r="I62" s="90" t="s">
        <v>61</v>
      </c>
      <c r="J62" s="90" t="s">
        <v>61</v>
      </c>
      <c r="K62" s="90" t="s">
        <v>61</v>
      </c>
      <c r="L62" s="90" t="s">
        <v>61</v>
      </c>
      <c r="M62" s="110">
        <f>M61</f>
        <v>5</v>
      </c>
      <c r="N62" s="110">
        <f t="shared" ref="N62" si="122">M62-N60+N61</f>
        <v>8</v>
      </c>
      <c r="O62" s="110">
        <f t="shared" ref="O62" si="123">N62-O60+O61</f>
        <v>8</v>
      </c>
      <c r="P62" s="92" t="s">
        <v>61</v>
      </c>
      <c r="Q62" s="92" t="s">
        <v>61</v>
      </c>
      <c r="R62" s="90">
        <f>O62-R60+R61</f>
        <v>9</v>
      </c>
      <c r="S62" s="90">
        <f t="shared" ref="S62" si="124">R62-S60+S61</f>
        <v>8</v>
      </c>
      <c r="T62" s="90">
        <f t="shared" ref="T62" si="125">S62-T60+T61</f>
        <v>7</v>
      </c>
      <c r="U62" s="90">
        <f t="shared" ref="U62" si="126">T62-U60+U61</f>
        <v>6</v>
      </c>
      <c r="V62" s="93" t="s">
        <v>61</v>
      </c>
      <c r="W62" s="93" t="s">
        <v>61</v>
      </c>
      <c r="X62" s="90">
        <f>U62-X60+X61</f>
        <v>5</v>
      </c>
      <c r="Y62" s="90">
        <f t="shared" ref="Y62" si="127">X62-Y60+Y61</f>
        <v>5</v>
      </c>
      <c r="Z62" s="90">
        <f t="shared" ref="Z62" si="128">Y62-Z60+Z61</f>
        <v>5</v>
      </c>
      <c r="AA62" s="90">
        <f t="shared" ref="AA62" si="129">Z62-AA60+AA61</f>
        <v>3</v>
      </c>
      <c r="AB62" s="94">
        <f>AA62-AB60</f>
        <v>0</v>
      </c>
      <c r="AC62" s="95"/>
      <c r="AD62" s="3">
        <f>MAX(C62:AB62)</f>
        <v>9</v>
      </c>
      <c r="AE62" s="44"/>
      <c r="AF62" s="44"/>
      <c r="AG62" s="44"/>
    </row>
    <row r="63" spans="1:33" ht="15.6" customHeight="1" x14ac:dyDescent="0.2">
      <c r="A63" s="126"/>
      <c r="B63" s="25" t="s">
        <v>9</v>
      </c>
      <c r="C63" s="58"/>
      <c r="D63" s="60"/>
      <c r="E63" s="60"/>
      <c r="F63" s="60"/>
      <c r="G63" s="60"/>
      <c r="H63" s="60"/>
      <c r="I63" s="59" t="s">
        <v>61</v>
      </c>
      <c r="J63" s="60"/>
      <c r="K63" s="60"/>
      <c r="L63" s="60"/>
      <c r="M63" s="62" t="s">
        <v>61</v>
      </c>
      <c r="N63" s="60"/>
      <c r="O63" s="60"/>
      <c r="P63" s="60"/>
      <c r="Q63" s="66" t="s">
        <v>61</v>
      </c>
      <c r="R63" s="59">
        <v>12.32</v>
      </c>
      <c r="S63" s="60"/>
      <c r="T63" s="60"/>
      <c r="U63" s="60"/>
      <c r="V63" s="60"/>
      <c r="W63" s="68" t="s">
        <v>61</v>
      </c>
      <c r="X63" s="60"/>
      <c r="Y63" s="60"/>
      <c r="Z63" s="60"/>
      <c r="AA63" s="60"/>
      <c r="AB63" s="61">
        <v>12.42</v>
      </c>
      <c r="AC63" s="96">
        <v>17</v>
      </c>
      <c r="AD63" s="12"/>
      <c r="AE63" s="44"/>
      <c r="AF63" s="44"/>
      <c r="AG63" s="44"/>
    </row>
    <row r="64" spans="1:33" ht="15.6" customHeight="1" x14ac:dyDescent="0.2">
      <c r="A64" s="127"/>
      <c r="B64" s="26" t="s">
        <v>10</v>
      </c>
      <c r="C64" s="59" t="s">
        <v>61</v>
      </c>
      <c r="D64" s="63"/>
      <c r="E64" s="63"/>
      <c r="F64" s="63"/>
      <c r="G64" s="63"/>
      <c r="H64" s="63"/>
      <c r="I64" s="62" t="s">
        <v>61</v>
      </c>
      <c r="J64" s="63"/>
      <c r="K64" s="63"/>
      <c r="L64" s="63"/>
      <c r="M64" s="62">
        <v>12.25</v>
      </c>
      <c r="N64" s="63"/>
      <c r="O64" s="63"/>
      <c r="P64" s="63"/>
      <c r="Q64" s="67" t="s">
        <v>61</v>
      </c>
      <c r="R64" s="62">
        <f>R63</f>
        <v>12.32</v>
      </c>
      <c r="S64" s="63"/>
      <c r="T64" s="63"/>
      <c r="U64" s="63"/>
      <c r="V64" s="63"/>
      <c r="W64" s="69" t="s">
        <v>61</v>
      </c>
      <c r="X64" s="63"/>
      <c r="Y64" s="63"/>
      <c r="Z64" s="63"/>
      <c r="AA64" s="63"/>
      <c r="AB64" s="64"/>
      <c r="AC64" s="95"/>
      <c r="AD64" s="13"/>
      <c r="AE64" s="44"/>
      <c r="AF64" s="44"/>
      <c r="AG64" s="44"/>
    </row>
    <row r="65" spans="1:33" ht="15.6" customHeight="1" thickBot="1" x14ac:dyDescent="0.25">
      <c r="A65" s="46">
        <v>218</v>
      </c>
      <c r="B65" s="46" t="s">
        <v>11</v>
      </c>
      <c r="C65" s="97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9"/>
      <c r="AC65" s="100"/>
      <c r="AD65" s="3"/>
      <c r="AE65" s="44"/>
      <c r="AF65" s="44"/>
      <c r="AG65" s="44"/>
    </row>
    <row r="66" spans="1:33" ht="15.6" customHeight="1" x14ac:dyDescent="0.2">
      <c r="A66" s="49"/>
      <c r="B66" s="23" t="s">
        <v>5</v>
      </c>
      <c r="C66" s="77"/>
      <c r="D66" s="78">
        <v>0</v>
      </c>
      <c r="E66" s="78">
        <v>0</v>
      </c>
      <c r="F66" s="78">
        <v>1</v>
      </c>
      <c r="G66" s="78">
        <v>0</v>
      </c>
      <c r="H66" s="78">
        <v>0</v>
      </c>
      <c r="I66" s="78">
        <v>6</v>
      </c>
      <c r="J66" s="78">
        <v>7</v>
      </c>
      <c r="K66" s="78">
        <v>2</v>
      </c>
      <c r="L66" s="78">
        <v>1</v>
      </c>
      <c r="M66" s="109">
        <v>0</v>
      </c>
      <c r="N66" s="109">
        <v>2</v>
      </c>
      <c r="O66" s="109">
        <v>0</v>
      </c>
      <c r="P66" s="80" t="s">
        <v>61</v>
      </c>
      <c r="Q66" s="80" t="s">
        <v>61</v>
      </c>
      <c r="R66" s="78">
        <v>0</v>
      </c>
      <c r="S66" s="78">
        <v>2</v>
      </c>
      <c r="T66" s="78">
        <v>3</v>
      </c>
      <c r="U66" s="78">
        <v>4</v>
      </c>
      <c r="V66" s="81" t="s">
        <v>61</v>
      </c>
      <c r="W66" s="81" t="s">
        <v>61</v>
      </c>
      <c r="X66" s="78">
        <v>0</v>
      </c>
      <c r="Y66" s="78">
        <v>0</v>
      </c>
      <c r="Z66" s="78">
        <v>0</v>
      </c>
      <c r="AA66" s="78">
        <v>2</v>
      </c>
      <c r="AB66" s="82">
        <v>1</v>
      </c>
      <c r="AC66" s="83" t="s">
        <v>6</v>
      </c>
      <c r="AD66" s="40"/>
      <c r="AE66" s="44"/>
      <c r="AF66" s="44"/>
      <c r="AG66" s="44"/>
    </row>
    <row r="67" spans="1:33" ht="15.6" customHeight="1" x14ac:dyDescent="0.2">
      <c r="A67" s="24">
        <v>13.12</v>
      </c>
      <c r="B67" s="25" t="s">
        <v>7</v>
      </c>
      <c r="C67" s="84">
        <v>0</v>
      </c>
      <c r="D67" s="85">
        <v>0</v>
      </c>
      <c r="E67" s="85">
        <v>1</v>
      </c>
      <c r="F67" s="85">
        <v>0</v>
      </c>
      <c r="G67" s="85">
        <v>9</v>
      </c>
      <c r="H67" s="85">
        <v>5</v>
      </c>
      <c r="I67" s="85">
        <v>2</v>
      </c>
      <c r="J67" s="85">
        <v>0</v>
      </c>
      <c r="K67" s="85">
        <v>0</v>
      </c>
      <c r="L67" s="85">
        <v>0</v>
      </c>
      <c r="M67" s="110">
        <v>3</v>
      </c>
      <c r="N67" s="110">
        <v>4</v>
      </c>
      <c r="O67" s="110">
        <v>1</v>
      </c>
      <c r="P67" s="86" t="s">
        <v>61</v>
      </c>
      <c r="Q67" s="86" t="s">
        <v>61</v>
      </c>
      <c r="R67" s="85">
        <v>5</v>
      </c>
      <c r="S67" s="85">
        <v>0</v>
      </c>
      <c r="T67" s="85">
        <v>0</v>
      </c>
      <c r="U67" s="85">
        <v>1</v>
      </c>
      <c r="V67" s="87" t="s">
        <v>61</v>
      </c>
      <c r="W67" s="87" t="s">
        <v>61</v>
      </c>
      <c r="X67" s="85">
        <v>0</v>
      </c>
      <c r="Y67" s="85">
        <v>0</v>
      </c>
      <c r="Z67" s="85">
        <v>0</v>
      </c>
      <c r="AA67" s="85">
        <v>0</v>
      </c>
      <c r="AB67" s="88"/>
      <c r="AC67" s="89">
        <f>SUM(C67:AA67)</f>
        <v>31</v>
      </c>
      <c r="AD67" s="12"/>
      <c r="AE67" s="44"/>
      <c r="AF67" s="44"/>
      <c r="AG67" s="44"/>
    </row>
    <row r="68" spans="1:33" ht="15.6" customHeight="1" x14ac:dyDescent="0.2">
      <c r="A68" s="122" t="s">
        <v>60</v>
      </c>
      <c r="B68" s="25" t="s">
        <v>8</v>
      </c>
      <c r="C68" s="84">
        <f>C67</f>
        <v>0</v>
      </c>
      <c r="D68" s="90">
        <f t="shared" ref="D68" si="130">C68-D66+D67</f>
        <v>0</v>
      </c>
      <c r="E68" s="90">
        <f>D68-E66+E67</f>
        <v>1</v>
      </c>
      <c r="F68" s="90">
        <f t="shared" ref="F68" si="131">E68-F66+F67</f>
        <v>0</v>
      </c>
      <c r="G68" s="90">
        <f t="shared" ref="G68" si="132">F68-G66+G67</f>
        <v>9</v>
      </c>
      <c r="H68" s="90">
        <f t="shared" ref="H68" si="133">G68-H66+H67</f>
        <v>14</v>
      </c>
      <c r="I68" s="90">
        <f t="shared" ref="I68" si="134">H68-I66+I67</f>
        <v>10</v>
      </c>
      <c r="J68" s="90">
        <f t="shared" ref="J68" si="135">I68-J66+J67</f>
        <v>3</v>
      </c>
      <c r="K68" s="90">
        <f t="shared" ref="K68" si="136">J68-K66+K67</f>
        <v>1</v>
      </c>
      <c r="L68" s="90">
        <f t="shared" ref="L68" si="137">K68-L66+L67</f>
        <v>0</v>
      </c>
      <c r="M68" s="110">
        <f t="shared" ref="M68" si="138">L68-M66+M67</f>
        <v>3</v>
      </c>
      <c r="N68" s="110">
        <f t="shared" ref="N68" si="139">M68-N66+N67</f>
        <v>5</v>
      </c>
      <c r="O68" s="110">
        <f t="shared" ref="O68" si="140">N68-O66+O67</f>
        <v>6</v>
      </c>
      <c r="P68" s="92" t="s">
        <v>61</v>
      </c>
      <c r="Q68" s="92" t="s">
        <v>61</v>
      </c>
      <c r="R68" s="90">
        <f>O68-R66+R67</f>
        <v>11</v>
      </c>
      <c r="S68" s="90">
        <f t="shared" ref="S68" si="141">R68-S66+S67</f>
        <v>9</v>
      </c>
      <c r="T68" s="90">
        <f t="shared" ref="T68" si="142">S68-T66+T67</f>
        <v>6</v>
      </c>
      <c r="U68" s="90">
        <f t="shared" ref="U68" si="143">T68-U66+U67</f>
        <v>3</v>
      </c>
      <c r="V68" s="93" t="s">
        <v>61</v>
      </c>
      <c r="W68" s="93" t="s">
        <v>61</v>
      </c>
      <c r="X68" s="90">
        <f>U68-X66+X67</f>
        <v>3</v>
      </c>
      <c r="Y68" s="90">
        <f t="shared" ref="Y68" si="144">X68-Y66+Y67</f>
        <v>3</v>
      </c>
      <c r="Z68" s="90">
        <f t="shared" ref="Z68" si="145">Y68-Z66+Z67</f>
        <v>3</v>
      </c>
      <c r="AA68" s="90">
        <f t="shared" ref="AA68" si="146">Z68-AA66+AA67</f>
        <v>1</v>
      </c>
      <c r="AB68" s="94">
        <f>AA68-AB66</f>
        <v>0</v>
      </c>
      <c r="AC68" s="95"/>
      <c r="AD68" s="3">
        <f>MAX(C68:AB68)</f>
        <v>14</v>
      </c>
      <c r="AE68" s="44"/>
      <c r="AF68" s="44"/>
      <c r="AG68" s="44"/>
    </row>
    <row r="69" spans="1:33" ht="15.6" customHeight="1" x14ac:dyDescent="0.2">
      <c r="A69" s="123"/>
      <c r="B69" s="25" t="s">
        <v>9</v>
      </c>
      <c r="C69" s="58"/>
      <c r="D69" s="60"/>
      <c r="E69" s="60"/>
      <c r="F69" s="60"/>
      <c r="G69" s="60"/>
      <c r="H69" s="60"/>
      <c r="I69" s="59">
        <v>13.43</v>
      </c>
      <c r="J69" s="60"/>
      <c r="K69" s="60"/>
      <c r="L69" s="60"/>
      <c r="M69" s="111">
        <v>13.5</v>
      </c>
      <c r="N69" s="60"/>
      <c r="O69" s="60"/>
      <c r="P69" s="60"/>
      <c r="Q69" s="66" t="s">
        <v>61</v>
      </c>
      <c r="R69" s="59">
        <v>13.56</v>
      </c>
      <c r="S69" s="60"/>
      <c r="T69" s="60"/>
      <c r="U69" s="60"/>
      <c r="V69" s="60"/>
      <c r="W69" s="68" t="s">
        <v>61</v>
      </c>
      <c r="X69" s="60"/>
      <c r="Y69" s="60"/>
      <c r="Z69" s="60"/>
      <c r="AA69" s="60"/>
      <c r="AB69" s="61">
        <v>14.04</v>
      </c>
      <c r="AC69" s="96">
        <v>29</v>
      </c>
      <c r="AD69" s="12"/>
      <c r="AE69" s="44"/>
      <c r="AF69" s="44"/>
      <c r="AG69" s="44"/>
    </row>
    <row r="70" spans="1:33" ht="15.6" customHeight="1" x14ac:dyDescent="0.2">
      <c r="A70" s="124"/>
      <c r="B70" s="26" t="s">
        <v>10</v>
      </c>
      <c r="C70" s="59">
        <v>13.35</v>
      </c>
      <c r="D70" s="63"/>
      <c r="E70" s="63"/>
      <c r="F70" s="63"/>
      <c r="G70" s="63"/>
      <c r="H70" s="63"/>
      <c r="I70" s="62">
        <v>14.44</v>
      </c>
      <c r="J70" s="63"/>
      <c r="K70" s="63"/>
      <c r="L70" s="63"/>
      <c r="M70" s="112">
        <f>M69</f>
        <v>13.5</v>
      </c>
      <c r="N70" s="63"/>
      <c r="O70" s="63"/>
      <c r="P70" s="63"/>
      <c r="Q70" s="67" t="s">
        <v>61</v>
      </c>
      <c r="R70" s="62">
        <v>13.57</v>
      </c>
      <c r="S70" s="63"/>
      <c r="T70" s="63"/>
      <c r="U70" s="63"/>
      <c r="V70" s="63"/>
      <c r="W70" s="69" t="s">
        <v>61</v>
      </c>
      <c r="X70" s="63"/>
      <c r="Y70" s="63"/>
      <c r="Z70" s="63"/>
      <c r="AA70" s="63"/>
      <c r="AB70" s="64"/>
      <c r="AC70" s="95"/>
      <c r="AD70" s="13"/>
      <c r="AE70" s="44"/>
      <c r="AF70" s="44"/>
      <c r="AG70" s="44"/>
    </row>
    <row r="71" spans="1:33" ht="15.6" customHeight="1" thickBot="1" x14ac:dyDescent="0.25">
      <c r="A71" s="46">
        <v>220</v>
      </c>
      <c r="B71" s="46" t="s">
        <v>11</v>
      </c>
      <c r="C71" s="97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9"/>
      <c r="AC71" s="100"/>
      <c r="AD71" s="3"/>
      <c r="AE71" s="44"/>
      <c r="AF71" s="44"/>
      <c r="AG71" s="44"/>
    </row>
    <row r="72" spans="1:33" ht="15.6" customHeight="1" x14ac:dyDescent="0.2">
      <c r="A72" s="49"/>
      <c r="B72" s="23" t="s">
        <v>5</v>
      </c>
      <c r="C72" s="77"/>
      <c r="D72" s="78">
        <v>0</v>
      </c>
      <c r="E72" s="78">
        <v>0</v>
      </c>
      <c r="F72" s="78">
        <v>0</v>
      </c>
      <c r="G72" s="78">
        <v>0</v>
      </c>
      <c r="H72" s="78">
        <v>1</v>
      </c>
      <c r="I72" s="78">
        <v>2</v>
      </c>
      <c r="J72" s="78">
        <v>3</v>
      </c>
      <c r="K72" s="78">
        <v>1</v>
      </c>
      <c r="L72" s="78">
        <v>2</v>
      </c>
      <c r="M72" s="109">
        <v>5</v>
      </c>
      <c r="N72" s="109">
        <v>2</v>
      </c>
      <c r="O72" s="109">
        <v>0</v>
      </c>
      <c r="P72" s="80" t="s">
        <v>61</v>
      </c>
      <c r="Q72" s="80" t="s">
        <v>61</v>
      </c>
      <c r="R72" s="78">
        <v>3</v>
      </c>
      <c r="S72" s="78">
        <v>1</v>
      </c>
      <c r="T72" s="78">
        <v>6</v>
      </c>
      <c r="U72" s="78">
        <v>9</v>
      </c>
      <c r="V72" s="81" t="s">
        <v>61</v>
      </c>
      <c r="W72" s="81" t="s">
        <v>61</v>
      </c>
      <c r="X72" s="78">
        <v>0</v>
      </c>
      <c r="Y72" s="78">
        <v>2</v>
      </c>
      <c r="Z72" s="78">
        <v>2</v>
      </c>
      <c r="AA72" s="78">
        <v>3</v>
      </c>
      <c r="AB72" s="82">
        <v>2</v>
      </c>
      <c r="AC72" s="83" t="s">
        <v>6</v>
      </c>
      <c r="AD72" s="40"/>
      <c r="AE72" s="44"/>
      <c r="AF72" s="44"/>
      <c r="AG72" s="44"/>
    </row>
    <row r="73" spans="1:33" ht="15.6" customHeight="1" x14ac:dyDescent="0.2">
      <c r="A73" s="24">
        <v>13.22</v>
      </c>
      <c r="B73" s="25" t="s">
        <v>7</v>
      </c>
      <c r="C73" s="84">
        <v>1</v>
      </c>
      <c r="D73" s="85">
        <v>1</v>
      </c>
      <c r="E73" s="85">
        <v>0</v>
      </c>
      <c r="F73" s="85">
        <v>6</v>
      </c>
      <c r="G73" s="85">
        <v>7</v>
      </c>
      <c r="H73" s="85">
        <v>4</v>
      </c>
      <c r="I73" s="85">
        <v>3</v>
      </c>
      <c r="J73" s="85">
        <v>3</v>
      </c>
      <c r="K73" s="85">
        <v>1</v>
      </c>
      <c r="L73" s="85">
        <v>5</v>
      </c>
      <c r="M73" s="110">
        <v>6</v>
      </c>
      <c r="N73" s="110">
        <v>4</v>
      </c>
      <c r="O73" s="110">
        <v>1</v>
      </c>
      <c r="P73" s="86" t="s">
        <v>61</v>
      </c>
      <c r="Q73" s="86" t="s">
        <v>61</v>
      </c>
      <c r="R73" s="85">
        <v>2</v>
      </c>
      <c r="S73" s="85">
        <v>0</v>
      </c>
      <c r="T73" s="85">
        <v>0</v>
      </c>
      <c r="U73" s="85">
        <v>0</v>
      </c>
      <c r="V73" s="87" t="s">
        <v>61</v>
      </c>
      <c r="W73" s="87" t="s">
        <v>61</v>
      </c>
      <c r="X73" s="85">
        <v>0</v>
      </c>
      <c r="Y73" s="85">
        <v>0</v>
      </c>
      <c r="Z73" s="85">
        <v>0</v>
      </c>
      <c r="AA73" s="85">
        <v>0</v>
      </c>
      <c r="AB73" s="88"/>
      <c r="AC73" s="89">
        <f>SUM(C73:AA73)</f>
        <v>44</v>
      </c>
      <c r="AD73" s="12"/>
      <c r="AE73" s="44"/>
      <c r="AF73" s="44"/>
      <c r="AG73" s="44"/>
    </row>
    <row r="74" spans="1:33" ht="15.6" customHeight="1" x14ac:dyDescent="0.2">
      <c r="A74" s="122" t="s">
        <v>60</v>
      </c>
      <c r="B74" s="25" t="s">
        <v>8</v>
      </c>
      <c r="C74" s="84">
        <f>C73</f>
        <v>1</v>
      </c>
      <c r="D74" s="90">
        <f t="shared" ref="D74" si="147">C74-D72+D73</f>
        <v>2</v>
      </c>
      <c r="E74" s="90">
        <f>D74-E72+E73</f>
        <v>2</v>
      </c>
      <c r="F74" s="90">
        <f t="shared" ref="F74" si="148">E74-F72+F73</f>
        <v>8</v>
      </c>
      <c r="G74" s="90">
        <f t="shared" ref="G74" si="149">F74-G72+G73</f>
        <v>15</v>
      </c>
      <c r="H74" s="90">
        <f t="shared" ref="H74" si="150">G74-H72+H73</f>
        <v>18</v>
      </c>
      <c r="I74" s="90">
        <f t="shared" ref="I74" si="151">H74-I72+I73</f>
        <v>19</v>
      </c>
      <c r="J74" s="90">
        <f t="shared" ref="J74" si="152">I74-J72+J73</f>
        <v>19</v>
      </c>
      <c r="K74" s="90">
        <f t="shared" ref="K74" si="153">J74-K72+K73</f>
        <v>19</v>
      </c>
      <c r="L74" s="90">
        <f t="shared" ref="L74" si="154">K74-L72+L73</f>
        <v>22</v>
      </c>
      <c r="M74" s="110">
        <f t="shared" ref="M74" si="155">L74-M72+M73</f>
        <v>23</v>
      </c>
      <c r="N74" s="110">
        <f t="shared" ref="N74" si="156">M74-N72+N73</f>
        <v>25</v>
      </c>
      <c r="O74" s="110">
        <f t="shared" ref="O74" si="157">N74-O72+O73</f>
        <v>26</v>
      </c>
      <c r="P74" s="92" t="s">
        <v>61</v>
      </c>
      <c r="Q74" s="92" t="s">
        <v>61</v>
      </c>
      <c r="R74" s="90">
        <f>O74-R72+R73</f>
        <v>25</v>
      </c>
      <c r="S74" s="90">
        <f t="shared" ref="S74" si="158">R74-S72+S73</f>
        <v>24</v>
      </c>
      <c r="T74" s="90">
        <f t="shared" ref="T74" si="159">S74-T72+T73</f>
        <v>18</v>
      </c>
      <c r="U74" s="90">
        <f t="shared" ref="U74" si="160">T74-U72+U73</f>
        <v>9</v>
      </c>
      <c r="V74" s="93" t="s">
        <v>61</v>
      </c>
      <c r="W74" s="93" t="s">
        <v>61</v>
      </c>
      <c r="X74" s="90">
        <f>U74-X72+X73</f>
        <v>9</v>
      </c>
      <c r="Y74" s="90">
        <f t="shared" ref="Y74" si="161">X74-Y72+Y73</f>
        <v>7</v>
      </c>
      <c r="Z74" s="90">
        <f t="shared" ref="Z74" si="162">Y74-Z72+Z73</f>
        <v>5</v>
      </c>
      <c r="AA74" s="90">
        <f t="shared" ref="AA74" si="163">Z74-AA72+AA73</f>
        <v>2</v>
      </c>
      <c r="AB74" s="94">
        <f>AA74-AB72</f>
        <v>0</v>
      </c>
      <c r="AC74" s="95"/>
      <c r="AD74" s="3">
        <f>MAX(C74:AB74)</f>
        <v>26</v>
      </c>
      <c r="AE74" s="44"/>
      <c r="AF74" s="44"/>
      <c r="AG74" s="44"/>
    </row>
    <row r="75" spans="1:33" ht="15.6" customHeight="1" x14ac:dyDescent="0.2">
      <c r="A75" s="123"/>
      <c r="B75" s="25" t="s">
        <v>9</v>
      </c>
      <c r="C75" s="58"/>
      <c r="D75" s="60"/>
      <c r="E75" s="60"/>
      <c r="F75" s="60"/>
      <c r="G75" s="60"/>
      <c r="H75" s="60"/>
      <c r="I75" s="59">
        <v>13.3</v>
      </c>
      <c r="J75" s="60"/>
      <c r="K75" s="60"/>
      <c r="L75" s="60"/>
      <c r="M75" s="111">
        <v>13.4</v>
      </c>
      <c r="N75" s="60"/>
      <c r="O75" s="60"/>
      <c r="P75" s="60"/>
      <c r="Q75" s="66" t="s">
        <v>61</v>
      </c>
      <c r="R75" s="59">
        <v>13.45</v>
      </c>
      <c r="S75" s="60"/>
      <c r="T75" s="60"/>
      <c r="U75" s="60"/>
      <c r="V75" s="60"/>
      <c r="W75" s="68" t="s">
        <v>61</v>
      </c>
      <c r="X75" s="60"/>
      <c r="Y75" s="60"/>
      <c r="Z75" s="60"/>
      <c r="AA75" s="60"/>
      <c r="AB75" s="61">
        <v>13.56</v>
      </c>
      <c r="AC75" s="96">
        <v>34</v>
      </c>
      <c r="AD75" s="12"/>
      <c r="AE75" s="44"/>
      <c r="AF75" s="44"/>
      <c r="AG75" s="44"/>
    </row>
    <row r="76" spans="1:33" ht="15.6" customHeight="1" x14ac:dyDescent="0.2">
      <c r="A76" s="124"/>
      <c r="B76" s="26" t="s">
        <v>10</v>
      </c>
      <c r="C76" s="59">
        <v>13.22</v>
      </c>
      <c r="D76" s="63"/>
      <c r="E76" s="63"/>
      <c r="F76" s="63"/>
      <c r="G76" s="63"/>
      <c r="H76" s="63"/>
      <c r="I76" s="62">
        <f>I75</f>
        <v>13.3</v>
      </c>
      <c r="J76" s="63"/>
      <c r="K76" s="63"/>
      <c r="L76" s="63"/>
      <c r="M76" s="112">
        <f>M75</f>
        <v>13.4</v>
      </c>
      <c r="N76" s="63"/>
      <c r="O76" s="63"/>
      <c r="P76" s="63"/>
      <c r="Q76" s="67" t="s">
        <v>61</v>
      </c>
      <c r="R76" s="62">
        <f>R75</f>
        <v>13.45</v>
      </c>
      <c r="S76" s="63"/>
      <c r="T76" s="63"/>
      <c r="U76" s="63"/>
      <c r="V76" s="63"/>
      <c r="W76" s="69" t="s">
        <v>61</v>
      </c>
      <c r="X76" s="63"/>
      <c r="Y76" s="63"/>
      <c r="Z76" s="63"/>
      <c r="AA76" s="63"/>
      <c r="AB76" s="64"/>
      <c r="AC76" s="95"/>
      <c r="AD76" s="13"/>
      <c r="AE76" s="44"/>
      <c r="AF76" s="44"/>
      <c r="AG76" s="44"/>
    </row>
    <row r="77" spans="1:33" ht="15.6" customHeight="1" thickBot="1" x14ac:dyDescent="0.25">
      <c r="A77" s="46">
        <v>221</v>
      </c>
      <c r="B77" s="46" t="s">
        <v>11</v>
      </c>
      <c r="C77" s="97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9"/>
      <c r="AC77" s="100"/>
      <c r="AD77" s="3"/>
      <c r="AE77" s="44"/>
      <c r="AF77" s="44"/>
      <c r="AG77" s="44"/>
    </row>
    <row r="78" spans="1:33" ht="15.6" customHeight="1" x14ac:dyDescent="0.2">
      <c r="A78" s="49"/>
      <c r="B78" s="23" t="s">
        <v>5</v>
      </c>
      <c r="C78" s="77"/>
      <c r="D78" s="78">
        <v>0</v>
      </c>
      <c r="E78" s="78">
        <v>0</v>
      </c>
      <c r="F78" s="78">
        <v>0</v>
      </c>
      <c r="G78" s="78">
        <v>0</v>
      </c>
      <c r="H78" s="78">
        <v>0</v>
      </c>
      <c r="I78" s="78">
        <v>1</v>
      </c>
      <c r="J78" s="78">
        <v>5</v>
      </c>
      <c r="K78" s="78">
        <v>3</v>
      </c>
      <c r="L78" s="78">
        <v>1</v>
      </c>
      <c r="M78" s="109">
        <v>3</v>
      </c>
      <c r="N78" s="109">
        <v>1</v>
      </c>
      <c r="O78" s="109">
        <v>1</v>
      </c>
      <c r="P78" s="80" t="s">
        <v>61</v>
      </c>
      <c r="Q78" s="80" t="s">
        <v>61</v>
      </c>
      <c r="R78" s="78">
        <v>0</v>
      </c>
      <c r="S78" s="78">
        <v>2</v>
      </c>
      <c r="T78" s="78">
        <v>5</v>
      </c>
      <c r="U78" s="78">
        <v>6</v>
      </c>
      <c r="V78" s="81" t="s">
        <v>61</v>
      </c>
      <c r="W78" s="81" t="s">
        <v>61</v>
      </c>
      <c r="X78" s="78">
        <v>0</v>
      </c>
      <c r="Y78" s="78">
        <v>3</v>
      </c>
      <c r="Z78" s="78">
        <v>0</v>
      </c>
      <c r="AA78" s="78">
        <v>5</v>
      </c>
      <c r="AB78" s="82">
        <v>2</v>
      </c>
      <c r="AC78" s="83" t="s">
        <v>6</v>
      </c>
      <c r="AD78" s="40"/>
      <c r="AE78" s="44"/>
      <c r="AF78" s="44"/>
      <c r="AG78" s="44"/>
    </row>
    <row r="79" spans="1:33" ht="15.6" customHeight="1" x14ac:dyDescent="0.2">
      <c r="A79" s="24">
        <v>14.3</v>
      </c>
      <c r="B79" s="25" t="s">
        <v>7</v>
      </c>
      <c r="C79" s="84">
        <v>0</v>
      </c>
      <c r="D79" s="85">
        <v>0</v>
      </c>
      <c r="E79" s="85">
        <v>0</v>
      </c>
      <c r="F79" s="85">
        <v>4</v>
      </c>
      <c r="G79" s="85">
        <v>7</v>
      </c>
      <c r="H79" s="85">
        <v>5</v>
      </c>
      <c r="I79" s="85">
        <v>6</v>
      </c>
      <c r="J79" s="85">
        <v>1</v>
      </c>
      <c r="K79" s="85">
        <v>2</v>
      </c>
      <c r="L79" s="85">
        <v>4</v>
      </c>
      <c r="M79" s="110">
        <v>2</v>
      </c>
      <c r="N79" s="110">
        <v>1</v>
      </c>
      <c r="O79" s="110">
        <v>2</v>
      </c>
      <c r="P79" s="86" t="s">
        <v>61</v>
      </c>
      <c r="Q79" s="86" t="s">
        <v>61</v>
      </c>
      <c r="R79" s="85">
        <v>2</v>
      </c>
      <c r="S79" s="85">
        <v>1</v>
      </c>
      <c r="T79" s="85">
        <v>1</v>
      </c>
      <c r="U79" s="85">
        <v>0</v>
      </c>
      <c r="V79" s="87" t="s">
        <v>61</v>
      </c>
      <c r="W79" s="87" t="s">
        <v>61</v>
      </c>
      <c r="X79" s="85">
        <v>0</v>
      </c>
      <c r="Y79" s="85">
        <v>0</v>
      </c>
      <c r="Z79" s="85">
        <v>0</v>
      </c>
      <c r="AA79" s="85">
        <v>0</v>
      </c>
      <c r="AB79" s="88"/>
      <c r="AC79" s="89">
        <f>SUM(C79:AA79)</f>
        <v>38</v>
      </c>
      <c r="AD79" s="12"/>
      <c r="AE79" s="44"/>
      <c r="AF79" s="44"/>
      <c r="AG79" s="44"/>
    </row>
    <row r="80" spans="1:33" ht="15.6" customHeight="1" x14ac:dyDescent="0.2">
      <c r="A80" s="122" t="s">
        <v>60</v>
      </c>
      <c r="B80" s="25" t="s">
        <v>8</v>
      </c>
      <c r="C80" s="84">
        <f>C79</f>
        <v>0</v>
      </c>
      <c r="D80" s="90">
        <f t="shared" ref="D80" si="164">C80-D78+D79</f>
        <v>0</v>
      </c>
      <c r="E80" s="90">
        <f>D80-E78+E79</f>
        <v>0</v>
      </c>
      <c r="F80" s="90">
        <f t="shared" ref="F80" si="165">E80-F78+F79</f>
        <v>4</v>
      </c>
      <c r="G80" s="90">
        <f t="shared" ref="G80" si="166">F80-G78+G79</f>
        <v>11</v>
      </c>
      <c r="H80" s="90">
        <f t="shared" ref="H80" si="167">G80-H78+H79</f>
        <v>16</v>
      </c>
      <c r="I80" s="90">
        <f t="shared" ref="I80" si="168">H80-I78+I79</f>
        <v>21</v>
      </c>
      <c r="J80" s="90">
        <f t="shared" ref="J80" si="169">I80-J78+J79</f>
        <v>17</v>
      </c>
      <c r="K80" s="90">
        <f t="shared" ref="K80" si="170">J80-K78+K79</f>
        <v>16</v>
      </c>
      <c r="L80" s="90">
        <f t="shared" ref="L80" si="171">K80-L78+L79</f>
        <v>19</v>
      </c>
      <c r="M80" s="110">
        <f t="shared" ref="M80" si="172">L80-M78+M79</f>
        <v>18</v>
      </c>
      <c r="N80" s="110">
        <f t="shared" ref="N80" si="173">M80-N78+N79</f>
        <v>18</v>
      </c>
      <c r="O80" s="110">
        <f t="shared" ref="O80" si="174">N80-O78+O79</f>
        <v>19</v>
      </c>
      <c r="P80" s="92" t="s">
        <v>61</v>
      </c>
      <c r="Q80" s="92" t="s">
        <v>61</v>
      </c>
      <c r="R80" s="90">
        <f>O80-R78+R79</f>
        <v>21</v>
      </c>
      <c r="S80" s="90">
        <f t="shared" ref="S80" si="175">R80-S78+S79</f>
        <v>20</v>
      </c>
      <c r="T80" s="90">
        <f t="shared" ref="T80" si="176">S80-T78+T79</f>
        <v>16</v>
      </c>
      <c r="U80" s="90">
        <f t="shared" ref="U80" si="177">T80-U78+U79</f>
        <v>10</v>
      </c>
      <c r="V80" s="93" t="s">
        <v>61</v>
      </c>
      <c r="W80" s="93" t="s">
        <v>61</v>
      </c>
      <c r="X80" s="90">
        <f>U80-X78+X79</f>
        <v>10</v>
      </c>
      <c r="Y80" s="90">
        <f t="shared" ref="Y80" si="178">X80-Y78+Y79</f>
        <v>7</v>
      </c>
      <c r="Z80" s="90">
        <f t="shared" ref="Z80" si="179">Y80-Z78+Z79</f>
        <v>7</v>
      </c>
      <c r="AA80" s="90">
        <f t="shared" ref="AA80" si="180">Z80-AA78+AA79</f>
        <v>2</v>
      </c>
      <c r="AB80" s="94">
        <f>AA80-AB78</f>
        <v>0</v>
      </c>
      <c r="AC80" s="95"/>
      <c r="AD80" s="3">
        <f>MAX(C80:AB80)</f>
        <v>21</v>
      </c>
      <c r="AE80" s="44"/>
      <c r="AF80" s="44"/>
      <c r="AG80" s="44"/>
    </row>
    <row r="81" spans="1:33" ht="15.6" customHeight="1" x14ac:dyDescent="0.2">
      <c r="A81" s="123"/>
      <c r="B81" s="25" t="s">
        <v>9</v>
      </c>
      <c r="C81" s="58"/>
      <c r="D81" s="60"/>
      <c r="E81" s="60"/>
      <c r="F81" s="60"/>
      <c r="G81" s="60"/>
      <c r="H81" s="60"/>
      <c r="I81" s="59">
        <v>14.46</v>
      </c>
      <c r="J81" s="60"/>
      <c r="K81" s="60"/>
      <c r="L81" s="60"/>
      <c r="M81" s="111">
        <v>14.55</v>
      </c>
      <c r="N81" s="60"/>
      <c r="O81" s="60"/>
      <c r="P81" s="60"/>
      <c r="Q81" s="66" t="s">
        <v>61</v>
      </c>
      <c r="R81" s="59">
        <v>15.01</v>
      </c>
      <c r="S81" s="60"/>
      <c r="T81" s="60"/>
      <c r="U81" s="60"/>
      <c r="V81" s="60"/>
      <c r="W81" s="68" t="s">
        <v>61</v>
      </c>
      <c r="X81" s="60"/>
      <c r="Y81" s="60"/>
      <c r="Z81" s="60"/>
      <c r="AA81" s="60"/>
      <c r="AB81" s="61">
        <v>15.11</v>
      </c>
      <c r="AC81" s="96">
        <v>32</v>
      </c>
      <c r="AD81" s="12"/>
      <c r="AE81" s="44"/>
      <c r="AF81" s="44"/>
      <c r="AG81" s="44"/>
    </row>
    <row r="82" spans="1:33" ht="15.6" customHeight="1" x14ac:dyDescent="0.2">
      <c r="A82" s="124"/>
      <c r="B82" s="26" t="s">
        <v>10</v>
      </c>
      <c r="C82" s="59">
        <v>14.39</v>
      </c>
      <c r="D82" s="63"/>
      <c r="E82" s="63"/>
      <c r="F82" s="63"/>
      <c r="G82" s="63"/>
      <c r="H82" s="63"/>
      <c r="I82" s="62">
        <v>14.47</v>
      </c>
      <c r="J82" s="63"/>
      <c r="K82" s="63"/>
      <c r="L82" s="63"/>
      <c r="M82" s="112">
        <v>14.46</v>
      </c>
      <c r="N82" s="63"/>
      <c r="O82" s="63"/>
      <c r="P82" s="63"/>
      <c r="Q82" s="67" t="s">
        <v>61</v>
      </c>
      <c r="R82" s="62">
        <v>15.02</v>
      </c>
      <c r="S82" s="63"/>
      <c r="T82" s="63"/>
      <c r="U82" s="63"/>
      <c r="V82" s="63"/>
      <c r="W82" s="69" t="s">
        <v>61</v>
      </c>
      <c r="X82" s="63"/>
      <c r="Y82" s="63"/>
      <c r="Z82" s="63"/>
      <c r="AA82" s="63"/>
      <c r="AB82" s="64"/>
      <c r="AC82" s="95"/>
      <c r="AD82" s="13"/>
      <c r="AE82" s="44"/>
      <c r="AF82" s="44"/>
      <c r="AG82" s="44"/>
    </row>
    <row r="83" spans="1:33" ht="15.6" customHeight="1" thickBot="1" x14ac:dyDescent="0.25">
      <c r="A83" s="46">
        <v>220</v>
      </c>
      <c r="B83" s="46" t="s">
        <v>11</v>
      </c>
      <c r="C83" s="97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9"/>
      <c r="AC83" s="100"/>
      <c r="AD83" s="3"/>
      <c r="AE83" s="44"/>
      <c r="AF83" s="44"/>
      <c r="AG83" s="44"/>
    </row>
    <row r="84" spans="1:33" ht="15.6" customHeight="1" x14ac:dyDescent="0.2">
      <c r="A84" s="49"/>
      <c r="B84" s="23" t="s">
        <v>5</v>
      </c>
      <c r="C84" s="77"/>
      <c r="D84" s="78">
        <v>0</v>
      </c>
      <c r="E84" s="78">
        <v>0</v>
      </c>
      <c r="F84" s="78">
        <v>0</v>
      </c>
      <c r="G84" s="78">
        <v>0</v>
      </c>
      <c r="H84" s="78">
        <v>1</v>
      </c>
      <c r="I84" s="78">
        <v>2</v>
      </c>
      <c r="J84" s="78">
        <v>1</v>
      </c>
      <c r="K84" s="78">
        <v>0</v>
      </c>
      <c r="L84" s="78">
        <v>3</v>
      </c>
      <c r="M84" s="109">
        <v>2</v>
      </c>
      <c r="N84" s="109">
        <v>2</v>
      </c>
      <c r="O84" s="109">
        <v>0</v>
      </c>
      <c r="P84" s="80" t="s">
        <v>61</v>
      </c>
      <c r="Q84" s="80" t="s">
        <v>61</v>
      </c>
      <c r="R84" s="78">
        <v>0</v>
      </c>
      <c r="S84" s="78">
        <v>1</v>
      </c>
      <c r="T84" s="78">
        <v>2</v>
      </c>
      <c r="U84" s="78">
        <v>8</v>
      </c>
      <c r="V84" s="81" t="s">
        <v>61</v>
      </c>
      <c r="W84" s="81" t="s">
        <v>61</v>
      </c>
      <c r="X84" s="78">
        <v>0</v>
      </c>
      <c r="Y84" s="78">
        <v>2</v>
      </c>
      <c r="Z84" s="78">
        <v>0</v>
      </c>
      <c r="AA84" s="78">
        <v>2</v>
      </c>
      <c r="AB84" s="82">
        <v>0</v>
      </c>
      <c r="AC84" s="83" t="s">
        <v>6</v>
      </c>
      <c r="AD84" s="40"/>
      <c r="AE84" s="44"/>
      <c r="AF84" s="44"/>
      <c r="AG84" s="44"/>
    </row>
    <row r="85" spans="1:33" ht="15.6" customHeight="1" x14ac:dyDescent="0.2">
      <c r="A85" s="24">
        <v>14.49</v>
      </c>
      <c r="B85" s="25" t="s">
        <v>7</v>
      </c>
      <c r="C85" s="84">
        <v>0</v>
      </c>
      <c r="D85" s="85">
        <v>0</v>
      </c>
      <c r="E85" s="85">
        <v>1</v>
      </c>
      <c r="F85" s="85">
        <v>1</v>
      </c>
      <c r="G85" s="85">
        <v>6</v>
      </c>
      <c r="H85" s="85">
        <v>2</v>
      </c>
      <c r="I85" s="85">
        <v>1</v>
      </c>
      <c r="J85" s="85">
        <v>0</v>
      </c>
      <c r="K85" s="85">
        <v>1</v>
      </c>
      <c r="L85" s="85">
        <v>1</v>
      </c>
      <c r="M85" s="110">
        <v>7</v>
      </c>
      <c r="N85" s="110">
        <v>1</v>
      </c>
      <c r="O85" s="110">
        <v>0</v>
      </c>
      <c r="P85" s="86" t="s">
        <v>61</v>
      </c>
      <c r="Q85" s="86" t="s">
        <v>61</v>
      </c>
      <c r="R85" s="85">
        <v>3</v>
      </c>
      <c r="S85" s="85">
        <v>0</v>
      </c>
      <c r="T85" s="85">
        <v>0</v>
      </c>
      <c r="U85" s="85">
        <v>2</v>
      </c>
      <c r="V85" s="87" t="s">
        <v>61</v>
      </c>
      <c r="W85" s="87" t="s">
        <v>61</v>
      </c>
      <c r="X85" s="85">
        <v>0</v>
      </c>
      <c r="Y85" s="85">
        <v>0</v>
      </c>
      <c r="Z85" s="85">
        <v>0</v>
      </c>
      <c r="AA85" s="85">
        <v>0</v>
      </c>
      <c r="AB85" s="88"/>
      <c r="AC85" s="89">
        <f>SUM(C85:AA85)</f>
        <v>26</v>
      </c>
      <c r="AD85" s="12"/>
      <c r="AE85" s="44"/>
      <c r="AF85" s="44"/>
      <c r="AG85" s="44"/>
    </row>
    <row r="86" spans="1:33" ht="15.6" customHeight="1" x14ac:dyDescent="0.2">
      <c r="A86" s="122" t="s">
        <v>60</v>
      </c>
      <c r="B86" s="25" t="s">
        <v>8</v>
      </c>
      <c r="C86" s="84">
        <f>C85</f>
        <v>0</v>
      </c>
      <c r="D86" s="90">
        <f t="shared" ref="D86" si="181">C86-D84+D85</f>
        <v>0</v>
      </c>
      <c r="E86" s="90">
        <f>D86-E84+E85</f>
        <v>1</v>
      </c>
      <c r="F86" s="90">
        <f t="shared" ref="F86" si="182">E86-F84+F85</f>
        <v>2</v>
      </c>
      <c r="G86" s="90">
        <f t="shared" ref="G86" si="183">F86-G84+G85</f>
        <v>8</v>
      </c>
      <c r="H86" s="90">
        <f t="shared" ref="H86" si="184">G86-H84+H85</f>
        <v>9</v>
      </c>
      <c r="I86" s="90">
        <f t="shared" ref="I86" si="185">H86-I84+I85</f>
        <v>8</v>
      </c>
      <c r="J86" s="90">
        <f t="shared" ref="J86" si="186">I86-J84+J85</f>
        <v>7</v>
      </c>
      <c r="K86" s="90">
        <f t="shared" ref="K86" si="187">J86-K84+K85</f>
        <v>8</v>
      </c>
      <c r="L86" s="90">
        <f t="shared" ref="L86" si="188">K86-L84+L85</f>
        <v>6</v>
      </c>
      <c r="M86" s="110">
        <f t="shared" ref="M86" si="189">L86-M84+M85</f>
        <v>11</v>
      </c>
      <c r="N86" s="110">
        <f t="shared" ref="N86" si="190">M86-N84+N85</f>
        <v>10</v>
      </c>
      <c r="O86" s="110">
        <f t="shared" ref="O86" si="191">N86-O84+O85</f>
        <v>10</v>
      </c>
      <c r="P86" s="92" t="s">
        <v>61</v>
      </c>
      <c r="Q86" s="92" t="s">
        <v>61</v>
      </c>
      <c r="R86" s="90">
        <f>O86-R84+R85</f>
        <v>13</v>
      </c>
      <c r="S86" s="90">
        <f t="shared" ref="S86" si="192">R86-S84+S85</f>
        <v>12</v>
      </c>
      <c r="T86" s="90">
        <f t="shared" ref="T86" si="193">S86-T84+T85</f>
        <v>10</v>
      </c>
      <c r="U86" s="90">
        <f t="shared" ref="U86" si="194">T86-U84+U85</f>
        <v>4</v>
      </c>
      <c r="V86" s="93" t="s">
        <v>61</v>
      </c>
      <c r="W86" s="93" t="s">
        <v>61</v>
      </c>
      <c r="X86" s="90">
        <f>U86-X84+X85</f>
        <v>4</v>
      </c>
      <c r="Y86" s="90">
        <f t="shared" ref="Y86" si="195">X86-Y84+Y85</f>
        <v>2</v>
      </c>
      <c r="Z86" s="90">
        <f t="shared" ref="Z86" si="196">Y86-Z84+Z85</f>
        <v>2</v>
      </c>
      <c r="AA86" s="90">
        <f t="shared" ref="AA86" si="197">Z86-AA84+AA85</f>
        <v>0</v>
      </c>
      <c r="AB86" s="94">
        <f>AA86-AB84</f>
        <v>0</v>
      </c>
      <c r="AC86" s="95"/>
      <c r="AD86" s="3">
        <f>MAX(C86:AB86)</f>
        <v>13</v>
      </c>
      <c r="AE86" s="44"/>
      <c r="AF86" s="44"/>
      <c r="AG86" s="44"/>
    </row>
    <row r="87" spans="1:33" ht="15.6" customHeight="1" x14ac:dyDescent="0.2">
      <c r="A87" s="123"/>
      <c r="B87" s="25" t="s">
        <v>9</v>
      </c>
      <c r="C87" s="58"/>
      <c r="D87" s="60"/>
      <c r="E87" s="60"/>
      <c r="F87" s="60"/>
      <c r="G87" s="60"/>
      <c r="H87" s="60"/>
      <c r="I87" s="59">
        <v>14.56</v>
      </c>
      <c r="J87" s="60"/>
      <c r="K87" s="60"/>
      <c r="L87" s="60"/>
      <c r="M87" s="111">
        <v>15.05</v>
      </c>
      <c r="N87" s="60"/>
      <c r="O87" s="60"/>
      <c r="P87" s="60"/>
      <c r="Q87" s="66" t="s">
        <v>61</v>
      </c>
      <c r="R87" s="59">
        <v>15.12</v>
      </c>
      <c r="S87" s="60"/>
      <c r="T87" s="60"/>
      <c r="U87" s="60"/>
      <c r="V87" s="60"/>
      <c r="W87" s="68" t="s">
        <v>61</v>
      </c>
      <c r="X87" s="60"/>
      <c r="Y87" s="60"/>
      <c r="Z87" s="60"/>
      <c r="AA87" s="60"/>
      <c r="AB87" s="61">
        <v>15.23</v>
      </c>
      <c r="AC87" s="96">
        <v>34</v>
      </c>
      <c r="AD87" s="12"/>
      <c r="AE87" s="44"/>
      <c r="AF87" s="44"/>
      <c r="AG87" s="44"/>
    </row>
    <row r="88" spans="1:33" ht="15.6" customHeight="1" x14ac:dyDescent="0.2">
      <c r="A88" s="124"/>
      <c r="B88" s="26" t="s">
        <v>10</v>
      </c>
      <c r="C88" s="59">
        <v>14.49</v>
      </c>
      <c r="D88" s="63"/>
      <c r="E88" s="63"/>
      <c r="F88" s="63"/>
      <c r="G88" s="63"/>
      <c r="H88" s="63"/>
      <c r="I88" s="62">
        <f>I87</f>
        <v>14.56</v>
      </c>
      <c r="J88" s="63"/>
      <c r="K88" s="63"/>
      <c r="L88" s="63"/>
      <c r="M88" s="112">
        <f>M87</f>
        <v>15.05</v>
      </c>
      <c r="N88" s="63"/>
      <c r="O88" s="63"/>
      <c r="P88" s="63"/>
      <c r="Q88" s="67" t="s">
        <v>61</v>
      </c>
      <c r="R88" s="62">
        <f>R87</f>
        <v>15.12</v>
      </c>
      <c r="S88" s="63"/>
      <c r="T88" s="63"/>
      <c r="U88" s="63"/>
      <c r="V88" s="63"/>
      <c r="W88" s="69" t="s">
        <v>61</v>
      </c>
      <c r="X88" s="63"/>
      <c r="Y88" s="63"/>
      <c r="Z88" s="63"/>
      <c r="AA88" s="63"/>
      <c r="AB88" s="64"/>
      <c r="AC88" s="95"/>
      <c r="AD88" s="13"/>
      <c r="AE88" s="44"/>
      <c r="AF88" s="44"/>
      <c r="AG88" s="44"/>
    </row>
    <row r="89" spans="1:33" ht="15.6" customHeight="1" thickBot="1" x14ac:dyDescent="0.25">
      <c r="A89" s="46">
        <v>221</v>
      </c>
      <c r="B89" s="46" t="s">
        <v>11</v>
      </c>
      <c r="C89" s="97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9"/>
      <c r="AC89" s="100"/>
      <c r="AD89" s="3"/>
      <c r="AE89" s="44"/>
      <c r="AF89" s="44"/>
      <c r="AG89" s="44"/>
    </row>
    <row r="90" spans="1:33" ht="15.6" customHeight="1" x14ac:dyDescent="0.2">
      <c r="A90" s="49"/>
      <c r="B90" s="23" t="s">
        <v>5</v>
      </c>
      <c r="C90" s="77"/>
      <c r="D90" s="78">
        <v>0</v>
      </c>
      <c r="E90" s="78">
        <v>0</v>
      </c>
      <c r="F90" s="78">
        <v>0</v>
      </c>
      <c r="G90" s="78">
        <v>0</v>
      </c>
      <c r="H90" s="78">
        <v>1</v>
      </c>
      <c r="I90" s="78">
        <v>1</v>
      </c>
      <c r="J90" s="78">
        <v>1</v>
      </c>
      <c r="K90" s="78">
        <v>1</v>
      </c>
      <c r="L90" s="78">
        <v>2</v>
      </c>
      <c r="M90" s="109">
        <v>1</v>
      </c>
      <c r="N90" s="109">
        <v>2</v>
      </c>
      <c r="O90" s="109">
        <v>1</v>
      </c>
      <c r="P90" s="80" t="s">
        <v>61</v>
      </c>
      <c r="Q90" s="80" t="s">
        <v>61</v>
      </c>
      <c r="R90" s="78">
        <v>0</v>
      </c>
      <c r="S90" s="78">
        <v>0</v>
      </c>
      <c r="T90" s="78">
        <v>7</v>
      </c>
      <c r="U90" s="78">
        <v>11</v>
      </c>
      <c r="V90" s="81" t="s">
        <v>61</v>
      </c>
      <c r="W90" s="81" t="s">
        <v>61</v>
      </c>
      <c r="X90" s="78">
        <v>0</v>
      </c>
      <c r="Y90" s="78">
        <v>1</v>
      </c>
      <c r="Z90" s="78">
        <v>0</v>
      </c>
      <c r="AA90" s="78">
        <v>3</v>
      </c>
      <c r="AB90" s="82">
        <v>0</v>
      </c>
      <c r="AC90" s="83" t="s">
        <v>6</v>
      </c>
      <c r="AD90" s="40"/>
      <c r="AE90" s="44"/>
      <c r="AF90" s="44"/>
      <c r="AG90" s="44"/>
    </row>
    <row r="91" spans="1:33" ht="15.6" customHeight="1" x14ac:dyDescent="0.2">
      <c r="A91" s="24">
        <v>16</v>
      </c>
      <c r="B91" s="25" t="s">
        <v>7</v>
      </c>
      <c r="C91" s="84">
        <v>0</v>
      </c>
      <c r="D91" s="85">
        <v>0</v>
      </c>
      <c r="E91" s="85">
        <v>1</v>
      </c>
      <c r="F91" s="85">
        <v>1</v>
      </c>
      <c r="G91" s="85">
        <v>6</v>
      </c>
      <c r="H91" s="85">
        <v>5</v>
      </c>
      <c r="I91" s="85">
        <v>1</v>
      </c>
      <c r="J91" s="85">
        <v>1</v>
      </c>
      <c r="K91" s="85">
        <v>0</v>
      </c>
      <c r="L91" s="85">
        <v>3</v>
      </c>
      <c r="M91" s="110">
        <v>7</v>
      </c>
      <c r="N91" s="110">
        <v>3</v>
      </c>
      <c r="O91" s="110">
        <v>0</v>
      </c>
      <c r="P91" s="86" t="s">
        <v>61</v>
      </c>
      <c r="Q91" s="86" t="s">
        <v>61</v>
      </c>
      <c r="R91" s="85">
        <v>3</v>
      </c>
      <c r="S91" s="85">
        <v>0</v>
      </c>
      <c r="T91" s="85">
        <v>1</v>
      </c>
      <c r="U91" s="85">
        <v>0</v>
      </c>
      <c r="V91" s="87" t="s">
        <v>61</v>
      </c>
      <c r="W91" s="87" t="s">
        <v>61</v>
      </c>
      <c r="X91" s="85">
        <v>0</v>
      </c>
      <c r="Y91" s="85">
        <v>0</v>
      </c>
      <c r="Z91" s="85">
        <v>0</v>
      </c>
      <c r="AA91" s="85">
        <v>0</v>
      </c>
      <c r="AB91" s="88"/>
      <c r="AC91" s="89">
        <f>SUM(C91:AA91)</f>
        <v>32</v>
      </c>
      <c r="AD91" s="12"/>
      <c r="AE91" s="44"/>
      <c r="AF91" s="44"/>
      <c r="AG91" s="44"/>
    </row>
    <row r="92" spans="1:33" ht="15.6" customHeight="1" x14ac:dyDescent="0.2">
      <c r="A92" s="122" t="s">
        <v>60</v>
      </c>
      <c r="B92" s="25" t="s">
        <v>8</v>
      </c>
      <c r="C92" s="84">
        <f>C91</f>
        <v>0</v>
      </c>
      <c r="D92" s="90">
        <f t="shared" ref="D92" si="198">C92-D90+D91</f>
        <v>0</v>
      </c>
      <c r="E92" s="90">
        <f>D92-E90+E91</f>
        <v>1</v>
      </c>
      <c r="F92" s="90">
        <f t="shared" ref="F92" si="199">E92-F90+F91</f>
        <v>2</v>
      </c>
      <c r="G92" s="90">
        <f t="shared" ref="G92" si="200">F92-G90+G91</f>
        <v>8</v>
      </c>
      <c r="H92" s="90">
        <f t="shared" ref="H92" si="201">G92-H90+H91</f>
        <v>12</v>
      </c>
      <c r="I92" s="90">
        <f t="shared" ref="I92" si="202">H92-I90+I91</f>
        <v>12</v>
      </c>
      <c r="J92" s="90">
        <f t="shared" ref="J92" si="203">I92-J90+J91</f>
        <v>12</v>
      </c>
      <c r="K92" s="90">
        <f t="shared" ref="K92" si="204">J92-K90+K91</f>
        <v>11</v>
      </c>
      <c r="L92" s="90">
        <f t="shared" ref="L92" si="205">K92-L90+L91</f>
        <v>12</v>
      </c>
      <c r="M92" s="110">
        <f t="shared" ref="M92" si="206">L92-M90+M91</f>
        <v>18</v>
      </c>
      <c r="N92" s="110">
        <f t="shared" ref="N92" si="207">M92-N90+N91</f>
        <v>19</v>
      </c>
      <c r="O92" s="110">
        <f t="shared" ref="O92" si="208">N92-O90+O91</f>
        <v>18</v>
      </c>
      <c r="P92" s="92" t="s">
        <v>61</v>
      </c>
      <c r="Q92" s="92" t="s">
        <v>61</v>
      </c>
      <c r="R92" s="90">
        <f>O92-R90+R91</f>
        <v>21</v>
      </c>
      <c r="S92" s="90">
        <f t="shared" ref="S92" si="209">R92-S90+S91</f>
        <v>21</v>
      </c>
      <c r="T92" s="90">
        <f t="shared" ref="T92" si="210">S92-T90+T91</f>
        <v>15</v>
      </c>
      <c r="U92" s="90">
        <f t="shared" ref="U92" si="211">T92-U90+U91</f>
        <v>4</v>
      </c>
      <c r="V92" s="93" t="s">
        <v>61</v>
      </c>
      <c r="W92" s="93" t="s">
        <v>61</v>
      </c>
      <c r="X92" s="90">
        <f>U92-X90+X91</f>
        <v>4</v>
      </c>
      <c r="Y92" s="90">
        <f t="shared" ref="Y92" si="212">X92-Y90+Y91</f>
        <v>3</v>
      </c>
      <c r="Z92" s="90">
        <f t="shared" ref="Z92" si="213">Y92-Z90+Z91</f>
        <v>3</v>
      </c>
      <c r="AA92" s="90">
        <f t="shared" ref="AA92" si="214">Z92-AA90+AA91</f>
        <v>0</v>
      </c>
      <c r="AB92" s="94">
        <f>AA92-AB90</f>
        <v>0</v>
      </c>
      <c r="AC92" s="95"/>
      <c r="AD92" s="3">
        <f>MAX(C92:AB92)</f>
        <v>21</v>
      </c>
      <c r="AE92" s="44"/>
      <c r="AF92" s="44"/>
      <c r="AG92" s="44"/>
    </row>
    <row r="93" spans="1:33" ht="15.6" customHeight="1" x14ac:dyDescent="0.2">
      <c r="A93" s="123"/>
      <c r="B93" s="25" t="s">
        <v>9</v>
      </c>
      <c r="C93" s="58"/>
      <c r="D93" s="60"/>
      <c r="E93" s="60"/>
      <c r="F93" s="60"/>
      <c r="G93" s="60"/>
      <c r="H93" s="60"/>
      <c r="I93" s="59">
        <v>16.09</v>
      </c>
      <c r="J93" s="60"/>
      <c r="K93" s="60"/>
      <c r="L93" s="60"/>
      <c r="M93" s="111">
        <v>16.18</v>
      </c>
      <c r="N93" s="60"/>
      <c r="O93" s="60"/>
      <c r="P93" s="60"/>
      <c r="Q93" s="66" t="s">
        <v>61</v>
      </c>
      <c r="R93" s="59">
        <v>16.239999999999998</v>
      </c>
      <c r="S93" s="60"/>
      <c r="T93" s="60"/>
      <c r="U93" s="60"/>
      <c r="V93" s="60"/>
      <c r="W93" s="68" t="s">
        <v>61</v>
      </c>
      <c r="X93" s="60"/>
      <c r="Y93" s="60"/>
      <c r="Z93" s="60"/>
      <c r="AA93" s="60"/>
      <c r="AB93" s="61">
        <v>16.34</v>
      </c>
      <c r="AC93" s="96">
        <v>34</v>
      </c>
      <c r="AD93" s="12"/>
      <c r="AE93" s="44"/>
      <c r="AF93" s="44"/>
      <c r="AG93" s="44"/>
    </row>
    <row r="94" spans="1:33" ht="15.6" customHeight="1" x14ac:dyDescent="0.2">
      <c r="A94" s="124"/>
      <c r="B94" s="26" t="s">
        <v>10</v>
      </c>
      <c r="C94" s="59">
        <v>16</v>
      </c>
      <c r="D94" s="63"/>
      <c r="E94" s="63"/>
      <c r="F94" s="63"/>
      <c r="G94" s="63"/>
      <c r="H94" s="63"/>
      <c r="I94" s="62">
        <f>I93</f>
        <v>16.09</v>
      </c>
      <c r="J94" s="63"/>
      <c r="K94" s="63"/>
      <c r="L94" s="63"/>
      <c r="M94" s="112">
        <f>M93</f>
        <v>16.18</v>
      </c>
      <c r="N94" s="63"/>
      <c r="O94" s="63"/>
      <c r="P94" s="63"/>
      <c r="Q94" s="67" t="s">
        <v>61</v>
      </c>
      <c r="R94" s="62">
        <f>R93</f>
        <v>16.239999999999998</v>
      </c>
      <c r="S94" s="63"/>
      <c r="T94" s="63"/>
      <c r="U94" s="63"/>
      <c r="V94" s="63"/>
      <c r="W94" s="69" t="s">
        <v>61</v>
      </c>
      <c r="X94" s="63"/>
      <c r="Y94" s="63"/>
      <c r="Z94" s="63"/>
      <c r="AA94" s="63"/>
      <c r="AB94" s="64"/>
      <c r="AC94" s="95"/>
      <c r="AD94" s="13"/>
      <c r="AE94" s="44"/>
      <c r="AF94" s="44"/>
      <c r="AG94" s="44"/>
    </row>
    <row r="95" spans="1:33" ht="15.6" customHeight="1" thickBot="1" x14ac:dyDescent="0.25">
      <c r="A95" s="46">
        <v>221</v>
      </c>
      <c r="B95" s="46" t="s">
        <v>11</v>
      </c>
      <c r="C95" s="97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9"/>
      <c r="AC95" s="100"/>
      <c r="AD95" s="3"/>
      <c r="AE95" s="44"/>
      <c r="AF95" s="44"/>
      <c r="AG95" s="44"/>
    </row>
    <row r="96" spans="1:33" ht="15.6" customHeight="1" x14ac:dyDescent="0.2">
      <c r="A96" s="49"/>
      <c r="B96" s="23" t="s">
        <v>5</v>
      </c>
      <c r="C96" s="77"/>
      <c r="D96" s="78">
        <v>0</v>
      </c>
      <c r="E96" s="78">
        <v>0</v>
      </c>
      <c r="F96" s="78">
        <v>0</v>
      </c>
      <c r="G96" s="78">
        <v>0</v>
      </c>
      <c r="H96" s="78">
        <v>0</v>
      </c>
      <c r="I96" s="78">
        <v>0</v>
      </c>
      <c r="J96" s="78">
        <v>0</v>
      </c>
      <c r="K96" s="78">
        <v>1</v>
      </c>
      <c r="L96" s="78">
        <v>1</v>
      </c>
      <c r="M96" s="109">
        <v>2</v>
      </c>
      <c r="N96" s="109">
        <v>0</v>
      </c>
      <c r="O96" s="109">
        <v>0</v>
      </c>
      <c r="P96" s="80" t="s">
        <v>61</v>
      </c>
      <c r="Q96" s="80" t="s">
        <v>61</v>
      </c>
      <c r="R96" s="78">
        <v>4</v>
      </c>
      <c r="S96" s="78">
        <v>1</v>
      </c>
      <c r="T96" s="78">
        <v>2</v>
      </c>
      <c r="U96" s="78">
        <v>0</v>
      </c>
      <c r="V96" s="81">
        <v>3</v>
      </c>
      <c r="W96" s="81">
        <v>0</v>
      </c>
      <c r="X96" s="78" t="s">
        <v>61</v>
      </c>
      <c r="Y96" s="78" t="s">
        <v>61</v>
      </c>
      <c r="Z96" s="78" t="s">
        <v>61</v>
      </c>
      <c r="AA96" s="78" t="s">
        <v>61</v>
      </c>
      <c r="AB96" s="82" t="s">
        <v>61</v>
      </c>
      <c r="AC96" s="83" t="s">
        <v>6</v>
      </c>
      <c r="AD96" s="40"/>
      <c r="AE96" s="44"/>
      <c r="AF96" s="44"/>
      <c r="AG96" s="44"/>
    </row>
    <row r="97" spans="1:33" ht="15.6" customHeight="1" x14ac:dyDescent="0.2">
      <c r="A97" s="24">
        <v>17.149999999999999</v>
      </c>
      <c r="B97" s="25" t="s">
        <v>7</v>
      </c>
      <c r="C97" s="84">
        <v>0</v>
      </c>
      <c r="D97" s="85">
        <v>0</v>
      </c>
      <c r="E97" s="85">
        <v>0</v>
      </c>
      <c r="F97" s="85">
        <v>3</v>
      </c>
      <c r="G97" s="85">
        <v>2</v>
      </c>
      <c r="H97" s="85">
        <v>0</v>
      </c>
      <c r="I97" s="85">
        <v>4</v>
      </c>
      <c r="J97" s="85">
        <v>0</v>
      </c>
      <c r="K97" s="85">
        <v>0</v>
      </c>
      <c r="L97" s="85">
        <v>1</v>
      </c>
      <c r="M97" s="110">
        <v>0</v>
      </c>
      <c r="N97" s="110">
        <v>2</v>
      </c>
      <c r="O97" s="110">
        <v>0</v>
      </c>
      <c r="P97" s="86" t="s">
        <v>61</v>
      </c>
      <c r="Q97" s="86" t="s">
        <v>61</v>
      </c>
      <c r="R97" s="85">
        <v>2</v>
      </c>
      <c r="S97" s="85">
        <v>0</v>
      </c>
      <c r="T97" s="85">
        <v>0</v>
      </c>
      <c r="U97" s="85">
        <v>0</v>
      </c>
      <c r="V97" s="87">
        <v>0</v>
      </c>
      <c r="W97" s="60"/>
      <c r="X97" s="85" t="s">
        <v>61</v>
      </c>
      <c r="Y97" s="85" t="s">
        <v>61</v>
      </c>
      <c r="Z97" s="85" t="s">
        <v>61</v>
      </c>
      <c r="AA97" s="85" t="s">
        <v>61</v>
      </c>
      <c r="AB97" s="88"/>
      <c r="AC97" s="89">
        <f>SUM(C97:AA97)</f>
        <v>14</v>
      </c>
      <c r="AD97" s="12"/>
      <c r="AE97" s="44"/>
      <c r="AF97" s="44"/>
      <c r="AG97" s="44"/>
    </row>
    <row r="98" spans="1:33" ht="15.6" customHeight="1" x14ac:dyDescent="0.2">
      <c r="A98" s="122" t="s">
        <v>60</v>
      </c>
      <c r="B98" s="25" t="s">
        <v>8</v>
      </c>
      <c r="C98" s="84">
        <f>C97</f>
        <v>0</v>
      </c>
      <c r="D98" s="90">
        <f t="shared" ref="D98" si="215">C98-D96+D97</f>
        <v>0</v>
      </c>
      <c r="E98" s="90">
        <f>D98-E96+E97</f>
        <v>0</v>
      </c>
      <c r="F98" s="90">
        <f t="shared" ref="F98" si="216">E98-F96+F97</f>
        <v>3</v>
      </c>
      <c r="G98" s="90">
        <f t="shared" ref="G98" si="217">F98-G96+G97</f>
        <v>5</v>
      </c>
      <c r="H98" s="90">
        <f t="shared" ref="H98" si="218">G98-H96+H97</f>
        <v>5</v>
      </c>
      <c r="I98" s="90">
        <f t="shared" ref="I98" si="219">H98-I96+I97</f>
        <v>9</v>
      </c>
      <c r="J98" s="90">
        <f t="shared" ref="J98" si="220">I98-J96+J97</f>
        <v>9</v>
      </c>
      <c r="K98" s="90">
        <f t="shared" ref="K98" si="221">J98-K96+K97</f>
        <v>8</v>
      </c>
      <c r="L98" s="90">
        <f t="shared" ref="L98" si="222">K98-L96+L97</f>
        <v>8</v>
      </c>
      <c r="M98" s="110">
        <f t="shared" ref="M98" si="223">L98-M96+M97</f>
        <v>6</v>
      </c>
      <c r="N98" s="110">
        <f t="shared" ref="N98" si="224">M98-N96+N97</f>
        <v>8</v>
      </c>
      <c r="O98" s="110">
        <f t="shared" ref="O98" si="225">N98-O96+O97</f>
        <v>8</v>
      </c>
      <c r="P98" s="92" t="s">
        <v>61</v>
      </c>
      <c r="Q98" s="92" t="s">
        <v>61</v>
      </c>
      <c r="R98" s="90">
        <f>O98-R96+R97</f>
        <v>6</v>
      </c>
      <c r="S98" s="90">
        <f t="shared" ref="S98" si="226">R98-S96+S97</f>
        <v>5</v>
      </c>
      <c r="T98" s="90">
        <f t="shared" ref="T98" si="227">S98-T96+T97</f>
        <v>3</v>
      </c>
      <c r="U98" s="90">
        <f t="shared" ref="U98" si="228">T98-U96+U97</f>
        <v>3</v>
      </c>
      <c r="V98" s="93">
        <f t="shared" ref="V98" si="229">U98-V96+V97</f>
        <v>0</v>
      </c>
      <c r="W98" s="93">
        <f t="shared" ref="W98" si="230">V98-W96+W97</f>
        <v>0</v>
      </c>
      <c r="X98" s="90" t="s">
        <v>61</v>
      </c>
      <c r="Y98" s="90" t="s">
        <v>61</v>
      </c>
      <c r="Z98" s="90" t="s">
        <v>61</v>
      </c>
      <c r="AA98" s="90" t="s">
        <v>61</v>
      </c>
      <c r="AB98" s="94" t="s">
        <v>61</v>
      </c>
      <c r="AC98" s="95"/>
      <c r="AD98" s="3">
        <f>MAX(C98:AB98)</f>
        <v>9</v>
      </c>
      <c r="AE98" s="44"/>
      <c r="AF98" s="44"/>
      <c r="AG98" s="44"/>
    </row>
    <row r="99" spans="1:33" ht="15.6" customHeight="1" x14ac:dyDescent="0.2">
      <c r="A99" s="123"/>
      <c r="B99" s="25" t="s">
        <v>9</v>
      </c>
      <c r="C99" s="58"/>
      <c r="D99" s="60"/>
      <c r="E99" s="60"/>
      <c r="F99" s="60"/>
      <c r="G99" s="60"/>
      <c r="H99" s="60"/>
      <c r="I99" s="59">
        <v>17.239999999999998</v>
      </c>
      <c r="J99" s="60"/>
      <c r="K99" s="60"/>
      <c r="L99" s="60"/>
      <c r="M99" s="111">
        <v>17.309999999999999</v>
      </c>
      <c r="N99" s="60"/>
      <c r="O99" s="60"/>
      <c r="P99" s="60"/>
      <c r="Q99" s="66" t="s">
        <v>61</v>
      </c>
      <c r="R99" s="59">
        <v>17.37</v>
      </c>
      <c r="S99" s="60"/>
      <c r="T99" s="60"/>
      <c r="U99" s="60"/>
      <c r="V99" s="60"/>
      <c r="W99" s="68">
        <v>17.45</v>
      </c>
      <c r="X99" s="60"/>
      <c r="Y99" s="60"/>
      <c r="Z99" s="60"/>
      <c r="AA99" s="60"/>
      <c r="AB99" s="61" t="s">
        <v>61</v>
      </c>
      <c r="AC99" s="96">
        <v>30</v>
      </c>
      <c r="AD99" s="12"/>
      <c r="AE99" s="44"/>
      <c r="AF99" s="44"/>
      <c r="AG99" s="44"/>
    </row>
    <row r="100" spans="1:33" ht="15.6" customHeight="1" x14ac:dyDescent="0.2">
      <c r="A100" s="124"/>
      <c r="B100" s="26" t="s">
        <v>10</v>
      </c>
      <c r="C100" s="59">
        <v>17.149999999999999</v>
      </c>
      <c r="D100" s="63"/>
      <c r="E100" s="63"/>
      <c r="F100" s="63"/>
      <c r="G100" s="63"/>
      <c r="H100" s="63"/>
      <c r="I100" s="62">
        <f>I99</f>
        <v>17.239999999999998</v>
      </c>
      <c r="J100" s="63"/>
      <c r="K100" s="63"/>
      <c r="L100" s="63"/>
      <c r="M100" s="112">
        <f>M99</f>
        <v>17.309999999999999</v>
      </c>
      <c r="N100" s="63"/>
      <c r="O100" s="63"/>
      <c r="P100" s="63"/>
      <c r="Q100" s="67" t="s">
        <v>61</v>
      </c>
      <c r="R100" s="62">
        <f>R99</f>
        <v>17.37</v>
      </c>
      <c r="S100" s="63"/>
      <c r="T100" s="63"/>
      <c r="U100" s="63"/>
      <c r="V100" s="63"/>
      <c r="W100" s="60"/>
      <c r="X100" s="63"/>
      <c r="Y100" s="63"/>
      <c r="Z100" s="63"/>
      <c r="AA100" s="63"/>
      <c r="AB100" s="64"/>
      <c r="AC100" s="95"/>
      <c r="AD100" s="13"/>
      <c r="AE100" s="44"/>
      <c r="AF100" s="44"/>
      <c r="AG100" s="44"/>
    </row>
    <row r="101" spans="1:33" ht="15.6" customHeight="1" thickBot="1" x14ac:dyDescent="0.25">
      <c r="A101" s="46">
        <v>221</v>
      </c>
      <c r="B101" s="46" t="s">
        <v>11</v>
      </c>
      <c r="C101" s="97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9"/>
      <c r="AC101" s="100"/>
      <c r="AD101" s="3"/>
      <c r="AE101" s="44"/>
      <c r="AF101" s="44"/>
      <c r="AG101" s="44"/>
    </row>
    <row r="102" spans="1:33" ht="15.6" customHeight="1" x14ac:dyDescent="0.2">
      <c r="A102" s="49"/>
      <c r="B102" s="23" t="s">
        <v>5</v>
      </c>
      <c r="C102" s="77"/>
      <c r="D102" s="78">
        <v>0</v>
      </c>
      <c r="E102" s="78">
        <v>0</v>
      </c>
      <c r="F102" s="78">
        <v>0</v>
      </c>
      <c r="G102" s="78">
        <v>1</v>
      </c>
      <c r="H102" s="78">
        <v>0</v>
      </c>
      <c r="I102" s="78">
        <v>1</v>
      </c>
      <c r="J102" s="78">
        <v>1</v>
      </c>
      <c r="K102" s="78">
        <v>1</v>
      </c>
      <c r="L102" s="78">
        <v>2</v>
      </c>
      <c r="M102" s="109">
        <v>0</v>
      </c>
      <c r="N102" s="109">
        <v>0</v>
      </c>
      <c r="O102" s="109">
        <v>0</v>
      </c>
      <c r="P102" s="80" t="s">
        <v>61</v>
      </c>
      <c r="Q102" s="80" t="s">
        <v>61</v>
      </c>
      <c r="R102" s="78">
        <v>3</v>
      </c>
      <c r="S102" s="78">
        <v>0</v>
      </c>
      <c r="T102" s="78">
        <v>2</v>
      </c>
      <c r="U102" s="78">
        <v>1</v>
      </c>
      <c r="V102" s="81">
        <v>3</v>
      </c>
      <c r="W102" s="81">
        <v>0</v>
      </c>
      <c r="X102" s="78" t="s">
        <v>61</v>
      </c>
      <c r="Y102" s="78" t="s">
        <v>61</v>
      </c>
      <c r="Z102" s="78" t="s">
        <v>61</v>
      </c>
      <c r="AA102" s="78" t="s">
        <v>61</v>
      </c>
      <c r="AB102" s="82" t="s">
        <v>61</v>
      </c>
      <c r="AC102" s="83" t="s">
        <v>6</v>
      </c>
      <c r="AD102" s="40"/>
      <c r="AE102" s="44"/>
      <c r="AF102" s="44"/>
      <c r="AG102" s="44"/>
    </row>
    <row r="103" spans="1:33" ht="15.6" customHeight="1" x14ac:dyDescent="0.2">
      <c r="A103" s="24">
        <v>18.25</v>
      </c>
      <c r="B103" s="25" t="s">
        <v>7</v>
      </c>
      <c r="C103" s="84">
        <v>0</v>
      </c>
      <c r="D103" s="85">
        <v>0</v>
      </c>
      <c r="E103" s="85">
        <v>2</v>
      </c>
      <c r="F103" s="85">
        <v>0</v>
      </c>
      <c r="G103" s="85">
        <v>2</v>
      </c>
      <c r="H103" s="85">
        <v>2</v>
      </c>
      <c r="I103" s="85">
        <v>1</v>
      </c>
      <c r="J103" s="85">
        <v>0</v>
      </c>
      <c r="K103" s="85">
        <v>2</v>
      </c>
      <c r="L103" s="85">
        <v>2</v>
      </c>
      <c r="M103" s="110">
        <v>2</v>
      </c>
      <c r="N103" s="110">
        <v>1</v>
      </c>
      <c r="O103" s="110">
        <v>1</v>
      </c>
      <c r="P103" s="86" t="s">
        <v>61</v>
      </c>
      <c r="Q103" s="86" t="s">
        <v>61</v>
      </c>
      <c r="R103" s="85">
        <v>0</v>
      </c>
      <c r="S103" s="85">
        <v>0</v>
      </c>
      <c r="T103" s="85">
        <v>0</v>
      </c>
      <c r="U103" s="85">
        <v>0</v>
      </c>
      <c r="V103" s="87">
        <v>0</v>
      </c>
      <c r="W103" s="60"/>
      <c r="X103" s="85" t="s">
        <v>61</v>
      </c>
      <c r="Y103" s="85" t="s">
        <v>61</v>
      </c>
      <c r="Z103" s="85" t="s">
        <v>61</v>
      </c>
      <c r="AA103" s="85" t="s">
        <v>61</v>
      </c>
      <c r="AB103" s="88"/>
      <c r="AC103" s="89">
        <f>SUM(C103:AA103)</f>
        <v>15</v>
      </c>
      <c r="AD103" s="12"/>
      <c r="AE103" s="44"/>
      <c r="AF103" s="44"/>
      <c r="AG103" s="44"/>
    </row>
    <row r="104" spans="1:33" ht="15.6" customHeight="1" x14ac:dyDescent="0.2">
      <c r="A104" s="122" t="s">
        <v>60</v>
      </c>
      <c r="B104" s="25" t="s">
        <v>8</v>
      </c>
      <c r="C104" s="84">
        <f>C103</f>
        <v>0</v>
      </c>
      <c r="D104" s="90">
        <f t="shared" ref="D104" si="231">C104-D102+D103</f>
        <v>0</v>
      </c>
      <c r="E104" s="90">
        <f>D104-E102+E103</f>
        <v>2</v>
      </c>
      <c r="F104" s="90">
        <f t="shared" ref="F104" si="232">E104-F102+F103</f>
        <v>2</v>
      </c>
      <c r="G104" s="90">
        <f t="shared" ref="G104" si="233">F104-G102+G103</f>
        <v>3</v>
      </c>
      <c r="H104" s="90">
        <f t="shared" ref="H104" si="234">G104-H102+H103</f>
        <v>5</v>
      </c>
      <c r="I104" s="90">
        <f t="shared" ref="I104" si="235">H104-I102+I103</f>
        <v>5</v>
      </c>
      <c r="J104" s="90">
        <f t="shared" ref="J104" si="236">I104-J102+J103</f>
        <v>4</v>
      </c>
      <c r="K104" s="90">
        <f t="shared" ref="K104" si="237">J104-K102+K103</f>
        <v>5</v>
      </c>
      <c r="L104" s="90">
        <f t="shared" ref="L104" si="238">K104-L102+L103</f>
        <v>5</v>
      </c>
      <c r="M104" s="110">
        <f t="shared" ref="M104" si="239">L104-M102+M103</f>
        <v>7</v>
      </c>
      <c r="N104" s="110">
        <f t="shared" ref="N104" si="240">M104-N102+N103</f>
        <v>8</v>
      </c>
      <c r="O104" s="110">
        <f t="shared" ref="O104" si="241">N104-O102+O103</f>
        <v>9</v>
      </c>
      <c r="P104" s="92" t="s">
        <v>61</v>
      </c>
      <c r="Q104" s="92" t="s">
        <v>61</v>
      </c>
      <c r="R104" s="90">
        <f>O104-R102+R103</f>
        <v>6</v>
      </c>
      <c r="S104" s="90">
        <f t="shared" ref="S104" si="242">R104-S102+S103</f>
        <v>6</v>
      </c>
      <c r="T104" s="90">
        <f t="shared" ref="T104" si="243">S104-T102+T103</f>
        <v>4</v>
      </c>
      <c r="U104" s="90">
        <f t="shared" ref="U104" si="244">T104-U102+U103</f>
        <v>3</v>
      </c>
      <c r="V104" s="93">
        <f t="shared" ref="V104" si="245">U104-V102+V103</f>
        <v>0</v>
      </c>
      <c r="W104" s="93">
        <f t="shared" ref="W104" si="246">V104-W102+W103</f>
        <v>0</v>
      </c>
      <c r="X104" s="90" t="s">
        <v>61</v>
      </c>
      <c r="Y104" s="90" t="s">
        <v>61</v>
      </c>
      <c r="Z104" s="90" t="s">
        <v>61</v>
      </c>
      <c r="AA104" s="90" t="s">
        <v>61</v>
      </c>
      <c r="AB104" s="94" t="s">
        <v>61</v>
      </c>
      <c r="AC104" s="95"/>
      <c r="AD104" s="3">
        <f>MAX(C104:AB104)</f>
        <v>9</v>
      </c>
      <c r="AE104" s="44"/>
      <c r="AF104" s="44"/>
      <c r="AG104" s="44"/>
    </row>
    <row r="105" spans="1:33" ht="15.6" customHeight="1" x14ac:dyDescent="0.2">
      <c r="A105" s="123"/>
      <c r="B105" s="25" t="s">
        <v>9</v>
      </c>
      <c r="C105" s="58"/>
      <c r="D105" s="60"/>
      <c r="E105" s="60"/>
      <c r="F105" s="60"/>
      <c r="G105" s="60"/>
      <c r="H105" s="60"/>
      <c r="I105" s="59">
        <v>18.350000000000001</v>
      </c>
      <c r="J105" s="60"/>
      <c r="K105" s="60"/>
      <c r="L105" s="60"/>
      <c r="M105" s="111">
        <v>18.43</v>
      </c>
      <c r="N105" s="60"/>
      <c r="O105" s="60"/>
      <c r="P105" s="60"/>
      <c r="Q105" s="66" t="s">
        <v>61</v>
      </c>
      <c r="R105" s="59">
        <v>18.48</v>
      </c>
      <c r="S105" s="60"/>
      <c r="T105" s="60"/>
      <c r="U105" s="60"/>
      <c r="V105" s="60"/>
      <c r="W105" s="68">
        <v>18.55</v>
      </c>
      <c r="X105" s="60"/>
      <c r="Y105" s="60"/>
      <c r="Z105" s="60"/>
      <c r="AA105" s="60"/>
      <c r="AB105" s="61" t="s">
        <v>61</v>
      </c>
      <c r="AC105" s="96">
        <v>30</v>
      </c>
      <c r="AD105" s="12"/>
      <c r="AE105" s="44"/>
      <c r="AF105" s="44"/>
      <c r="AG105" s="44"/>
    </row>
    <row r="106" spans="1:33" ht="15.6" customHeight="1" x14ac:dyDescent="0.2">
      <c r="A106" s="124"/>
      <c r="B106" s="26" t="s">
        <v>10</v>
      </c>
      <c r="C106" s="59">
        <v>18.25</v>
      </c>
      <c r="D106" s="63"/>
      <c r="E106" s="63"/>
      <c r="F106" s="63"/>
      <c r="G106" s="63"/>
      <c r="H106" s="63"/>
      <c r="I106" s="62">
        <f>I105</f>
        <v>18.350000000000001</v>
      </c>
      <c r="J106" s="63"/>
      <c r="K106" s="63"/>
      <c r="L106" s="63"/>
      <c r="M106" s="112">
        <f>M105</f>
        <v>18.43</v>
      </c>
      <c r="N106" s="63"/>
      <c r="O106" s="63"/>
      <c r="P106" s="63"/>
      <c r="Q106" s="67" t="s">
        <v>61</v>
      </c>
      <c r="R106" s="62">
        <f>R105</f>
        <v>18.48</v>
      </c>
      <c r="S106" s="63"/>
      <c r="T106" s="63"/>
      <c r="U106" s="63"/>
      <c r="V106" s="63"/>
      <c r="W106" s="60"/>
      <c r="X106" s="63"/>
      <c r="Y106" s="63"/>
      <c r="Z106" s="63"/>
      <c r="AA106" s="63"/>
      <c r="AB106" s="64"/>
      <c r="AC106" s="95"/>
      <c r="AD106" s="13"/>
      <c r="AE106" s="44"/>
      <c r="AF106" s="44"/>
      <c r="AG106" s="44"/>
    </row>
    <row r="107" spans="1:33" ht="15.6" customHeight="1" thickBot="1" x14ac:dyDescent="0.25">
      <c r="A107" s="46">
        <v>221</v>
      </c>
      <c r="B107" s="46" t="s">
        <v>11</v>
      </c>
      <c r="C107" s="97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9"/>
      <c r="AC107" s="100"/>
      <c r="AD107" s="3"/>
      <c r="AE107" s="44"/>
      <c r="AF107" s="44"/>
      <c r="AG107" s="44"/>
    </row>
    <row r="108" spans="1:33" ht="15.6" customHeight="1" x14ac:dyDescent="0.2">
      <c r="A108" s="49"/>
      <c r="B108" s="23" t="s">
        <v>5</v>
      </c>
      <c r="C108" s="77"/>
      <c r="D108" s="78">
        <v>0</v>
      </c>
      <c r="E108" s="78">
        <v>0</v>
      </c>
      <c r="F108" s="78">
        <v>0</v>
      </c>
      <c r="G108" s="78">
        <v>0</v>
      </c>
      <c r="H108" s="78">
        <v>0</v>
      </c>
      <c r="I108" s="78">
        <v>0</v>
      </c>
      <c r="J108" s="78">
        <v>2</v>
      </c>
      <c r="K108" s="78">
        <v>1</v>
      </c>
      <c r="L108" s="78">
        <v>0</v>
      </c>
      <c r="M108" s="109">
        <v>2</v>
      </c>
      <c r="N108" s="109">
        <v>0</v>
      </c>
      <c r="O108" s="109">
        <v>1</v>
      </c>
      <c r="P108" s="80" t="s">
        <v>61</v>
      </c>
      <c r="Q108" s="80" t="s">
        <v>61</v>
      </c>
      <c r="R108" s="78">
        <v>2</v>
      </c>
      <c r="S108" s="78">
        <v>1</v>
      </c>
      <c r="T108" s="78">
        <v>0</v>
      </c>
      <c r="U108" s="78">
        <v>0</v>
      </c>
      <c r="V108" s="81">
        <v>2</v>
      </c>
      <c r="W108" s="81">
        <v>0</v>
      </c>
      <c r="X108" s="78" t="s">
        <v>61</v>
      </c>
      <c r="Y108" s="78" t="s">
        <v>61</v>
      </c>
      <c r="Z108" s="78" t="s">
        <v>61</v>
      </c>
      <c r="AA108" s="78" t="s">
        <v>61</v>
      </c>
      <c r="AB108" s="82" t="s">
        <v>61</v>
      </c>
      <c r="AC108" s="83" t="s">
        <v>6</v>
      </c>
      <c r="AD108" s="40"/>
      <c r="AE108" s="44"/>
      <c r="AF108" s="44"/>
      <c r="AG108" s="44"/>
    </row>
    <row r="109" spans="1:33" ht="15.6" customHeight="1" x14ac:dyDescent="0.2">
      <c r="A109" s="24">
        <v>19.43</v>
      </c>
      <c r="B109" s="25" t="s">
        <v>7</v>
      </c>
      <c r="C109" s="84">
        <v>2</v>
      </c>
      <c r="D109" s="85">
        <v>0</v>
      </c>
      <c r="E109" s="85">
        <v>0</v>
      </c>
      <c r="F109" s="85">
        <v>0</v>
      </c>
      <c r="G109" s="85">
        <v>0</v>
      </c>
      <c r="H109" s="85">
        <v>5</v>
      </c>
      <c r="I109" s="85">
        <v>1</v>
      </c>
      <c r="J109" s="85">
        <v>0</v>
      </c>
      <c r="K109" s="85">
        <v>1</v>
      </c>
      <c r="L109" s="85">
        <v>0</v>
      </c>
      <c r="M109" s="110">
        <v>2</v>
      </c>
      <c r="N109" s="110">
        <v>0</v>
      </c>
      <c r="O109" s="110">
        <v>0</v>
      </c>
      <c r="P109" s="86" t="s">
        <v>61</v>
      </c>
      <c r="Q109" s="86" t="s">
        <v>61</v>
      </c>
      <c r="R109" s="85">
        <v>0</v>
      </c>
      <c r="S109" s="85">
        <v>0</v>
      </c>
      <c r="T109" s="85">
        <v>0</v>
      </c>
      <c r="U109" s="85">
        <v>0</v>
      </c>
      <c r="V109" s="87">
        <v>0</v>
      </c>
      <c r="W109" s="60"/>
      <c r="X109" s="85" t="s">
        <v>61</v>
      </c>
      <c r="Y109" s="85" t="s">
        <v>61</v>
      </c>
      <c r="Z109" s="85" t="s">
        <v>61</v>
      </c>
      <c r="AA109" s="85" t="s">
        <v>61</v>
      </c>
      <c r="AB109" s="88"/>
      <c r="AC109" s="89">
        <f>SUM(C109:AA109)</f>
        <v>11</v>
      </c>
      <c r="AD109" s="12"/>
      <c r="AE109" s="44"/>
      <c r="AF109" s="44"/>
      <c r="AG109" s="44"/>
    </row>
    <row r="110" spans="1:33" ht="15.6" customHeight="1" x14ac:dyDescent="0.2">
      <c r="A110" s="122" t="s">
        <v>60</v>
      </c>
      <c r="B110" s="25" t="s">
        <v>8</v>
      </c>
      <c r="C110" s="84">
        <f>C109</f>
        <v>2</v>
      </c>
      <c r="D110" s="90">
        <f t="shared" ref="D110" si="247">C110-D108+D109</f>
        <v>2</v>
      </c>
      <c r="E110" s="90">
        <f>D110-E108+E109</f>
        <v>2</v>
      </c>
      <c r="F110" s="90">
        <f t="shared" ref="F110" si="248">E110-F108+F109</f>
        <v>2</v>
      </c>
      <c r="G110" s="90">
        <f t="shared" ref="G110" si="249">F110-G108+G109</f>
        <v>2</v>
      </c>
      <c r="H110" s="90">
        <f t="shared" ref="H110" si="250">G110-H108+H109</f>
        <v>7</v>
      </c>
      <c r="I110" s="90">
        <f t="shared" ref="I110" si="251">H110-I108+I109</f>
        <v>8</v>
      </c>
      <c r="J110" s="90">
        <f t="shared" ref="J110" si="252">I110-J108+J109</f>
        <v>6</v>
      </c>
      <c r="K110" s="90">
        <f t="shared" ref="K110" si="253">J110-K108+K109</f>
        <v>6</v>
      </c>
      <c r="L110" s="90">
        <f t="shared" ref="L110" si="254">K110-L108+L109</f>
        <v>6</v>
      </c>
      <c r="M110" s="110">
        <f t="shared" ref="M110" si="255">L110-M108+M109</f>
        <v>6</v>
      </c>
      <c r="N110" s="110">
        <f t="shared" ref="N110" si="256">M110-N108+N109</f>
        <v>6</v>
      </c>
      <c r="O110" s="110">
        <f t="shared" ref="O110" si="257">N110-O108+O109</f>
        <v>5</v>
      </c>
      <c r="P110" s="92" t="s">
        <v>61</v>
      </c>
      <c r="Q110" s="92" t="s">
        <v>61</v>
      </c>
      <c r="R110" s="90">
        <f>O110-R108+R109</f>
        <v>3</v>
      </c>
      <c r="S110" s="90">
        <f t="shared" ref="S110" si="258">R110-S108+S109</f>
        <v>2</v>
      </c>
      <c r="T110" s="90">
        <f t="shared" ref="T110" si="259">S110-T108+T109</f>
        <v>2</v>
      </c>
      <c r="U110" s="90">
        <f t="shared" ref="U110" si="260">T110-U108+U109</f>
        <v>2</v>
      </c>
      <c r="V110" s="93">
        <f t="shared" ref="V110" si="261">U110-V108+V109</f>
        <v>0</v>
      </c>
      <c r="W110" s="93">
        <f t="shared" ref="W110" si="262">V110-W108+W109</f>
        <v>0</v>
      </c>
      <c r="X110" s="90" t="s">
        <v>61</v>
      </c>
      <c r="Y110" s="90" t="s">
        <v>61</v>
      </c>
      <c r="Z110" s="90" t="s">
        <v>61</v>
      </c>
      <c r="AA110" s="90" t="s">
        <v>61</v>
      </c>
      <c r="AB110" s="94" t="s">
        <v>61</v>
      </c>
      <c r="AC110" s="95"/>
      <c r="AD110" s="3">
        <f>MAX(C110:AB110)</f>
        <v>8</v>
      </c>
      <c r="AE110" s="44"/>
      <c r="AF110" s="44"/>
      <c r="AG110" s="44"/>
    </row>
    <row r="111" spans="1:33" ht="15.6" customHeight="1" x14ac:dyDescent="0.2">
      <c r="A111" s="123"/>
      <c r="B111" s="25" t="s">
        <v>9</v>
      </c>
      <c r="C111" s="58"/>
      <c r="D111" s="60"/>
      <c r="E111" s="60"/>
      <c r="F111" s="60"/>
      <c r="G111" s="60"/>
      <c r="H111" s="60"/>
      <c r="I111" s="59">
        <v>19.52</v>
      </c>
      <c r="J111" s="60"/>
      <c r="K111" s="60"/>
      <c r="L111" s="60"/>
      <c r="M111" s="111">
        <v>20</v>
      </c>
      <c r="N111" s="60"/>
      <c r="O111" s="60"/>
      <c r="P111" s="60"/>
      <c r="Q111" s="66" t="s">
        <v>61</v>
      </c>
      <c r="R111" s="59">
        <v>20.05</v>
      </c>
      <c r="S111" s="60"/>
      <c r="T111" s="60"/>
      <c r="U111" s="60"/>
      <c r="V111" s="60"/>
      <c r="W111" s="68">
        <v>20.13</v>
      </c>
      <c r="X111" s="60"/>
      <c r="Y111" s="60"/>
      <c r="Z111" s="60"/>
      <c r="AA111" s="60"/>
      <c r="AB111" s="61" t="s">
        <v>61</v>
      </c>
      <c r="AC111" s="96">
        <v>30</v>
      </c>
      <c r="AD111" s="12"/>
      <c r="AE111" s="44"/>
      <c r="AF111" s="44"/>
      <c r="AG111" s="44"/>
    </row>
    <row r="112" spans="1:33" ht="15.6" customHeight="1" x14ac:dyDescent="0.2">
      <c r="A112" s="124"/>
      <c r="B112" s="26" t="s">
        <v>10</v>
      </c>
      <c r="C112" s="59">
        <v>19.43</v>
      </c>
      <c r="D112" s="63"/>
      <c r="E112" s="63"/>
      <c r="F112" s="63"/>
      <c r="G112" s="63"/>
      <c r="H112" s="63"/>
      <c r="I112" s="62">
        <f>I111</f>
        <v>19.52</v>
      </c>
      <c r="J112" s="63"/>
      <c r="K112" s="63"/>
      <c r="L112" s="63"/>
      <c r="M112" s="112">
        <f>M111</f>
        <v>20</v>
      </c>
      <c r="N112" s="63"/>
      <c r="O112" s="63"/>
      <c r="P112" s="63"/>
      <c r="Q112" s="67" t="s">
        <v>61</v>
      </c>
      <c r="R112" s="62">
        <f>R111</f>
        <v>20.05</v>
      </c>
      <c r="S112" s="63"/>
      <c r="T112" s="63"/>
      <c r="U112" s="63"/>
      <c r="V112" s="63"/>
      <c r="W112" s="60"/>
      <c r="X112" s="63"/>
      <c r="Y112" s="63"/>
      <c r="Z112" s="63"/>
      <c r="AA112" s="63"/>
      <c r="AB112" s="64"/>
      <c r="AC112" s="95"/>
      <c r="AD112" s="13"/>
      <c r="AE112" s="44"/>
      <c r="AF112" s="44"/>
      <c r="AG112" s="44"/>
    </row>
    <row r="113" spans="1:33" ht="15.6" customHeight="1" thickBot="1" x14ac:dyDescent="0.25">
      <c r="A113" s="46">
        <v>221</v>
      </c>
      <c r="B113" s="46" t="s">
        <v>11</v>
      </c>
      <c r="C113" s="97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  <c r="AB113" s="99"/>
      <c r="AC113" s="100"/>
      <c r="AD113" s="3"/>
      <c r="AE113" s="44"/>
      <c r="AF113" s="44"/>
      <c r="AG113" s="44"/>
    </row>
    <row r="114" spans="1:33" ht="15.6" customHeight="1" x14ac:dyDescent="0.2">
      <c r="A114" s="49"/>
      <c r="B114" s="23" t="s">
        <v>5</v>
      </c>
      <c r="C114" s="77"/>
      <c r="D114" s="78">
        <v>0</v>
      </c>
      <c r="E114" s="78">
        <v>0</v>
      </c>
      <c r="F114" s="78">
        <v>0</v>
      </c>
      <c r="G114" s="78">
        <v>0</v>
      </c>
      <c r="H114" s="78">
        <v>0</v>
      </c>
      <c r="I114" s="78">
        <v>0</v>
      </c>
      <c r="J114" s="78">
        <v>0</v>
      </c>
      <c r="K114" s="78">
        <v>2</v>
      </c>
      <c r="L114" s="78">
        <v>0</v>
      </c>
      <c r="M114" s="109">
        <v>0</v>
      </c>
      <c r="N114" s="109">
        <v>0</v>
      </c>
      <c r="O114" s="109">
        <v>0</v>
      </c>
      <c r="P114" s="80" t="s">
        <v>61</v>
      </c>
      <c r="Q114" s="80" t="s">
        <v>61</v>
      </c>
      <c r="R114" s="78">
        <v>0</v>
      </c>
      <c r="S114" s="78">
        <v>2</v>
      </c>
      <c r="T114" s="78">
        <v>0</v>
      </c>
      <c r="U114" s="78">
        <v>3</v>
      </c>
      <c r="V114" s="81" t="s">
        <v>61</v>
      </c>
      <c r="W114" s="81" t="s">
        <v>61</v>
      </c>
      <c r="X114" s="78">
        <v>0</v>
      </c>
      <c r="Y114" s="78">
        <v>1</v>
      </c>
      <c r="Z114" s="78">
        <v>2</v>
      </c>
      <c r="AA114" s="78">
        <v>1</v>
      </c>
      <c r="AB114" s="82">
        <v>1</v>
      </c>
      <c r="AC114" s="83" t="s">
        <v>6</v>
      </c>
      <c r="AD114" s="40"/>
      <c r="AE114" s="44"/>
      <c r="AF114" s="44"/>
      <c r="AG114" s="44"/>
    </row>
    <row r="115" spans="1:33" ht="15.6" customHeight="1" x14ac:dyDescent="0.2">
      <c r="A115" s="24">
        <v>21.1</v>
      </c>
      <c r="B115" s="25" t="s">
        <v>7</v>
      </c>
      <c r="C115" s="84">
        <v>0</v>
      </c>
      <c r="D115" s="85">
        <v>0</v>
      </c>
      <c r="E115" s="85">
        <v>0</v>
      </c>
      <c r="F115" s="85">
        <v>0</v>
      </c>
      <c r="G115" s="85">
        <v>1</v>
      </c>
      <c r="H115" s="85">
        <v>2</v>
      </c>
      <c r="I115" s="85">
        <v>0</v>
      </c>
      <c r="J115" s="85">
        <v>0</v>
      </c>
      <c r="K115" s="85">
        <v>0</v>
      </c>
      <c r="L115" s="85">
        <v>1</v>
      </c>
      <c r="M115" s="110">
        <v>4</v>
      </c>
      <c r="N115" s="110">
        <v>0</v>
      </c>
      <c r="O115" s="110">
        <v>2</v>
      </c>
      <c r="P115" s="86" t="s">
        <v>61</v>
      </c>
      <c r="Q115" s="86" t="s">
        <v>61</v>
      </c>
      <c r="R115" s="85">
        <v>2</v>
      </c>
      <c r="S115" s="85">
        <v>0</v>
      </c>
      <c r="T115" s="85">
        <v>0</v>
      </c>
      <c r="U115" s="85">
        <v>0</v>
      </c>
      <c r="V115" s="87" t="s">
        <v>61</v>
      </c>
      <c r="W115" s="87" t="s">
        <v>61</v>
      </c>
      <c r="X115" s="85">
        <v>0</v>
      </c>
      <c r="Y115" s="85">
        <v>0</v>
      </c>
      <c r="Z115" s="85">
        <v>0</v>
      </c>
      <c r="AA115" s="85">
        <v>0</v>
      </c>
      <c r="AB115" s="88"/>
      <c r="AC115" s="89">
        <f>SUM(C115:AA115)</f>
        <v>12</v>
      </c>
      <c r="AD115" s="12"/>
      <c r="AE115" s="44"/>
      <c r="AF115" s="44"/>
      <c r="AG115" s="44"/>
    </row>
    <row r="116" spans="1:33" ht="15.6" customHeight="1" x14ac:dyDescent="0.2">
      <c r="A116" s="122" t="s">
        <v>60</v>
      </c>
      <c r="B116" s="25" t="s">
        <v>8</v>
      </c>
      <c r="C116" s="84">
        <f>C115</f>
        <v>0</v>
      </c>
      <c r="D116" s="90">
        <f t="shared" ref="D116" si="263">C116-D114+D115</f>
        <v>0</v>
      </c>
      <c r="E116" s="90">
        <f>D116-E114+E115</f>
        <v>0</v>
      </c>
      <c r="F116" s="90">
        <f t="shared" ref="F116" si="264">E116-F114+F115</f>
        <v>0</v>
      </c>
      <c r="G116" s="90">
        <f t="shared" ref="G116" si="265">F116-G114+G115</f>
        <v>1</v>
      </c>
      <c r="H116" s="90">
        <f t="shared" ref="H116" si="266">G116-H114+H115</f>
        <v>3</v>
      </c>
      <c r="I116" s="90">
        <f t="shared" ref="I116" si="267">H116-I114+I115</f>
        <v>3</v>
      </c>
      <c r="J116" s="90">
        <f t="shared" ref="J116" si="268">I116-J114+J115</f>
        <v>3</v>
      </c>
      <c r="K116" s="90">
        <f t="shared" ref="K116" si="269">J116-K114+K115</f>
        <v>1</v>
      </c>
      <c r="L116" s="90">
        <f t="shared" ref="L116" si="270">K116-L114+L115</f>
        <v>2</v>
      </c>
      <c r="M116" s="110">
        <f t="shared" ref="M116" si="271">L116-M114+M115</f>
        <v>6</v>
      </c>
      <c r="N116" s="110">
        <f t="shared" ref="N116" si="272">M116-N114+N115</f>
        <v>6</v>
      </c>
      <c r="O116" s="110">
        <f t="shared" ref="O116" si="273">N116-O114+O115</f>
        <v>8</v>
      </c>
      <c r="P116" s="92" t="s">
        <v>61</v>
      </c>
      <c r="Q116" s="92" t="s">
        <v>61</v>
      </c>
      <c r="R116" s="90">
        <f>O116-R114+R115</f>
        <v>10</v>
      </c>
      <c r="S116" s="90">
        <f t="shared" ref="S116" si="274">R116-S114+S115</f>
        <v>8</v>
      </c>
      <c r="T116" s="90">
        <f t="shared" ref="T116" si="275">S116-T114+T115</f>
        <v>8</v>
      </c>
      <c r="U116" s="90">
        <f t="shared" ref="U116" si="276">T116-U114+U115</f>
        <v>5</v>
      </c>
      <c r="V116" s="93" t="s">
        <v>61</v>
      </c>
      <c r="W116" s="93" t="s">
        <v>61</v>
      </c>
      <c r="X116" s="90">
        <f>U116-X114+X115</f>
        <v>5</v>
      </c>
      <c r="Y116" s="90">
        <f t="shared" ref="Y116" si="277">X116-Y114+Y115</f>
        <v>4</v>
      </c>
      <c r="Z116" s="90">
        <f t="shared" ref="Z116" si="278">Y116-Z114+Z115</f>
        <v>2</v>
      </c>
      <c r="AA116" s="90">
        <f t="shared" ref="AA116" si="279">Z116-AA114+AA115</f>
        <v>1</v>
      </c>
      <c r="AB116" s="94">
        <f>AA116-AB114</f>
        <v>0</v>
      </c>
      <c r="AC116" s="95"/>
      <c r="AD116" s="3">
        <f>MAX(C116:AB116)</f>
        <v>10</v>
      </c>
      <c r="AE116" s="44"/>
      <c r="AF116" s="44"/>
      <c r="AG116" s="44"/>
    </row>
    <row r="117" spans="1:33" ht="15.6" customHeight="1" x14ac:dyDescent="0.2">
      <c r="A117" s="123"/>
      <c r="B117" s="25" t="s">
        <v>9</v>
      </c>
      <c r="C117" s="58"/>
      <c r="D117" s="60"/>
      <c r="E117" s="60"/>
      <c r="F117" s="60"/>
      <c r="G117" s="60"/>
      <c r="H117" s="60"/>
      <c r="I117" s="59">
        <v>21.18</v>
      </c>
      <c r="J117" s="60"/>
      <c r="K117" s="60"/>
      <c r="L117" s="60"/>
      <c r="M117" s="111">
        <v>21.27</v>
      </c>
      <c r="N117" s="60"/>
      <c r="O117" s="60"/>
      <c r="P117" s="60"/>
      <c r="Q117" s="66" t="s">
        <v>61</v>
      </c>
      <c r="R117" s="59">
        <v>21.34</v>
      </c>
      <c r="S117" s="60"/>
      <c r="T117" s="60"/>
      <c r="U117" s="60"/>
      <c r="V117" s="60"/>
      <c r="W117" s="68" t="s">
        <v>61</v>
      </c>
      <c r="X117" s="60"/>
      <c r="Y117" s="60"/>
      <c r="Z117" s="60"/>
      <c r="AA117" s="60"/>
      <c r="AB117" s="61">
        <v>21.44</v>
      </c>
      <c r="AC117" s="96">
        <v>34</v>
      </c>
      <c r="AD117" s="12"/>
      <c r="AE117" s="44"/>
      <c r="AF117" s="44"/>
      <c r="AG117" s="44"/>
    </row>
    <row r="118" spans="1:33" ht="15.6" customHeight="1" x14ac:dyDescent="0.2">
      <c r="A118" s="124"/>
      <c r="B118" s="26" t="s">
        <v>10</v>
      </c>
      <c r="C118" s="59">
        <v>21.1</v>
      </c>
      <c r="D118" s="63"/>
      <c r="E118" s="63"/>
      <c r="F118" s="63"/>
      <c r="G118" s="63"/>
      <c r="H118" s="63"/>
      <c r="I118" s="62">
        <f>I117</f>
        <v>21.18</v>
      </c>
      <c r="J118" s="63"/>
      <c r="K118" s="63"/>
      <c r="L118" s="63"/>
      <c r="M118" s="112">
        <f>M117</f>
        <v>21.27</v>
      </c>
      <c r="N118" s="63"/>
      <c r="O118" s="63"/>
      <c r="P118" s="63"/>
      <c r="Q118" s="67" t="s">
        <v>61</v>
      </c>
      <c r="R118" s="62">
        <f>R117</f>
        <v>21.34</v>
      </c>
      <c r="S118" s="63"/>
      <c r="T118" s="63"/>
      <c r="U118" s="63"/>
      <c r="V118" s="63"/>
      <c r="W118" s="69" t="s">
        <v>61</v>
      </c>
      <c r="X118" s="63"/>
      <c r="Y118" s="63"/>
      <c r="Z118" s="63"/>
      <c r="AA118" s="63"/>
      <c r="AB118" s="64"/>
      <c r="AC118" s="95"/>
      <c r="AD118" s="13"/>
      <c r="AE118" s="44"/>
      <c r="AF118" s="44"/>
      <c r="AG118" s="44"/>
    </row>
    <row r="119" spans="1:33" ht="15.6" customHeight="1" thickBot="1" x14ac:dyDescent="0.25">
      <c r="A119" s="46">
        <v>221</v>
      </c>
      <c r="B119" s="46" t="s">
        <v>11</v>
      </c>
      <c r="C119" s="97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9"/>
      <c r="AC119" s="100"/>
      <c r="AD119" s="3"/>
      <c r="AE119" s="44"/>
      <c r="AF119" s="44"/>
      <c r="AG119" s="44"/>
    </row>
    <row r="120" spans="1:33" s="44" customFormat="1" ht="15.6" customHeight="1" x14ac:dyDescent="0.2">
      <c r="A120" s="54" t="s">
        <v>12</v>
      </c>
      <c r="B120" s="50"/>
      <c r="C120" s="101"/>
      <c r="D120" s="102">
        <f t="shared" ref="D120:AB120" si="280">SUMIF($B6:$B119,"l. wys.",D6:D119)</f>
        <v>0</v>
      </c>
      <c r="E120" s="102">
        <f t="shared" si="280"/>
        <v>0</v>
      </c>
      <c r="F120" s="102">
        <f t="shared" si="280"/>
        <v>1</v>
      </c>
      <c r="G120" s="102">
        <f t="shared" si="280"/>
        <v>3</v>
      </c>
      <c r="H120" s="102">
        <f t="shared" si="280"/>
        <v>4</v>
      </c>
      <c r="I120" s="102">
        <f t="shared" si="280"/>
        <v>27</v>
      </c>
      <c r="J120" s="102">
        <f t="shared" si="280"/>
        <v>29</v>
      </c>
      <c r="K120" s="102">
        <f t="shared" si="280"/>
        <v>13</v>
      </c>
      <c r="L120" s="102">
        <f t="shared" si="280"/>
        <v>18</v>
      </c>
      <c r="M120" s="102">
        <f t="shared" si="280"/>
        <v>54</v>
      </c>
      <c r="N120" s="102">
        <f t="shared" si="280"/>
        <v>17</v>
      </c>
      <c r="O120" s="102">
        <f t="shared" si="280"/>
        <v>15</v>
      </c>
      <c r="P120" s="102">
        <f t="shared" si="280"/>
        <v>16</v>
      </c>
      <c r="Q120" s="102">
        <f t="shared" si="280"/>
        <v>16</v>
      </c>
      <c r="R120" s="102">
        <f t="shared" si="280"/>
        <v>46</v>
      </c>
      <c r="S120" s="102">
        <f t="shared" si="280"/>
        <v>23</v>
      </c>
      <c r="T120" s="102">
        <f t="shared" si="280"/>
        <v>67</v>
      </c>
      <c r="U120" s="102">
        <f t="shared" si="280"/>
        <v>74</v>
      </c>
      <c r="V120" s="102">
        <f t="shared" si="280"/>
        <v>8</v>
      </c>
      <c r="W120" s="102">
        <f t="shared" si="280"/>
        <v>7</v>
      </c>
      <c r="X120" s="102">
        <f t="shared" si="280"/>
        <v>12</v>
      </c>
      <c r="Y120" s="102">
        <f t="shared" si="280"/>
        <v>34</v>
      </c>
      <c r="Z120" s="102">
        <f t="shared" si="280"/>
        <v>17</v>
      </c>
      <c r="AA120" s="102">
        <f t="shared" si="280"/>
        <v>24</v>
      </c>
      <c r="AB120" s="102">
        <f t="shared" si="280"/>
        <v>14</v>
      </c>
      <c r="AC120" s="103" t="str">
        <f>"Σ: "&amp;SUM(C120:AB120)</f>
        <v>Σ: 539</v>
      </c>
      <c r="AD120" s="43"/>
    </row>
    <row r="121" spans="1:33" s="44" customFormat="1" ht="15.6" customHeight="1" thickBot="1" x14ac:dyDescent="0.25">
      <c r="A121" s="55" t="s">
        <v>13</v>
      </c>
      <c r="B121" s="51"/>
      <c r="C121" s="104">
        <f t="shared" ref="C121:AA121" si="281">SUMIF($B6:$B119,"l. wsiad.",C6:C119)</f>
        <v>7</v>
      </c>
      <c r="D121" s="105">
        <f t="shared" si="281"/>
        <v>5</v>
      </c>
      <c r="E121" s="105">
        <f t="shared" si="281"/>
        <v>8</v>
      </c>
      <c r="F121" s="105">
        <f t="shared" si="281"/>
        <v>31</v>
      </c>
      <c r="G121" s="105">
        <f t="shared" si="281"/>
        <v>80</v>
      </c>
      <c r="H121" s="105">
        <f t="shared" si="281"/>
        <v>71</v>
      </c>
      <c r="I121" s="105">
        <f t="shared" si="281"/>
        <v>62</v>
      </c>
      <c r="J121" s="105">
        <f t="shared" si="281"/>
        <v>17</v>
      </c>
      <c r="K121" s="105">
        <f t="shared" si="281"/>
        <v>20</v>
      </c>
      <c r="L121" s="105">
        <f t="shared" si="281"/>
        <v>46</v>
      </c>
      <c r="M121" s="105">
        <f t="shared" si="281"/>
        <v>71</v>
      </c>
      <c r="N121" s="105">
        <f t="shared" si="281"/>
        <v>40</v>
      </c>
      <c r="O121" s="105">
        <f t="shared" si="281"/>
        <v>20</v>
      </c>
      <c r="P121" s="105">
        <f t="shared" si="281"/>
        <v>1</v>
      </c>
      <c r="Q121" s="105">
        <f t="shared" si="281"/>
        <v>0</v>
      </c>
      <c r="R121" s="105">
        <f t="shared" si="281"/>
        <v>32</v>
      </c>
      <c r="S121" s="105">
        <f t="shared" si="281"/>
        <v>7</v>
      </c>
      <c r="T121" s="105">
        <f t="shared" si="281"/>
        <v>5</v>
      </c>
      <c r="U121" s="105">
        <f t="shared" si="281"/>
        <v>14</v>
      </c>
      <c r="V121" s="105">
        <f t="shared" si="281"/>
        <v>0</v>
      </c>
      <c r="W121" s="105">
        <f t="shared" si="281"/>
        <v>0</v>
      </c>
      <c r="X121" s="105">
        <f t="shared" si="281"/>
        <v>1</v>
      </c>
      <c r="Y121" s="105">
        <f t="shared" si="281"/>
        <v>1</v>
      </c>
      <c r="Z121" s="105">
        <f t="shared" si="281"/>
        <v>0</v>
      </c>
      <c r="AA121" s="105">
        <f t="shared" si="281"/>
        <v>0</v>
      </c>
      <c r="AB121" s="106"/>
      <c r="AC121" s="107" t="str">
        <f>"Σ: "&amp;SUM(C121:AB121)</f>
        <v>Σ: 539</v>
      </c>
      <c r="AD121" s="10"/>
    </row>
    <row r="122" spans="1:33" x14ac:dyDescent="0.2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52"/>
      <c r="AD122" s="44"/>
      <c r="AE122" s="44"/>
      <c r="AF122" s="44"/>
      <c r="AG122" s="44"/>
    </row>
    <row r="123" spans="1:33" x14ac:dyDescent="0.2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53"/>
      <c r="AD123" s="53"/>
      <c r="AE123" s="44"/>
      <c r="AF123" s="44"/>
      <c r="AG123" s="44"/>
    </row>
    <row r="124" spans="1:33" x14ac:dyDescent="0.2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</row>
    <row r="125" spans="1:33" x14ac:dyDescent="0.2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</row>
    <row r="126" spans="1:33" x14ac:dyDescent="0.2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</row>
    <row r="127" spans="1:33" x14ac:dyDescent="0.2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</row>
    <row r="128" spans="1:33" x14ac:dyDescent="0.2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</row>
    <row r="129" spans="1:33" x14ac:dyDescent="0.2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</row>
    <row r="130" spans="1:33" x14ac:dyDescent="0.2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</row>
    <row r="131" spans="1:33" x14ac:dyDescent="0.2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</row>
    <row r="132" spans="1:33" x14ac:dyDescent="0.2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</row>
    <row r="133" spans="1:33" x14ac:dyDescent="0.2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</row>
  </sheetData>
  <sheetProtection selectLockedCells="1" selectUnlockedCells="1"/>
  <mergeCells count="19">
    <mergeCell ref="A110:A112"/>
    <mergeCell ref="A116:A118"/>
    <mergeCell ref="A14:A16"/>
    <mergeCell ref="A20:A22"/>
    <mergeCell ref="A26:A28"/>
    <mergeCell ref="A32:A34"/>
    <mergeCell ref="A38:A40"/>
    <mergeCell ref="A44:A46"/>
    <mergeCell ref="A50:A52"/>
    <mergeCell ref="A56:A58"/>
    <mergeCell ref="A62:A64"/>
    <mergeCell ref="A98:A100"/>
    <mergeCell ref="A68:A70"/>
    <mergeCell ref="A74:A76"/>
    <mergeCell ref="A80:A82"/>
    <mergeCell ref="A86:A88"/>
    <mergeCell ref="A92:A94"/>
    <mergeCell ref="A8:A10"/>
    <mergeCell ref="A104:A106"/>
  </mergeCells>
  <conditionalFormatting sqref="AC8:AC119">
    <cfRule type="expression" dxfId="455" priority="825" stopIfTrue="1">
      <formula>AN8</formula>
    </cfRule>
  </conditionalFormatting>
  <conditionalFormatting sqref="C8:AB8">
    <cfRule type="cellIs" dxfId="454" priority="847" stopIfTrue="1" operator="equal">
      <formula>$AD8</formula>
    </cfRule>
  </conditionalFormatting>
  <conditionalFormatting sqref="AC104:AC107">
    <cfRule type="expression" dxfId="453" priority="124" stopIfTrue="1">
      <formula>AN104</formula>
    </cfRule>
  </conditionalFormatting>
  <conditionalFormatting sqref="AC110:AC113">
    <cfRule type="expression" dxfId="452" priority="123" stopIfTrue="1">
      <formula>AN110</formula>
    </cfRule>
  </conditionalFormatting>
  <conditionalFormatting sqref="AC104:AC107">
    <cfRule type="expression" dxfId="451" priority="122" stopIfTrue="1">
      <formula>AN104</formula>
    </cfRule>
  </conditionalFormatting>
  <conditionalFormatting sqref="AC110:AC113">
    <cfRule type="expression" dxfId="450" priority="121" stopIfTrue="1">
      <formula>AN110</formula>
    </cfRule>
  </conditionalFormatting>
  <conditionalFormatting sqref="C104:L104 P104:AB104">
    <cfRule type="cellIs" dxfId="449" priority="120" stopIfTrue="1" operator="equal">
      <formula>$AD104</formula>
    </cfRule>
  </conditionalFormatting>
  <conditionalFormatting sqref="C110:L110 P110:AB110">
    <cfRule type="cellIs" dxfId="448" priority="119" stopIfTrue="1" operator="equal">
      <formula>$AD110</formula>
    </cfRule>
  </conditionalFormatting>
  <conditionalFormatting sqref="M104:O104">
    <cfRule type="cellIs" dxfId="447" priority="118" stopIfTrue="1" operator="equal">
      <formula>$AD104</formula>
    </cfRule>
  </conditionalFormatting>
  <conditionalFormatting sqref="M110:O110">
    <cfRule type="cellIs" dxfId="446" priority="117" stopIfTrue="1" operator="equal">
      <formula>$AD110</formula>
    </cfRule>
  </conditionalFormatting>
  <conditionalFormatting sqref="AC116:AC119">
    <cfRule type="expression" dxfId="445" priority="116" stopIfTrue="1">
      <formula>AN116</formula>
    </cfRule>
  </conditionalFormatting>
  <conditionalFormatting sqref="AC116:AC119">
    <cfRule type="expression" dxfId="444" priority="114" stopIfTrue="1">
      <formula>AN116</formula>
    </cfRule>
  </conditionalFormatting>
  <conditionalFormatting sqref="C116:L116 P116:AB116">
    <cfRule type="cellIs" dxfId="443" priority="112" stopIfTrue="1" operator="equal">
      <formula>$AD116</formula>
    </cfRule>
  </conditionalFormatting>
  <conditionalFormatting sqref="M116:O116">
    <cfRule type="cellIs" dxfId="442" priority="110" stopIfTrue="1" operator="equal">
      <formula>$AD116</formula>
    </cfRule>
  </conditionalFormatting>
  <conditionalFormatting sqref="AC14:AC17">
    <cfRule type="expression" dxfId="441" priority="108" stopIfTrue="1">
      <formula>AN14</formula>
    </cfRule>
  </conditionalFormatting>
  <conditionalFormatting sqref="AC20:AC23">
    <cfRule type="expression" dxfId="440" priority="107" stopIfTrue="1">
      <formula>AN20</formula>
    </cfRule>
  </conditionalFormatting>
  <conditionalFormatting sqref="AC14:AC17">
    <cfRule type="expression" dxfId="439" priority="106" stopIfTrue="1">
      <formula>AN14</formula>
    </cfRule>
  </conditionalFormatting>
  <conditionalFormatting sqref="AC20:AC23">
    <cfRule type="expression" dxfId="438" priority="105" stopIfTrue="1">
      <formula>AN20</formula>
    </cfRule>
  </conditionalFormatting>
  <conditionalFormatting sqref="C14:L14 P14:AB14">
    <cfRule type="cellIs" dxfId="437" priority="104" stopIfTrue="1" operator="equal">
      <formula>$AD14</formula>
    </cfRule>
  </conditionalFormatting>
  <conditionalFormatting sqref="C20:L20 P20:AB20">
    <cfRule type="cellIs" dxfId="436" priority="103" stopIfTrue="1" operator="equal">
      <formula>$AD20</formula>
    </cfRule>
  </conditionalFormatting>
  <conditionalFormatting sqref="M14:O14">
    <cfRule type="cellIs" dxfId="435" priority="102" stopIfTrue="1" operator="equal">
      <formula>$AD14</formula>
    </cfRule>
  </conditionalFormatting>
  <conditionalFormatting sqref="M20:O20">
    <cfRule type="cellIs" dxfId="434" priority="101" stopIfTrue="1" operator="equal">
      <formula>$AD20</formula>
    </cfRule>
  </conditionalFormatting>
  <conditionalFormatting sqref="AC26:AC29">
    <cfRule type="expression" dxfId="433" priority="100" stopIfTrue="1">
      <formula>AN26</formula>
    </cfRule>
  </conditionalFormatting>
  <conditionalFormatting sqref="AC26:AC29">
    <cfRule type="expression" dxfId="432" priority="99" stopIfTrue="1">
      <formula>AN26</formula>
    </cfRule>
  </conditionalFormatting>
  <conditionalFormatting sqref="C26:L26 P26:AB26">
    <cfRule type="cellIs" dxfId="431" priority="98" stopIfTrue="1" operator="equal">
      <formula>$AD26</formula>
    </cfRule>
  </conditionalFormatting>
  <conditionalFormatting sqref="M26:O26">
    <cfRule type="cellIs" dxfId="430" priority="97" stopIfTrue="1" operator="equal">
      <formula>$AD26</formula>
    </cfRule>
  </conditionalFormatting>
  <conditionalFormatting sqref="AC32:AC35">
    <cfRule type="expression" dxfId="429" priority="96" stopIfTrue="1">
      <formula>AN32</formula>
    </cfRule>
  </conditionalFormatting>
  <conditionalFormatting sqref="AC38:AC41">
    <cfRule type="expression" dxfId="428" priority="95" stopIfTrue="1">
      <formula>AN38</formula>
    </cfRule>
  </conditionalFormatting>
  <conditionalFormatting sqref="AC32:AC35">
    <cfRule type="expression" dxfId="427" priority="94" stopIfTrue="1">
      <formula>AN32</formula>
    </cfRule>
  </conditionalFormatting>
  <conditionalFormatting sqref="AC38:AC41">
    <cfRule type="expression" dxfId="426" priority="93" stopIfTrue="1">
      <formula>AN38</formula>
    </cfRule>
  </conditionalFormatting>
  <conditionalFormatting sqref="C32:L32 P32:AB32">
    <cfRule type="cellIs" dxfId="425" priority="92" stopIfTrue="1" operator="equal">
      <formula>$AD32</formula>
    </cfRule>
  </conditionalFormatting>
  <conditionalFormatting sqref="C38:L38 P38:AB38">
    <cfRule type="cellIs" dxfId="424" priority="91" stopIfTrue="1" operator="equal">
      <formula>$AD38</formula>
    </cfRule>
  </conditionalFormatting>
  <conditionalFormatting sqref="M32:O32">
    <cfRule type="cellIs" dxfId="423" priority="90" stopIfTrue="1" operator="equal">
      <formula>$AD32</formula>
    </cfRule>
  </conditionalFormatting>
  <conditionalFormatting sqref="M38:O38">
    <cfRule type="cellIs" dxfId="422" priority="89" stopIfTrue="1" operator="equal">
      <formula>$AD38</formula>
    </cfRule>
  </conditionalFormatting>
  <conditionalFormatting sqref="AC44:AC47">
    <cfRule type="expression" dxfId="421" priority="88" stopIfTrue="1">
      <formula>AN44</formula>
    </cfRule>
  </conditionalFormatting>
  <conditionalFormatting sqref="AC44:AC47">
    <cfRule type="expression" dxfId="420" priority="87" stopIfTrue="1">
      <formula>AN44</formula>
    </cfRule>
  </conditionalFormatting>
  <conditionalFormatting sqref="C44:L44 P44:AB44">
    <cfRule type="cellIs" dxfId="419" priority="86" stopIfTrue="1" operator="equal">
      <formula>$AD44</formula>
    </cfRule>
  </conditionalFormatting>
  <conditionalFormatting sqref="M44:O44">
    <cfRule type="cellIs" dxfId="418" priority="85" stopIfTrue="1" operator="equal">
      <formula>$AD44</formula>
    </cfRule>
  </conditionalFormatting>
  <conditionalFormatting sqref="AC50:AC53">
    <cfRule type="expression" dxfId="417" priority="84" stopIfTrue="1">
      <formula>AN50</formula>
    </cfRule>
  </conditionalFormatting>
  <conditionalFormatting sqref="AC56:AC59">
    <cfRule type="expression" dxfId="416" priority="83" stopIfTrue="1">
      <formula>AN56</formula>
    </cfRule>
  </conditionalFormatting>
  <conditionalFormatting sqref="AC50:AC53">
    <cfRule type="expression" dxfId="415" priority="82" stopIfTrue="1">
      <formula>AN50</formula>
    </cfRule>
  </conditionalFormatting>
  <conditionalFormatting sqref="AC56:AC59">
    <cfRule type="expression" dxfId="414" priority="81" stopIfTrue="1">
      <formula>AN56</formula>
    </cfRule>
  </conditionalFormatting>
  <conditionalFormatting sqref="C50:L50 P50:AB50">
    <cfRule type="cellIs" dxfId="413" priority="80" stopIfTrue="1" operator="equal">
      <formula>$AD50</formula>
    </cfRule>
  </conditionalFormatting>
  <conditionalFormatting sqref="C56:L56 P56:AB56">
    <cfRule type="cellIs" dxfId="412" priority="79" stopIfTrue="1" operator="equal">
      <formula>$AD56</formula>
    </cfRule>
  </conditionalFormatting>
  <conditionalFormatting sqref="M50:O50">
    <cfRule type="cellIs" dxfId="411" priority="78" stopIfTrue="1" operator="equal">
      <formula>$AD50</formula>
    </cfRule>
  </conditionalFormatting>
  <conditionalFormatting sqref="M56:O56">
    <cfRule type="cellIs" dxfId="410" priority="77" stopIfTrue="1" operator="equal">
      <formula>$AD56</formula>
    </cfRule>
  </conditionalFormatting>
  <conditionalFormatting sqref="AC62:AC65">
    <cfRule type="expression" dxfId="409" priority="76" stopIfTrue="1">
      <formula>AN62</formula>
    </cfRule>
  </conditionalFormatting>
  <conditionalFormatting sqref="AC62:AC65">
    <cfRule type="expression" dxfId="408" priority="75" stopIfTrue="1">
      <formula>AN62</formula>
    </cfRule>
  </conditionalFormatting>
  <conditionalFormatting sqref="C62:L62 P62:AB62">
    <cfRule type="cellIs" dxfId="407" priority="74" stopIfTrue="1" operator="equal">
      <formula>$AD62</formula>
    </cfRule>
  </conditionalFormatting>
  <conditionalFormatting sqref="M62:O62">
    <cfRule type="cellIs" dxfId="406" priority="73" stopIfTrue="1" operator="equal">
      <formula>$AD62</formula>
    </cfRule>
  </conditionalFormatting>
  <conditionalFormatting sqref="AC68:AC71">
    <cfRule type="expression" dxfId="405" priority="72" stopIfTrue="1">
      <formula>AN68</formula>
    </cfRule>
  </conditionalFormatting>
  <conditionalFormatting sqref="AC74:AC77">
    <cfRule type="expression" dxfId="404" priority="71" stopIfTrue="1">
      <formula>AN74</formula>
    </cfRule>
  </conditionalFormatting>
  <conditionalFormatting sqref="AC68:AC71">
    <cfRule type="expression" dxfId="403" priority="70" stopIfTrue="1">
      <formula>AN68</formula>
    </cfRule>
  </conditionalFormatting>
  <conditionalFormatting sqref="AC74:AC77">
    <cfRule type="expression" dxfId="402" priority="69" stopIfTrue="1">
      <formula>AN74</formula>
    </cfRule>
  </conditionalFormatting>
  <conditionalFormatting sqref="C68:L68 P68:AB68">
    <cfRule type="cellIs" dxfId="401" priority="68" stopIfTrue="1" operator="equal">
      <formula>$AD68</formula>
    </cfRule>
  </conditionalFormatting>
  <conditionalFormatting sqref="C74:L74 P74:AB74">
    <cfRule type="cellIs" dxfId="400" priority="67" stopIfTrue="1" operator="equal">
      <formula>$AD74</formula>
    </cfRule>
  </conditionalFormatting>
  <conditionalFormatting sqref="M68:O68">
    <cfRule type="cellIs" dxfId="399" priority="66" stopIfTrue="1" operator="equal">
      <formula>$AD68</formula>
    </cfRule>
  </conditionalFormatting>
  <conditionalFormatting sqref="M74:O74">
    <cfRule type="cellIs" dxfId="398" priority="65" stopIfTrue="1" operator="equal">
      <formula>$AD74</formula>
    </cfRule>
  </conditionalFormatting>
  <conditionalFormatting sqref="AC80:AC83">
    <cfRule type="expression" dxfId="397" priority="64" stopIfTrue="1">
      <formula>AN80</formula>
    </cfRule>
  </conditionalFormatting>
  <conditionalFormatting sqref="AC80:AC83">
    <cfRule type="expression" dxfId="396" priority="63" stopIfTrue="1">
      <formula>AN80</formula>
    </cfRule>
  </conditionalFormatting>
  <conditionalFormatting sqref="C80:L80 P80:AB80">
    <cfRule type="cellIs" dxfId="395" priority="62" stopIfTrue="1" operator="equal">
      <formula>$AD80</formula>
    </cfRule>
  </conditionalFormatting>
  <conditionalFormatting sqref="M80:O80">
    <cfRule type="cellIs" dxfId="394" priority="61" stopIfTrue="1" operator="equal">
      <formula>$AD80</formula>
    </cfRule>
  </conditionalFormatting>
  <conditionalFormatting sqref="AC86:AC89">
    <cfRule type="expression" dxfId="393" priority="60" stopIfTrue="1">
      <formula>AN86</formula>
    </cfRule>
  </conditionalFormatting>
  <conditionalFormatting sqref="AC92:AC95">
    <cfRule type="expression" dxfId="392" priority="59" stopIfTrue="1">
      <formula>AN92</formula>
    </cfRule>
  </conditionalFormatting>
  <conditionalFormatting sqref="AC86:AC89">
    <cfRule type="expression" dxfId="391" priority="58" stopIfTrue="1">
      <formula>AN86</formula>
    </cfRule>
  </conditionalFormatting>
  <conditionalFormatting sqref="AC92:AC95">
    <cfRule type="expression" dxfId="390" priority="57" stopIfTrue="1">
      <formula>AN92</formula>
    </cfRule>
  </conditionalFormatting>
  <conditionalFormatting sqref="C86:L86 P86:AB86">
    <cfRule type="cellIs" dxfId="389" priority="56" stopIfTrue="1" operator="equal">
      <formula>$AD86</formula>
    </cfRule>
  </conditionalFormatting>
  <conditionalFormatting sqref="C92:L92 P92:AB92">
    <cfRule type="cellIs" dxfId="388" priority="55" stopIfTrue="1" operator="equal">
      <formula>$AD92</formula>
    </cfRule>
  </conditionalFormatting>
  <conditionalFormatting sqref="M86:O86">
    <cfRule type="cellIs" dxfId="387" priority="54" stopIfTrue="1" operator="equal">
      <formula>$AD86</formula>
    </cfRule>
  </conditionalFormatting>
  <conditionalFormatting sqref="M92:O92">
    <cfRule type="cellIs" dxfId="386" priority="53" stopIfTrue="1" operator="equal">
      <formula>$AD92</formula>
    </cfRule>
  </conditionalFormatting>
  <conditionalFormatting sqref="AC98:AC101">
    <cfRule type="expression" dxfId="385" priority="52" stopIfTrue="1">
      <formula>AN98</formula>
    </cfRule>
  </conditionalFormatting>
  <conditionalFormatting sqref="AC98:AC101">
    <cfRule type="expression" dxfId="384" priority="51" stopIfTrue="1">
      <formula>AN98</formula>
    </cfRule>
  </conditionalFormatting>
  <conditionalFormatting sqref="C98:L98 P98:AB98">
    <cfRule type="cellIs" dxfId="383" priority="50" stopIfTrue="1" operator="equal">
      <formula>$AD98</formula>
    </cfRule>
  </conditionalFormatting>
  <conditionalFormatting sqref="M98:O98">
    <cfRule type="cellIs" dxfId="382" priority="49" stopIfTrue="1" operator="equal">
      <formula>$AD98</formula>
    </cfRule>
  </conditionalFormatting>
  <conditionalFormatting sqref="M14:R14">
    <cfRule type="cellIs" dxfId="381" priority="48" stopIfTrue="1" operator="equal">
      <formula>$AD14</formula>
    </cfRule>
  </conditionalFormatting>
  <conditionalFormatting sqref="M20:R20">
    <cfRule type="cellIs" dxfId="380" priority="47" stopIfTrue="1" operator="equal">
      <formula>$AD20</formula>
    </cfRule>
  </conditionalFormatting>
  <conditionalFormatting sqref="M26:R26">
    <cfRule type="cellIs" dxfId="379" priority="46" stopIfTrue="1" operator="equal">
      <formula>$AD26</formula>
    </cfRule>
  </conditionalFormatting>
  <conditionalFormatting sqref="M38:R38">
    <cfRule type="cellIs" dxfId="378" priority="45" stopIfTrue="1" operator="equal">
      <formula>$AD38</formula>
    </cfRule>
  </conditionalFormatting>
  <conditionalFormatting sqref="M44:R44">
    <cfRule type="cellIs" dxfId="377" priority="44" stopIfTrue="1" operator="equal">
      <formula>$AD44</formula>
    </cfRule>
  </conditionalFormatting>
  <conditionalFormatting sqref="M50:R50">
    <cfRule type="cellIs" dxfId="376" priority="43" stopIfTrue="1" operator="equal">
      <formula>$AD50</formula>
    </cfRule>
  </conditionalFormatting>
  <conditionalFormatting sqref="M56:R56">
    <cfRule type="cellIs" dxfId="375" priority="42" stopIfTrue="1" operator="equal">
      <formula>$AD56</formula>
    </cfRule>
  </conditionalFormatting>
  <conditionalFormatting sqref="M62:R62">
    <cfRule type="cellIs" dxfId="374" priority="41" stopIfTrue="1" operator="equal">
      <formula>$AD62</formula>
    </cfRule>
  </conditionalFormatting>
  <conditionalFormatting sqref="M68:R68">
    <cfRule type="cellIs" dxfId="373" priority="40" stopIfTrue="1" operator="equal">
      <formula>$AD68</formula>
    </cfRule>
  </conditionalFormatting>
  <conditionalFormatting sqref="M74:R74">
    <cfRule type="cellIs" dxfId="372" priority="39" stopIfTrue="1" operator="equal">
      <formula>$AD74</formula>
    </cfRule>
  </conditionalFormatting>
  <conditionalFormatting sqref="M80:R80">
    <cfRule type="cellIs" dxfId="371" priority="38" stopIfTrue="1" operator="equal">
      <formula>$AD80</formula>
    </cfRule>
  </conditionalFormatting>
  <conditionalFormatting sqref="M86:R86">
    <cfRule type="cellIs" dxfId="370" priority="37" stopIfTrue="1" operator="equal">
      <formula>$AD86</formula>
    </cfRule>
  </conditionalFormatting>
  <conditionalFormatting sqref="M92:R92">
    <cfRule type="cellIs" dxfId="369" priority="36" stopIfTrue="1" operator="equal">
      <formula>$AD92</formula>
    </cfRule>
  </conditionalFormatting>
  <conditionalFormatting sqref="M98:R98">
    <cfRule type="cellIs" dxfId="368" priority="35" stopIfTrue="1" operator="equal">
      <formula>$AD98</formula>
    </cfRule>
  </conditionalFormatting>
  <conditionalFormatting sqref="M104:R104">
    <cfRule type="cellIs" dxfId="367" priority="34" stopIfTrue="1" operator="equal">
      <formula>$AD104</formula>
    </cfRule>
  </conditionalFormatting>
  <conditionalFormatting sqref="M110:R110">
    <cfRule type="cellIs" dxfId="366" priority="33" stopIfTrue="1" operator="equal">
      <formula>$AD110</formula>
    </cfRule>
  </conditionalFormatting>
  <conditionalFormatting sqref="M116:R116">
    <cfRule type="cellIs" dxfId="365" priority="32" stopIfTrue="1" operator="equal">
      <formula>$AD116</formula>
    </cfRule>
  </conditionalFormatting>
  <conditionalFormatting sqref="M32:O32">
    <cfRule type="cellIs" dxfId="364" priority="31" stopIfTrue="1" operator="equal">
      <formula>$AD32</formula>
    </cfRule>
  </conditionalFormatting>
  <conditionalFormatting sqref="M32:O32">
    <cfRule type="cellIs" dxfId="363" priority="30" stopIfTrue="1" operator="equal">
      <formula>$AD32</formula>
    </cfRule>
  </conditionalFormatting>
  <conditionalFormatting sqref="P26:S26">
    <cfRule type="cellIs" dxfId="362" priority="29" stopIfTrue="1" operator="equal">
      <formula>$AD26</formula>
    </cfRule>
  </conditionalFormatting>
  <conditionalFormatting sqref="M26:O26">
    <cfRule type="cellIs" dxfId="361" priority="28" stopIfTrue="1" operator="equal">
      <formula>$AD26</formula>
    </cfRule>
  </conditionalFormatting>
  <conditionalFormatting sqref="M26:O26">
    <cfRule type="cellIs" dxfId="360" priority="27" stopIfTrue="1" operator="equal">
      <formula>$AD26</formula>
    </cfRule>
  </conditionalFormatting>
  <conditionalFormatting sqref="M26:O26">
    <cfRule type="cellIs" dxfId="359" priority="26" stopIfTrue="1" operator="equal">
      <formula>$AD26</formula>
    </cfRule>
  </conditionalFormatting>
  <conditionalFormatting sqref="P32:R32">
    <cfRule type="cellIs" dxfId="358" priority="25" stopIfTrue="1" operator="equal">
      <formula>$AD32</formula>
    </cfRule>
  </conditionalFormatting>
  <conditionalFormatting sqref="P32:R32">
    <cfRule type="cellIs" dxfId="357" priority="24" stopIfTrue="1" operator="equal">
      <formula>$AD32</formula>
    </cfRule>
  </conditionalFormatting>
  <conditionalFormatting sqref="V14:X14">
    <cfRule type="cellIs" dxfId="356" priority="23" stopIfTrue="1" operator="equal">
      <formula>$AD14</formula>
    </cfRule>
  </conditionalFormatting>
  <conditionalFormatting sqref="V20:X20">
    <cfRule type="cellIs" dxfId="355" priority="22" stopIfTrue="1" operator="equal">
      <formula>$AD20</formula>
    </cfRule>
  </conditionalFormatting>
  <conditionalFormatting sqref="V26:X26">
    <cfRule type="cellIs" dxfId="354" priority="21" stopIfTrue="1" operator="equal">
      <formula>$AD26</formula>
    </cfRule>
  </conditionalFormatting>
  <conditionalFormatting sqref="V38:X38">
    <cfRule type="cellIs" dxfId="353" priority="20" stopIfTrue="1" operator="equal">
      <formula>$AD38</formula>
    </cfRule>
  </conditionalFormatting>
  <conditionalFormatting sqref="V44:X44">
    <cfRule type="cellIs" dxfId="352" priority="19" stopIfTrue="1" operator="equal">
      <formula>$AD44</formula>
    </cfRule>
  </conditionalFormatting>
  <conditionalFormatting sqref="V50:X50">
    <cfRule type="cellIs" dxfId="351" priority="18" stopIfTrue="1" operator="equal">
      <formula>$AD50</formula>
    </cfRule>
  </conditionalFormatting>
  <conditionalFormatting sqref="V56:X56">
    <cfRule type="cellIs" dxfId="350" priority="17" stopIfTrue="1" operator="equal">
      <formula>$AD56</formula>
    </cfRule>
  </conditionalFormatting>
  <conditionalFormatting sqref="V62:X62">
    <cfRule type="cellIs" dxfId="349" priority="16" stopIfTrue="1" operator="equal">
      <formula>$AD62</formula>
    </cfRule>
  </conditionalFormatting>
  <conditionalFormatting sqref="V68:X68">
    <cfRule type="cellIs" dxfId="348" priority="15" stopIfTrue="1" operator="equal">
      <formula>$AD68</formula>
    </cfRule>
  </conditionalFormatting>
  <conditionalFormatting sqref="V74:X74">
    <cfRule type="cellIs" dxfId="347" priority="14" stopIfTrue="1" operator="equal">
      <formula>$AD74</formula>
    </cfRule>
  </conditionalFormatting>
  <conditionalFormatting sqref="V80:X80">
    <cfRule type="cellIs" dxfId="346" priority="13" stopIfTrue="1" operator="equal">
      <formula>$AD80</formula>
    </cfRule>
  </conditionalFormatting>
  <conditionalFormatting sqref="V86:X86">
    <cfRule type="cellIs" dxfId="345" priority="12" stopIfTrue="1" operator="equal">
      <formula>$AD86</formula>
    </cfRule>
  </conditionalFormatting>
  <conditionalFormatting sqref="V92:X92">
    <cfRule type="cellIs" dxfId="344" priority="11" stopIfTrue="1" operator="equal">
      <formula>$AD92</formula>
    </cfRule>
  </conditionalFormatting>
  <conditionalFormatting sqref="V116:X116">
    <cfRule type="cellIs" dxfId="343" priority="10" stopIfTrue="1" operator="equal">
      <formula>$AD116</formula>
    </cfRule>
  </conditionalFormatting>
  <conditionalFormatting sqref="W98:AB98">
    <cfRule type="cellIs" dxfId="342" priority="9" stopIfTrue="1" operator="equal">
      <formula>$AD98</formula>
    </cfRule>
  </conditionalFormatting>
  <conditionalFormatting sqref="W104:AB104">
    <cfRule type="cellIs" dxfId="341" priority="8" stopIfTrue="1" operator="equal">
      <formula>$AD104</formula>
    </cfRule>
  </conditionalFormatting>
  <conditionalFormatting sqref="W110:AB110">
    <cfRule type="cellIs" dxfId="340" priority="7" stopIfTrue="1" operator="equal">
      <formula>$AD110</formula>
    </cfRule>
  </conditionalFormatting>
  <conditionalFormatting sqref="C56:L56">
    <cfRule type="cellIs" dxfId="339" priority="6" stopIfTrue="1" operator="equal">
      <formula>$AD56</formula>
    </cfRule>
  </conditionalFormatting>
  <conditionalFormatting sqref="M56">
    <cfRule type="cellIs" dxfId="338" priority="5" stopIfTrue="1" operator="equal">
      <formula>$AD56</formula>
    </cfRule>
  </conditionalFormatting>
  <conditionalFormatting sqref="M56">
    <cfRule type="cellIs" dxfId="337" priority="4" stopIfTrue="1" operator="equal">
      <formula>$AD56</formula>
    </cfRule>
  </conditionalFormatting>
  <conditionalFormatting sqref="C62:L62">
    <cfRule type="cellIs" dxfId="336" priority="3" stopIfTrue="1" operator="equal">
      <formula>$AD62</formula>
    </cfRule>
  </conditionalFormatting>
  <conditionalFormatting sqref="M62">
    <cfRule type="cellIs" dxfId="335" priority="2" stopIfTrue="1" operator="equal">
      <formula>$AD62</formula>
    </cfRule>
  </conditionalFormatting>
  <conditionalFormatting sqref="M62">
    <cfRule type="cellIs" dxfId="334" priority="1" stopIfTrue="1" operator="equal">
      <formula>$AD62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4" manualBreakCount="4">
    <brk id="29" max="28" man="1"/>
    <brk id="53" max="28" man="1"/>
    <brk id="77" max="28" man="1"/>
    <brk id="101" max="2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9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32" customWidth="1"/>
    <col min="2" max="2" width="7.7109375" style="32" customWidth="1"/>
    <col min="3" max="29" width="4.140625" style="32" customWidth="1"/>
    <col min="30" max="30" width="11.7109375" style="32" customWidth="1"/>
    <col min="31" max="31" width="6.7109375" style="32" customWidth="1"/>
    <col min="32" max="16384" width="9.140625" style="32"/>
  </cols>
  <sheetData>
    <row r="1" spans="1:34" ht="21.95" customHeight="1" x14ac:dyDescent="0.2">
      <c r="A1" s="14" t="s">
        <v>15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  <c r="N1" s="28"/>
      <c r="O1" s="28"/>
      <c r="P1" s="29"/>
      <c r="Q1" s="47" t="s">
        <v>68</v>
      </c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30"/>
      <c r="AD1" s="31"/>
    </row>
    <row r="2" spans="1:34" ht="5.0999999999999996" customHeight="1" thickBot="1" x14ac:dyDescent="0.25">
      <c r="A2" s="16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4"/>
      <c r="N2" s="34"/>
      <c r="O2" s="34"/>
      <c r="P2" s="35"/>
      <c r="Q2" s="34"/>
      <c r="R2" s="1"/>
      <c r="S2" s="1"/>
      <c r="T2" s="1"/>
      <c r="U2" s="1"/>
      <c r="V2" s="1"/>
      <c r="W2" s="1"/>
      <c r="X2" s="1"/>
      <c r="Y2" s="1"/>
      <c r="Z2" s="33"/>
      <c r="AA2" s="33"/>
      <c r="AB2" s="33"/>
      <c r="AC2" s="33"/>
      <c r="AD2" s="36"/>
    </row>
    <row r="3" spans="1:34" ht="21.95" customHeight="1" thickBot="1" x14ac:dyDescent="0.25">
      <c r="A3" s="16" t="s">
        <v>0</v>
      </c>
      <c r="B3" s="17">
        <v>2</v>
      </c>
      <c r="C3" s="2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5"/>
      <c r="Q3" s="57" t="s">
        <v>17</v>
      </c>
      <c r="R3" s="1"/>
      <c r="S3" s="1"/>
      <c r="T3" s="1"/>
      <c r="U3" s="1"/>
      <c r="V3" s="1"/>
      <c r="W3" s="1"/>
      <c r="X3" s="1"/>
      <c r="Y3" s="1"/>
      <c r="Z3" s="33"/>
      <c r="AA3" s="33"/>
      <c r="AB3" s="33"/>
      <c r="AC3" s="33"/>
      <c r="AD3" s="36"/>
    </row>
    <row r="4" spans="1:34" ht="5.0999999999999996" customHeight="1" thickBot="1" x14ac:dyDescent="0.3">
      <c r="A4" s="18"/>
      <c r="B4" s="19"/>
      <c r="C4" s="20"/>
      <c r="D4" s="20"/>
      <c r="E4" s="20"/>
      <c r="F4" s="20"/>
      <c r="G4" s="20"/>
      <c r="H4" s="20"/>
      <c r="I4" s="20"/>
      <c r="J4" s="20"/>
      <c r="K4" s="20"/>
      <c r="L4" s="20"/>
      <c r="M4" s="37"/>
      <c r="N4" s="37"/>
      <c r="O4" s="37"/>
      <c r="P4" s="21"/>
      <c r="Q4" s="19"/>
      <c r="R4" s="19"/>
      <c r="S4" s="19"/>
      <c r="T4" s="19"/>
      <c r="U4" s="19"/>
      <c r="V4" s="19"/>
      <c r="W4" s="19"/>
      <c r="X4" s="19"/>
      <c r="Y4" s="19"/>
      <c r="Z4" s="38"/>
      <c r="AA4" s="38"/>
      <c r="AB4" s="38"/>
      <c r="AC4" s="38"/>
      <c r="AD4" s="39"/>
    </row>
    <row r="5" spans="1:34" s="48" customFormat="1" ht="114.95" customHeight="1" thickBot="1" x14ac:dyDescent="0.25">
      <c r="A5" s="22" t="s">
        <v>2</v>
      </c>
      <c r="B5" s="22" t="s">
        <v>3</v>
      </c>
      <c r="C5" s="65" t="s">
        <v>41</v>
      </c>
      <c r="D5" s="65" t="s">
        <v>42</v>
      </c>
      <c r="E5" s="65" t="s">
        <v>43</v>
      </c>
      <c r="F5" s="65" t="s">
        <v>44</v>
      </c>
      <c r="G5" s="65" t="s">
        <v>45</v>
      </c>
      <c r="H5" s="74" t="s">
        <v>36</v>
      </c>
      <c r="I5" s="74" t="s">
        <v>46</v>
      </c>
      <c r="J5" s="65" t="s">
        <v>47</v>
      </c>
      <c r="K5" s="65" t="s">
        <v>34</v>
      </c>
      <c r="L5" s="73" t="s">
        <v>48</v>
      </c>
      <c r="M5" s="65" t="s">
        <v>49</v>
      </c>
      <c r="N5" s="75" t="s">
        <v>30</v>
      </c>
      <c r="O5" s="76" t="s">
        <v>31</v>
      </c>
      <c r="P5" s="70" t="s">
        <v>50</v>
      </c>
      <c r="Q5" s="65" t="s">
        <v>73</v>
      </c>
      <c r="R5" s="72" t="s">
        <v>51</v>
      </c>
      <c r="S5" s="70" t="s">
        <v>52</v>
      </c>
      <c r="T5" s="70" t="s">
        <v>53</v>
      </c>
      <c r="U5" s="70" t="s">
        <v>54</v>
      </c>
      <c r="V5" s="70" t="s">
        <v>55</v>
      </c>
      <c r="W5" s="70" t="s">
        <v>56</v>
      </c>
      <c r="X5" s="70" t="s">
        <v>23</v>
      </c>
      <c r="Y5" s="70" t="s">
        <v>22</v>
      </c>
      <c r="Z5" s="65" t="s">
        <v>57</v>
      </c>
      <c r="AA5" s="65" t="s">
        <v>58</v>
      </c>
      <c r="AB5" s="65" t="s">
        <v>19</v>
      </c>
      <c r="AC5" s="65" t="s">
        <v>18</v>
      </c>
      <c r="AD5" s="22" t="s">
        <v>14</v>
      </c>
      <c r="AE5" s="11" t="s">
        <v>4</v>
      </c>
    </row>
    <row r="6" spans="1:34" s="41" customFormat="1" ht="15.6" customHeight="1" x14ac:dyDescent="0.2">
      <c r="A6" s="49"/>
      <c r="B6" s="23" t="s">
        <v>5</v>
      </c>
      <c r="C6" s="77"/>
      <c r="D6" s="78" t="s">
        <v>61</v>
      </c>
      <c r="E6" s="78" t="s">
        <v>61</v>
      </c>
      <c r="F6" s="78" t="s">
        <v>61</v>
      </c>
      <c r="G6" s="78" t="s">
        <v>61</v>
      </c>
      <c r="H6" s="60"/>
      <c r="I6" s="81">
        <v>0</v>
      </c>
      <c r="J6" s="78">
        <v>0</v>
      </c>
      <c r="K6" s="78">
        <v>0</v>
      </c>
      <c r="L6" s="78">
        <v>0</v>
      </c>
      <c r="M6" s="78">
        <v>0</v>
      </c>
      <c r="N6" s="80" t="s">
        <v>61</v>
      </c>
      <c r="O6" s="80" t="s">
        <v>61</v>
      </c>
      <c r="P6" s="78">
        <v>0</v>
      </c>
      <c r="Q6" s="78">
        <v>1</v>
      </c>
      <c r="R6" s="79" t="s">
        <v>61</v>
      </c>
      <c r="S6" s="78">
        <v>0</v>
      </c>
      <c r="T6" s="78">
        <v>3</v>
      </c>
      <c r="U6" s="78">
        <v>2</v>
      </c>
      <c r="V6" s="78">
        <v>0</v>
      </c>
      <c r="W6" s="78">
        <v>0</v>
      </c>
      <c r="X6" s="78">
        <v>0</v>
      </c>
      <c r="Y6" s="78">
        <v>0</v>
      </c>
      <c r="Z6" s="78">
        <v>0</v>
      </c>
      <c r="AA6" s="78">
        <v>0</v>
      </c>
      <c r="AB6" s="78">
        <v>2</v>
      </c>
      <c r="AC6" s="82">
        <v>0</v>
      </c>
      <c r="AD6" s="83" t="s">
        <v>6</v>
      </c>
      <c r="AE6" s="40"/>
      <c r="AF6" s="44"/>
      <c r="AG6" s="44"/>
      <c r="AH6" s="44"/>
    </row>
    <row r="7" spans="1:34" s="41" customFormat="1" ht="15.6" customHeight="1" x14ac:dyDescent="0.2">
      <c r="A7" s="24">
        <v>4.41</v>
      </c>
      <c r="B7" s="25" t="s">
        <v>7</v>
      </c>
      <c r="C7" s="84" t="s">
        <v>61</v>
      </c>
      <c r="D7" s="85" t="s">
        <v>61</v>
      </c>
      <c r="E7" s="85" t="s">
        <v>61</v>
      </c>
      <c r="F7" s="85" t="s">
        <v>61</v>
      </c>
      <c r="G7" s="85" t="s">
        <v>61</v>
      </c>
      <c r="H7" s="87">
        <v>6</v>
      </c>
      <c r="I7" s="87">
        <v>0</v>
      </c>
      <c r="J7" s="85">
        <v>0</v>
      </c>
      <c r="K7" s="85">
        <v>1</v>
      </c>
      <c r="L7" s="85">
        <v>0</v>
      </c>
      <c r="M7" s="85">
        <v>0</v>
      </c>
      <c r="N7" s="86" t="s">
        <v>61</v>
      </c>
      <c r="O7" s="86" t="s">
        <v>61</v>
      </c>
      <c r="P7" s="85">
        <v>0</v>
      </c>
      <c r="Q7" s="85">
        <v>0</v>
      </c>
      <c r="R7" s="60"/>
      <c r="S7" s="85">
        <v>0</v>
      </c>
      <c r="T7" s="85">
        <v>1</v>
      </c>
      <c r="U7" s="85">
        <v>0</v>
      </c>
      <c r="V7" s="85">
        <v>0</v>
      </c>
      <c r="W7" s="85">
        <v>0</v>
      </c>
      <c r="X7" s="85">
        <v>0</v>
      </c>
      <c r="Y7" s="85">
        <v>0</v>
      </c>
      <c r="Z7" s="85">
        <v>0</v>
      </c>
      <c r="AA7" s="85">
        <v>0</v>
      </c>
      <c r="AB7" s="85">
        <v>0</v>
      </c>
      <c r="AC7" s="88"/>
      <c r="AD7" s="89">
        <f>SUM(C7:AB7)</f>
        <v>8</v>
      </c>
      <c r="AE7" s="12"/>
      <c r="AF7" s="44"/>
      <c r="AG7" s="44"/>
      <c r="AH7" s="44"/>
    </row>
    <row r="8" spans="1:34" s="41" customFormat="1" ht="15.6" customHeight="1" x14ac:dyDescent="0.2">
      <c r="A8" s="122" t="s">
        <v>65</v>
      </c>
      <c r="B8" s="25" t="s">
        <v>8</v>
      </c>
      <c r="C8" s="84" t="s">
        <v>61</v>
      </c>
      <c r="D8" s="90" t="s">
        <v>61</v>
      </c>
      <c r="E8" s="90" t="s">
        <v>61</v>
      </c>
      <c r="F8" s="90" t="s">
        <v>61</v>
      </c>
      <c r="G8" s="90" t="s">
        <v>61</v>
      </c>
      <c r="H8" s="93">
        <f>H7</f>
        <v>6</v>
      </c>
      <c r="I8" s="93">
        <f t="shared" ref="I8:AA8" si="0">H8-I6+I7</f>
        <v>6</v>
      </c>
      <c r="J8" s="90">
        <f t="shared" si="0"/>
        <v>6</v>
      </c>
      <c r="K8" s="90">
        <f t="shared" si="0"/>
        <v>7</v>
      </c>
      <c r="L8" s="90">
        <f t="shared" si="0"/>
        <v>7</v>
      </c>
      <c r="M8" s="90">
        <f t="shared" si="0"/>
        <v>7</v>
      </c>
      <c r="N8" s="92" t="s">
        <v>61</v>
      </c>
      <c r="O8" s="92" t="s">
        <v>61</v>
      </c>
      <c r="P8" s="90">
        <f>M8-P6+P7</f>
        <v>7</v>
      </c>
      <c r="Q8" s="90">
        <f t="shared" si="0"/>
        <v>6</v>
      </c>
      <c r="R8" s="91" t="s">
        <v>61</v>
      </c>
      <c r="S8" s="90">
        <f>Q8-S6+S7</f>
        <v>6</v>
      </c>
      <c r="T8" s="90">
        <f t="shared" si="0"/>
        <v>4</v>
      </c>
      <c r="U8" s="90">
        <f t="shared" si="0"/>
        <v>2</v>
      </c>
      <c r="V8" s="90">
        <f t="shared" si="0"/>
        <v>2</v>
      </c>
      <c r="W8" s="90">
        <f t="shared" si="0"/>
        <v>2</v>
      </c>
      <c r="X8" s="90">
        <f t="shared" si="0"/>
        <v>2</v>
      </c>
      <c r="Y8" s="90">
        <f t="shared" si="0"/>
        <v>2</v>
      </c>
      <c r="Z8" s="90">
        <f t="shared" si="0"/>
        <v>2</v>
      </c>
      <c r="AA8" s="90">
        <f t="shared" si="0"/>
        <v>2</v>
      </c>
      <c r="AB8" s="90">
        <f t="shared" ref="AB8" si="1">AA8-AB6+AB7</f>
        <v>0</v>
      </c>
      <c r="AC8" s="94">
        <f>AB8-AC6</f>
        <v>0</v>
      </c>
      <c r="AD8" s="95"/>
      <c r="AE8" s="3">
        <f>MAX(C8:AC8)</f>
        <v>7</v>
      </c>
      <c r="AF8" s="44"/>
      <c r="AG8" s="44"/>
      <c r="AH8" s="44"/>
    </row>
    <row r="9" spans="1:34" s="41" customFormat="1" ht="15.6" customHeight="1" x14ac:dyDescent="0.2">
      <c r="A9" s="123"/>
      <c r="B9" s="25" t="s">
        <v>9</v>
      </c>
      <c r="C9" s="58"/>
      <c r="D9" s="60"/>
      <c r="E9" s="60"/>
      <c r="F9" s="60"/>
      <c r="G9" s="60"/>
      <c r="H9" s="60"/>
      <c r="I9" s="60"/>
      <c r="J9" s="60"/>
      <c r="K9" s="60"/>
      <c r="L9" s="60"/>
      <c r="M9" s="59">
        <v>4.4800000000000004</v>
      </c>
      <c r="N9" s="60"/>
      <c r="O9" s="66" t="s">
        <v>61</v>
      </c>
      <c r="P9" s="60"/>
      <c r="Q9" s="60"/>
      <c r="R9" s="71" t="s">
        <v>61</v>
      </c>
      <c r="S9" s="59">
        <v>4.54</v>
      </c>
      <c r="T9" s="60"/>
      <c r="U9" s="60"/>
      <c r="V9" s="60"/>
      <c r="W9" s="59">
        <v>5.03</v>
      </c>
      <c r="X9" s="60"/>
      <c r="Y9" s="60"/>
      <c r="Z9" s="60"/>
      <c r="AA9" s="60"/>
      <c r="AB9" s="60"/>
      <c r="AC9" s="59">
        <v>5.1100000000000003</v>
      </c>
      <c r="AD9" s="96">
        <v>30</v>
      </c>
      <c r="AE9" s="12"/>
      <c r="AF9" s="44"/>
      <c r="AG9" s="44"/>
      <c r="AH9" s="44"/>
    </row>
    <row r="10" spans="1:34" s="41" customFormat="1" ht="15.6" customHeight="1" x14ac:dyDescent="0.2">
      <c r="A10" s="124"/>
      <c r="B10" s="26" t="s">
        <v>10</v>
      </c>
      <c r="C10" s="59" t="s">
        <v>61</v>
      </c>
      <c r="D10" s="63"/>
      <c r="E10" s="63"/>
      <c r="F10" s="63"/>
      <c r="G10" s="63"/>
      <c r="H10" s="69">
        <v>4.41</v>
      </c>
      <c r="I10" s="63"/>
      <c r="J10" s="63"/>
      <c r="K10" s="63"/>
      <c r="L10" s="63"/>
      <c r="M10" s="62">
        <f>M9</f>
        <v>4.4800000000000004</v>
      </c>
      <c r="N10" s="63"/>
      <c r="O10" s="67" t="s">
        <v>61</v>
      </c>
      <c r="P10" s="63"/>
      <c r="Q10" s="63"/>
      <c r="R10" s="60"/>
      <c r="S10" s="62">
        <f>S9</f>
        <v>4.54</v>
      </c>
      <c r="T10" s="63"/>
      <c r="U10" s="63"/>
      <c r="V10" s="63"/>
      <c r="W10" s="62">
        <f>W9</f>
        <v>5.03</v>
      </c>
      <c r="X10" s="63"/>
      <c r="Y10" s="63"/>
      <c r="Z10" s="63"/>
      <c r="AA10" s="63"/>
      <c r="AB10" s="63"/>
      <c r="AC10" s="108"/>
      <c r="AD10" s="95"/>
      <c r="AE10" s="13"/>
      <c r="AF10" s="44"/>
      <c r="AG10" s="44"/>
      <c r="AH10" s="44"/>
    </row>
    <row r="11" spans="1:34" s="41" customFormat="1" ht="15.6" customHeight="1" thickBot="1" x14ac:dyDescent="0.25">
      <c r="A11" s="46">
        <v>221</v>
      </c>
      <c r="B11" s="46" t="s">
        <v>11</v>
      </c>
      <c r="C11" s="97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9"/>
      <c r="AD11" s="100"/>
      <c r="AE11" s="3"/>
      <c r="AF11" s="44"/>
      <c r="AG11" s="44"/>
      <c r="AH11" s="44"/>
    </row>
    <row r="12" spans="1:34" ht="15.6" customHeight="1" x14ac:dyDescent="0.2">
      <c r="A12" s="49"/>
      <c r="B12" s="23" t="s">
        <v>5</v>
      </c>
      <c r="C12" s="77"/>
      <c r="D12" s="78">
        <v>0</v>
      </c>
      <c r="E12" s="78">
        <v>0</v>
      </c>
      <c r="F12" s="78">
        <v>0</v>
      </c>
      <c r="G12" s="78">
        <v>0</v>
      </c>
      <c r="H12" s="60"/>
      <c r="I12" s="81" t="s">
        <v>61</v>
      </c>
      <c r="J12" s="78">
        <v>2</v>
      </c>
      <c r="K12" s="78">
        <v>0</v>
      </c>
      <c r="L12" s="78">
        <v>0</v>
      </c>
      <c r="M12" s="78">
        <v>6</v>
      </c>
      <c r="N12" s="80" t="s">
        <v>61</v>
      </c>
      <c r="O12" s="80" t="s">
        <v>61</v>
      </c>
      <c r="P12" s="78">
        <v>3</v>
      </c>
      <c r="Q12" s="78">
        <v>1</v>
      </c>
      <c r="R12" s="79" t="s">
        <v>61</v>
      </c>
      <c r="S12" s="78">
        <v>1</v>
      </c>
      <c r="T12" s="78">
        <v>2</v>
      </c>
      <c r="U12" s="78">
        <v>0</v>
      </c>
      <c r="V12" s="78">
        <v>0</v>
      </c>
      <c r="W12" s="78">
        <v>1</v>
      </c>
      <c r="X12" s="78">
        <v>0</v>
      </c>
      <c r="Y12" s="78">
        <v>2</v>
      </c>
      <c r="Z12" s="78">
        <v>0</v>
      </c>
      <c r="AA12" s="78">
        <v>0</v>
      </c>
      <c r="AB12" s="78">
        <v>0</v>
      </c>
      <c r="AC12" s="82">
        <v>0</v>
      </c>
      <c r="AD12" s="83" t="s">
        <v>6</v>
      </c>
      <c r="AE12" s="40"/>
      <c r="AF12" s="44"/>
      <c r="AG12" s="44"/>
      <c r="AH12" s="44"/>
    </row>
    <row r="13" spans="1:34" ht="15.6" customHeight="1" x14ac:dyDescent="0.2">
      <c r="A13" s="121">
        <v>5.26</v>
      </c>
      <c r="B13" s="25" t="s">
        <v>7</v>
      </c>
      <c r="C13" s="84">
        <v>0</v>
      </c>
      <c r="D13" s="85">
        <v>0</v>
      </c>
      <c r="E13" s="85">
        <v>3</v>
      </c>
      <c r="F13" s="85">
        <v>1</v>
      </c>
      <c r="G13" s="85">
        <v>0</v>
      </c>
      <c r="H13" s="87" t="s">
        <v>61</v>
      </c>
      <c r="I13" s="87" t="s">
        <v>61</v>
      </c>
      <c r="J13" s="85">
        <v>7</v>
      </c>
      <c r="K13" s="85">
        <v>1</v>
      </c>
      <c r="L13" s="85">
        <v>5</v>
      </c>
      <c r="M13" s="85">
        <v>0</v>
      </c>
      <c r="N13" s="86" t="s">
        <v>61</v>
      </c>
      <c r="O13" s="86" t="s">
        <v>61</v>
      </c>
      <c r="P13" s="85">
        <v>0</v>
      </c>
      <c r="Q13" s="85">
        <v>0</v>
      </c>
      <c r="R13" s="60"/>
      <c r="S13" s="85">
        <v>0</v>
      </c>
      <c r="T13" s="85">
        <v>0</v>
      </c>
      <c r="U13" s="85">
        <v>0</v>
      </c>
      <c r="V13" s="85">
        <v>0</v>
      </c>
      <c r="W13" s="85">
        <v>0</v>
      </c>
      <c r="X13" s="85">
        <v>1</v>
      </c>
      <c r="Y13" s="85">
        <v>0</v>
      </c>
      <c r="Z13" s="85">
        <v>0</v>
      </c>
      <c r="AA13" s="85">
        <v>0</v>
      </c>
      <c r="AB13" s="85">
        <v>0</v>
      </c>
      <c r="AC13" s="88"/>
      <c r="AD13" s="89">
        <f>SUM(C13:AB13)</f>
        <v>18</v>
      </c>
      <c r="AE13" s="12"/>
      <c r="AF13" s="44"/>
      <c r="AG13" s="44"/>
      <c r="AH13" s="44"/>
    </row>
    <row r="14" spans="1:34" ht="15.6" customHeight="1" x14ac:dyDescent="0.2">
      <c r="A14" s="122" t="s">
        <v>63</v>
      </c>
      <c r="B14" s="25" t="s">
        <v>8</v>
      </c>
      <c r="C14" s="84">
        <f>C13</f>
        <v>0</v>
      </c>
      <c r="D14" s="90">
        <f t="shared" ref="D14" si="2">C14-D12+D13</f>
        <v>0</v>
      </c>
      <c r="E14" s="90">
        <f>D14-E12+E13</f>
        <v>3</v>
      </c>
      <c r="F14" s="90">
        <f t="shared" ref="F14" si="3">E14-F12+F13</f>
        <v>4</v>
      </c>
      <c r="G14" s="90">
        <f t="shared" ref="G14" si="4">F14-G12+G13</f>
        <v>4</v>
      </c>
      <c r="H14" s="93" t="s">
        <v>61</v>
      </c>
      <c r="I14" s="93" t="s">
        <v>61</v>
      </c>
      <c r="J14" s="90">
        <f>G14-J12+J13</f>
        <v>9</v>
      </c>
      <c r="K14" s="90">
        <f t="shared" ref="K14" si="5">J14-K12+K13</f>
        <v>10</v>
      </c>
      <c r="L14" s="90">
        <f t="shared" ref="L14" si="6">K14-L12+L13</f>
        <v>15</v>
      </c>
      <c r="M14" s="90">
        <f t="shared" ref="M14" si="7">L14-M12+M13</f>
        <v>9</v>
      </c>
      <c r="N14" s="92" t="s">
        <v>61</v>
      </c>
      <c r="O14" s="92" t="s">
        <v>61</v>
      </c>
      <c r="P14" s="90">
        <f>M14-P12+P13</f>
        <v>6</v>
      </c>
      <c r="Q14" s="90">
        <f t="shared" ref="Q14" si="8">P14-Q12+Q13</f>
        <v>5</v>
      </c>
      <c r="R14" s="91" t="s">
        <v>61</v>
      </c>
      <c r="S14" s="90">
        <f>Q14-S12+S13</f>
        <v>4</v>
      </c>
      <c r="T14" s="90">
        <f t="shared" ref="T14" si="9">S14-T12+T13</f>
        <v>2</v>
      </c>
      <c r="U14" s="90">
        <f t="shared" ref="U14" si="10">T14-U12+U13</f>
        <v>2</v>
      </c>
      <c r="V14" s="90">
        <f t="shared" ref="V14" si="11">U14-V12+V13</f>
        <v>2</v>
      </c>
      <c r="W14" s="90">
        <f t="shared" ref="W14" si="12">V14-W12+W13</f>
        <v>1</v>
      </c>
      <c r="X14" s="90">
        <f t="shared" ref="X14" si="13">W14-X12+X13</f>
        <v>2</v>
      </c>
      <c r="Y14" s="90">
        <f t="shared" ref="Y14" si="14">X14-Y12+Y13</f>
        <v>0</v>
      </c>
      <c r="Z14" s="90">
        <f t="shared" ref="Z14" si="15">Y14-Z12+Z13</f>
        <v>0</v>
      </c>
      <c r="AA14" s="90">
        <f t="shared" ref="AA14" si="16">Z14-AA12+AA13</f>
        <v>0</v>
      </c>
      <c r="AB14" s="90">
        <f t="shared" ref="AB14" si="17">AA14-AB12+AB13</f>
        <v>0</v>
      </c>
      <c r="AC14" s="94">
        <f>AB14-AC12</f>
        <v>0</v>
      </c>
      <c r="AD14" s="95"/>
      <c r="AE14" s="3">
        <f>MAX(C14:AC14)</f>
        <v>15</v>
      </c>
      <c r="AF14" s="44"/>
      <c r="AG14" s="44"/>
      <c r="AH14" s="44"/>
    </row>
    <row r="15" spans="1:34" ht="15.6" customHeight="1" x14ac:dyDescent="0.2">
      <c r="A15" s="123"/>
      <c r="B15" s="25" t="s">
        <v>9</v>
      </c>
      <c r="C15" s="58"/>
      <c r="D15" s="60"/>
      <c r="E15" s="60"/>
      <c r="F15" s="60"/>
      <c r="G15" s="60"/>
      <c r="H15" s="60"/>
      <c r="I15" s="60"/>
      <c r="J15" s="60"/>
      <c r="K15" s="60"/>
      <c r="L15" s="60"/>
      <c r="M15" s="59">
        <v>5.35</v>
      </c>
      <c r="N15" s="60"/>
      <c r="O15" s="66" t="s">
        <v>61</v>
      </c>
      <c r="P15" s="60"/>
      <c r="Q15" s="60"/>
      <c r="R15" s="71" t="s">
        <v>61</v>
      </c>
      <c r="S15" s="59">
        <v>5.41</v>
      </c>
      <c r="T15" s="60"/>
      <c r="U15" s="60"/>
      <c r="V15" s="60"/>
      <c r="W15" s="59">
        <v>5.5</v>
      </c>
      <c r="X15" s="60"/>
      <c r="Y15" s="60"/>
      <c r="Z15" s="60"/>
      <c r="AA15" s="60"/>
      <c r="AB15" s="60"/>
      <c r="AC15" s="59">
        <v>5.57</v>
      </c>
      <c r="AD15" s="96">
        <v>31</v>
      </c>
      <c r="AE15" s="12"/>
      <c r="AF15" s="44"/>
      <c r="AG15" s="44"/>
      <c r="AH15" s="44"/>
    </row>
    <row r="16" spans="1:34" ht="15.6" customHeight="1" x14ac:dyDescent="0.2">
      <c r="A16" s="124"/>
      <c r="B16" s="26" t="s">
        <v>10</v>
      </c>
      <c r="C16" s="59">
        <v>5.26</v>
      </c>
      <c r="D16" s="63"/>
      <c r="E16" s="63"/>
      <c r="F16" s="63"/>
      <c r="G16" s="63"/>
      <c r="H16" s="114" t="s">
        <v>61</v>
      </c>
      <c r="I16" s="63"/>
      <c r="J16" s="63"/>
      <c r="K16" s="63"/>
      <c r="L16" s="63"/>
      <c r="M16" s="62">
        <f>M15</f>
        <v>5.35</v>
      </c>
      <c r="N16" s="63"/>
      <c r="O16" s="67" t="s">
        <v>61</v>
      </c>
      <c r="P16" s="63"/>
      <c r="Q16" s="63"/>
      <c r="R16" s="60"/>
      <c r="S16" s="62">
        <f>S15</f>
        <v>5.41</v>
      </c>
      <c r="T16" s="63"/>
      <c r="U16" s="63"/>
      <c r="V16" s="63"/>
      <c r="W16" s="62">
        <f>W15</f>
        <v>5.5</v>
      </c>
      <c r="X16" s="63"/>
      <c r="Y16" s="63"/>
      <c r="Z16" s="63"/>
      <c r="AA16" s="63"/>
      <c r="AB16" s="63"/>
      <c r="AC16" s="108"/>
      <c r="AD16" s="95"/>
      <c r="AE16" s="13"/>
      <c r="AF16" s="44"/>
      <c r="AG16" s="44"/>
      <c r="AH16" s="44"/>
    </row>
    <row r="17" spans="1:34" ht="15.6" customHeight="1" thickBot="1" x14ac:dyDescent="0.25">
      <c r="A17" s="46">
        <v>218</v>
      </c>
      <c r="B17" s="46" t="s">
        <v>11</v>
      </c>
      <c r="C17" s="97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9"/>
      <c r="AD17" s="100"/>
      <c r="AE17" s="3"/>
      <c r="AF17" s="44"/>
      <c r="AG17" s="44"/>
      <c r="AH17" s="44"/>
    </row>
    <row r="18" spans="1:34" ht="15.6" customHeight="1" x14ac:dyDescent="0.2">
      <c r="A18" s="49"/>
      <c r="B18" s="23" t="s">
        <v>5</v>
      </c>
      <c r="C18" s="77"/>
      <c r="D18" s="78">
        <v>0</v>
      </c>
      <c r="E18" s="78">
        <v>0</v>
      </c>
      <c r="F18" s="78">
        <v>0</v>
      </c>
      <c r="G18" s="78">
        <v>0</v>
      </c>
      <c r="H18" s="60"/>
      <c r="I18" s="81" t="s">
        <v>61</v>
      </c>
      <c r="J18" s="78">
        <v>0</v>
      </c>
      <c r="K18" s="78">
        <v>0</v>
      </c>
      <c r="L18" s="78">
        <v>0</v>
      </c>
      <c r="M18" s="78">
        <v>3</v>
      </c>
      <c r="N18" s="80" t="s">
        <v>61</v>
      </c>
      <c r="O18" s="80" t="s">
        <v>61</v>
      </c>
      <c r="P18" s="78">
        <v>2</v>
      </c>
      <c r="Q18" s="78">
        <v>1</v>
      </c>
      <c r="R18" s="79" t="s">
        <v>61</v>
      </c>
      <c r="S18" s="78">
        <v>2</v>
      </c>
      <c r="T18" s="78">
        <v>1</v>
      </c>
      <c r="U18" s="78">
        <v>1</v>
      </c>
      <c r="V18" s="78">
        <v>0</v>
      </c>
      <c r="W18" s="78">
        <v>1</v>
      </c>
      <c r="X18" s="78">
        <v>1</v>
      </c>
      <c r="Y18" s="78">
        <v>4</v>
      </c>
      <c r="Z18" s="78">
        <v>0</v>
      </c>
      <c r="AA18" s="78">
        <v>0</v>
      </c>
      <c r="AB18" s="78">
        <v>0</v>
      </c>
      <c r="AC18" s="82">
        <v>0</v>
      </c>
      <c r="AD18" s="83" t="s">
        <v>6</v>
      </c>
      <c r="AE18" s="40"/>
      <c r="AF18" s="44"/>
      <c r="AG18" s="44"/>
      <c r="AH18" s="44"/>
    </row>
    <row r="19" spans="1:34" ht="15.6" customHeight="1" x14ac:dyDescent="0.2">
      <c r="A19" s="24">
        <v>6.1</v>
      </c>
      <c r="B19" s="25" t="s">
        <v>7</v>
      </c>
      <c r="C19" s="84">
        <v>0</v>
      </c>
      <c r="D19" s="85">
        <v>2</v>
      </c>
      <c r="E19" s="85">
        <v>0</v>
      </c>
      <c r="F19" s="85">
        <v>3</v>
      </c>
      <c r="G19" s="85">
        <v>6</v>
      </c>
      <c r="H19" s="87" t="s">
        <v>61</v>
      </c>
      <c r="I19" s="87" t="s">
        <v>61</v>
      </c>
      <c r="J19" s="85">
        <v>0</v>
      </c>
      <c r="K19" s="85">
        <v>0</v>
      </c>
      <c r="L19" s="85">
        <v>0</v>
      </c>
      <c r="M19" s="85">
        <v>1</v>
      </c>
      <c r="N19" s="86" t="s">
        <v>61</v>
      </c>
      <c r="O19" s="86" t="s">
        <v>61</v>
      </c>
      <c r="P19" s="85">
        <v>3</v>
      </c>
      <c r="Q19" s="85">
        <v>0</v>
      </c>
      <c r="R19" s="60"/>
      <c r="S19" s="85">
        <v>0</v>
      </c>
      <c r="T19" s="85">
        <v>0</v>
      </c>
      <c r="U19" s="85">
        <v>0</v>
      </c>
      <c r="V19" s="85">
        <v>1</v>
      </c>
      <c r="W19" s="85">
        <v>0</v>
      </c>
      <c r="X19" s="85">
        <v>0</v>
      </c>
      <c r="Y19" s="85">
        <v>0</v>
      </c>
      <c r="Z19" s="85">
        <v>0</v>
      </c>
      <c r="AA19" s="85">
        <v>0</v>
      </c>
      <c r="AB19" s="85">
        <v>0</v>
      </c>
      <c r="AC19" s="88"/>
      <c r="AD19" s="89">
        <f>SUM(C19:AB19)</f>
        <v>16</v>
      </c>
      <c r="AE19" s="12"/>
      <c r="AF19" s="44"/>
      <c r="AG19" s="44"/>
      <c r="AH19" s="44"/>
    </row>
    <row r="20" spans="1:34" ht="15.6" customHeight="1" x14ac:dyDescent="0.2">
      <c r="A20" s="122" t="s">
        <v>63</v>
      </c>
      <c r="B20" s="25" t="s">
        <v>8</v>
      </c>
      <c r="C20" s="84">
        <f>C19</f>
        <v>0</v>
      </c>
      <c r="D20" s="90">
        <f t="shared" ref="D20" si="18">C20-D18+D19</f>
        <v>2</v>
      </c>
      <c r="E20" s="90">
        <f>D20-E18+E19</f>
        <v>2</v>
      </c>
      <c r="F20" s="90">
        <f t="shared" ref="F20" si="19">E20-F18+F19</f>
        <v>5</v>
      </c>
      <c r="G20" s="90">
        <f t="shared" ref="G20" si="20">F20-G18+G19</f>
        <v>11</v>
      </c>
      <c r="H20" s="93" t="s">
        <v>61</v>
      </c>
      <c r="I20" s="93" t="s">
        <v>61</v>
      </c>
      <c r="J20" s="90">
        <f>G20-J18+J19</f>
        <v>11</v>
      </c>
      <c r="K20" s="90">
        <f t="shared" ref="K20" si="21">J20-K18+K19</f>
        <v>11</v>
      </c>
      <c r="L20" s="90">
        <f t="shared" ref="L20" si="22">K20-L18+L19</f>
        <v>11</v>
      </c>
      <c r="M20" s="90">
        <f t="shared" ref="M20" si="23">L20-M18+M19</f>
        <v>9</v>
      </c>
      <c r="N20" s="92" t="s">
        <v>61</v>
      </c>
      <c r="O20" s="92" t="s">
        <v>61</v>
      </c>
      <c r="P20" s="90">
        <f>M20-P18+P19</f>
        <v>10</v>
      </c>
      <c r="Q20" s="90">
        <f t="shared" ref="Q20" si="24">P20-Q18+Q19</f>
        <v>9</v>
      </c>
      <c r="R20" s="91" t="s">
        <v>61</v>
      </c>
      <c r="S20" s="90">
        <f>Q20-S18+S19</f>
        <v>7</v>
      </c>
      <c r="T20" s="90">
        <f t="shared" ref="T20" si="25">S20-T18+T19</f>
        <v>6</v>
      </c>
      <c r="U20" s="90">
        <f t="shared" ref="U20" si="26">T20-U18+U19</f>
        <v>5</v>
      </c>
      <c r="V20" s="90">
        <f t="shared" ref="V20" si="27">U20-V18+V19</f>
        <v>6</v>
      </c>
      <c r="W20" s="90">
        <f t="shared" ref="W20" si="28">V20-W18+W19</f>
        <v>5</v>
      </c>
      <c r="X20" s="90">
        <f t="shared" ref="X20" si="29">W20-X18+X19</f>
        <v>4</v>
      </c>
      <c r="Y20" s="90">
        <f t="shared" ref="Y20" si="30">X20-Y18+Y19</f>
        <v>0</v>
      </c>
      <c r="Z20" s="90">
        <f t="shared" ref="Z20" si="31">Y20-Z18+Z19</f>
        <v>0</v>
      </c>
      <c r="AA20" s="90">
        <f t="shared" ref="AA20" si="32">Z20-AA18+AA19</f>
        <v>0</v>
      </c>
      <c r="AB20" s="90">
        <f t="shared" ref="AB20" si="33">AA20-AB18+AB19</f>
        <v>0</v>
      </c>
      <c r="AC20" s="94">
        <f>AB20-AC18</f>
        <v>0</v>
      </c>
      <c r="AD20" s="95"/>
      <c r="AE20" s="3">
        <f>MAX(C20:AC20)</f>
        <v>11</v>
      </c>
      <c r="AF20" s="44"/>
      <c r="AG20" s="44"/>
      <c r="AH20" s="44"/>
    </row>
    <row r="21" spans="1:34" ht="15.6" customHeight="1" x14ac:dyDescent="0.2">
      <c r="A21" s="123"/>
      <c r="B21" s="25" t="s">
        <v>9</v>
      </c>
      <c r="C21" s="58"/>
      <c r="D21" s="60"/>
      <c r="E21" s="60"/>
      <c r="F21" s="60"/>
      <c r="G21" s="60"/>
      <c r="H21" s="60"/>
      <c r="I21" s="60"/>
      <c r="J21" s="60"/>
      <c r="K21" s="60"/>
      <c r="L21" s="60"/>
      <c r="M21" s="59">
        <v>6.2</v>
      </c>
      <c r="N21" s="60"/>
      <c r="O21" s="66" t="s">
        <v>61</v>
      </c>
      <c r="P21" s="60"/>
      <c r="Q21" s="60"/>
      <c r="R21" s="71" t="s">
        <v>61</v>
      </c>
      <c r="S21" s="59">
        <v>6.24</v>
      </c>
      <c r="T21" s="60"/>
      <c r="U21" s="60"/>
      <c r="V21" s="60"/>
      <c r="W21" s="59">
        <v>6.33</v>
      </c>
      <c r="X21" s="60"/>
      <c r="Y21" s="60"/>
      <c r="Z21" s="60"/>
      <c r="AA21" s="60"/>
      <c r="AB21" s="60"/>
      <c r="AC21" s="59">
        <v>6.41</v>
      </c>
      <c r="AD21" s="96">
        <v>31</v>
      </c>
      <c r="AE21" s="12"/>
      <c r="AF21" s="44"/>
      <c r="AG21" s="44"/>
      <c r="AH21" s="44"/>
    </row>
    <row r="22" spans="1:34" ht="15.6" customHeight="1" x14ac:dyDescent="0.2">
      <c r="A22" s="124"/>
      <c r="B22" s="26" t="s">
        <v>10</v>
      </c>
      <c r="C22" s="59">
        <v>6.1</v>
      </c>
      <c r="D22" s="63"/>
      <c r="E22" s="63"/>
      <c r="F22" s="63"/>
      <c r="G22" s="63"/>
      <c r="H22" s="114" t="s">
        <v>61</v>
      </c>
      <c r="I22" s="63"/>
      <c r="J22" s="63"/>
      <c r="K22" s="63"/>
      <c r="L22" s="63"/>
      <c r="M22" s="62">
        <f>M21</f>
        <v>6.2</v>
      </c>
      <c r="N22" s="63"/>
      <c r="O22" s="67" t="s">
        <v>61</v>
      </c>
      <c r="P22" s="63"/>
      <c r="Q22" s="63"/>
      <c r="R22" s="60"/>
      <c r="S22" s="62">
        <v>6.25</v>
      </c>
      <c r="T22" s="63"/>
      <c r="U22" s="63"/>
      <c r="V22" s="63"/>
      <c r="W22" s="62">
        <f>W21</f>
        <v>6.33</v>
      </c>
      <c r="X22" s="63"/>
      <c r="Y22" s="63"/>
      <c r="Z22" s="63"/>
      <c r="AA22" s="63"/>
      <c r="AB22" s="63"/>
      <c r="AC22" s="108"/>
      <c r="AD22" s="95"/>
      <c r="AE22" s="13"/>
      <c r="AF22" s="44"/>
      <c r="AG22" s="44"/>
      <c r="AH22" s="44"/>
    </row>
    <row r="23" spans="1:34" ht="15.6" customHeight="1" thickBot="1" x14ac:dyDescent="0.25">
      <c r="A23" s="46">
        <v>221</v>
      </c>
      <c r="B23" s="46" t="s">
        <v>11</v>
      </c>
      <c r="C23" s="97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9"/>
      <c r="AD23" s="100"/>
      <c r="AE23" s="3"/>
      <c r="AF23" s="44"/>
      <c r="AG23" s="44"/>
      <c r="AH23" s="44"/>
    </row>
    <row r="24" spans="1:34" ht="15.6" customHeight="1" x14ac:dyDescent="0.2">
      <c r="A24" s="49"/>
      <c r="B24" s="23" t="s">
        <v>5</v>
      </c>
      <c r="C24" s="77"/>
      <c r="D24" s="78">
        <v>0</v>
      </c>
      <c r="E24" s="78">
        <v>0</v>
      </c>
      <c r="F24" s="78">
        <v>1</v>
      </c>
      <c r="G24" s="78">
        <v>0</v>
      </c>
      <c r="H24" s="60"/>
      <c r="I24" s="81" t="s">
        <v>61</v>
      </c>
      <c r="J24" s="78">
        <v>0</v>
      </c>
      <c r="K24" s="78">
        <v>0</v>
      </c>
      <c r="L24" s="78">
        <v>1</v>
      </c>
      <c r="M24" s="78">
        <v>2</v>
      </c>
      <c r="N24" s="80" t="s">
        <v>61</v>
      </c>
      <c r="O24" s="80" t="s">
        <v>61</v>
      </c>
      <c r="P24" s="78">
        <v>4</v>
      </c>
      <c r="Q24" s="78">
        <v>1</v>
      </c>
      <c r="R24" s="79" t="s">
        <v>61</v>
      </c>
      <c r="S24" s="78">
        <v>0</v>
      </c>
      <c r="T24" s="78">
        <v>6</v>
      </c>
      <c r="U24" s="78">
        <v>1</v>
      </c>
      <c r="V24" s="78">
        <v>5</v>
      </c>
      <c r="W24" s="78">
        <v>2</v>
      </c>
      <c r="X24" s="78">
        <v>2</v>
      </c>
      <c r="Y24" s="78">
        <v>10</v>
      </c>
      <c r="Z24" s="78">
        <v>6</v>
      </c>
      <c r="AA24" s="78">
        <v>0</v>
      </c>
      <c r="AB24" s="78">
        <v>6</v>
      </c>
      <c r="AC24" s="82">
        <v>0</v>
      </c>
      <c r="AD24" s="83" t="s">
        <v>6</v>
      </c>
      <c r="AE24" s="40"/>
      <c r="AF24" s="44"/>
      <c r="AG24" s="44"/>
      <c r="AH24" s="44"/>
    </row>
    <row r="25" spans="1:34" ht="15.6" customHeight="1" x14ac:dyDescent="0.2">
      <c r="A25" s="121">
        <v>7.05</v>
      </c>
      <c r="B25" s="25" t="s">
        <v>7</v>
      </c>
      <c r="C25" s="84">
        <v>2</v>
      </c>
      <c r="D25" s="85">
        <v>3</v>
      </c>
      <c r="E25" s="85">
        <v>0</v>
      </c>
      <c r="F25" s="85">
        <v>2</v>
      </c>
      <c r="G25" s="85">
        <v>0</v>
      </c>
      <c r="H25" s="87" t="s">
        <v>61</v>
      </c>
      <c r="I25" s="87" t="s">
        <v>61</v>
      </c>
      <c r="J25" s="85">
        <v>7</v>
      </c>
      <c r="K25" s="85">
        <v>2</v>
      </c>
      <c r="L25" s="85">
        <v>0</v>
      </c>
      <c r="M25" s="85">
        <v>3</v>
      </c>
      <c r="N25" s="86" t="s">
        <v>61</v>
      </c>
      <c r="O25" s="86" t="s">
        <v>61</v>
      </c>
      <c r="P25" s="85">
        <v>3</v>
      </c>
      <c r="Q25" s="85">
        <v>2</v>
      </c>
      <c r="R25" s="60"/>
      <c r="S25" s="85">
        <v>3</v>
      </c>
      <c r="T25" s="85">
        <v>7</v>
      </c>
      <c r="U25" s="85">
        <v>2</v>
      </c>
      <c r="V25" s="85">
        <v>7</v>
      </c>
      <c r="W25" s="85">
        <v>3</v>
      </c>
      <c r="X25" s="85">
        <v>1</v>
      </c>
      <c r="Y25" s="85">
        <v>0</v>
      </c>
      <c r="Z25" s="85">
        <v>0</v>
      </c>
      <c r="AA25" s="85">
        <v>0</v>
      </c>
      <c r="AB25" s="85">
        <v>0</v>
      </c>
      <c r="AC25" s="88"/>
      <c r="AD25" s="89">
        <f>SUM(C25:AB25)</f>
        <v>47</v>
      </c>
      <c r="AE25" s="12"/>
      <c r="AF25" s="44"/>
      <c r="AG25" s="44"/>
      <c r="AH25" s="44"/>
    </row>
    <row r="26" spans="1:34" ht="15.6" customHeight="1" x14ac:dyDescent="0.2">
      <c r="A26" s="122" t="s">
        <v>63</v>
      </c>
      <c r="B26" s="25" t="s">
        <v>8</v>
      </c>
      <c r="C26" s="84">
        <f>C25</f>
        <v>2</v>
      </c>
      <c r="D26" s="90">
        <f t="shared" ref="D26" si="34">C26-D24+D25</f>
        <v>5</v>
      </c>
      <c r="E26" s="90">
        <f>D26-E24+E25</f>
        <v>5</v>
      </c>
      <c r="F26" s="90">
        <f t="shared" ref="F26" si="35">E26-F24+F25</f>
        <v>6</v>
      </c>
      <c r="G26" s="90">
        <f t="shared" ref="G26" si="36">F26-G24+G25</f>
        <v>6</v>
      </c>
      <c r="H26" s="93" t="s">
        <v>61</v>
      </c>
      <c r="I26" s="93" t="s">
        <v>61</v>
      </c>
      <c r="J26" s="90">
        <f>G26-J24+J25</f>
        <v>13</v>
      </c>
      <c r="K26" s="90">
        <f t="shared" ref="K26" si="37">J26-K24+K25</f>
        <v>15</v>
      </c>
      <c r="L26" s="90">
        <f t="shared" ref="L26" si="38">K26-L24+L25</f>
        <v>14</v>
      </c>
      <c r="M26" s="90">
        <f t="shared" ref="M26" si="39">L26-M24+M25</f>
        <v>15</v>
      </c>
      <c r="N26" s="92" t="s">
        <v>61</v>
      </c>
      <c r="O26" s="92" t="s">
        <v>61</v>
      </c>
      <c r="P26" s="90">
        <f>M26-P24+P25</f>
        <v>14</v>
      </c>
      <c r="Q26" s="90">
        <f t="shared" ref="Q26" si="40">P26-Q24+Q25</f>
        <v>15</v>
      </c>
      <c r="R26" s="91" t="s">
        <v>61</v>
      </c>
      <c r="S26" s="90">
        <f>Q26-S24+S25</f>
        <v>18</v>
      </c>
      <c r="T26" s="90">
        <f t="shared" ref="T26" si="41">S26-T24+T25</f>
        <v>19</v>
      </c>
      <c r="U26" s="90">
        <f t="shared" ref="U26" si="42">T26-U24+U25</f>
        <v>20</v>
      </c>
      <c r="V26" s="90">
        <f t="shared" ref="V26" si="43">U26-V24+V25</f>
        <v>22</v>
      </c>
      <c r="W26" s="90">
        <f t="shared" ref="W26" si="44">V26-W24+W25</f>
        <v>23</v>
      </c>
      <c r="X26" s="90">
        <f t="shared" ref="X26" si="45">W26-X24+X25</f>
        <v>22</v>
      </c>
      <c r="Y26" s="90">
        <f t="shared" ref="Y26" si="46">X26-Y24+Y25</f>
        <v>12</v>
      </c>
      <c r="Z26" s="90">
        <f t="shared" ref="Z26" si="47">Y26-Z24+Z25</f>
        <v>6</v>
      </c>
      <c r="AA26" s="90">
        <f t="shared" ref="AA26" si="48">Z26-AA24+AA25</f>
        <v>6</v>
      </c>
      <c r="AB26" s="90">
        <f t="shared" ref="AB26" si="49">AA26-AB24+AB25</f>
        <v>0</v>
      </c>
      <c r="AC26" s="94">
        <f>AB26-AC24</f>
        <v>0</v>
      </c>
      <c r="AD26" s="95"/>
      <c r="AE26" s="3">
        <f>MAX(C26:AC26)</f>
        <v>23</v>
      </c>
      <c r="AF26" s="44"/>
      <c r="AG26" s="44"/>
      <c r="AH26" s="44"/>
    </row>
    <row r="27" spans="1:34" ht="15.6" customHeight="1" x14ac:dyDescent="0.2">
      <c r="A27" s="123"/>
      <c r="B27" s="25" t="s">
        <v>9</v>
      </c>
      <c r="C27" s="58"/>
      <c r="D27" s="60"/>
      <c r="E27" s="60"/>
      <c r="F27" s="60"/>
      <c r="G27" s="60"/>
      <c r="H27" s="60"/>
      <c r="I27" s="60"/>
      <c r="J27" s="60"/>
      <c r="K27" s="60"/>
      <c r="L27" s="60"/>
      <c r="M27" s="59">
        <v>7.14</v>
      </c>
      <c r="N27" s="60"/>
      <c r="O27" s="66" t="s">
        <v>61</v>
      </c>
      <c r="P27" s="60"/>
      <c r="Q27" s="60"/>
      <c r="R27" s="71" t="s">
        <v>61</v>
      </c>
      <c r="S27" s="59">
        <v>7.2</v>
      </c>
      <c r="T27" s="60"/>
      <c r="U27" s="60"/>
      <c r="V27" s="60"/>
      <c r="W27" s="59">
        <v>7.29</v>
      </c>
      <c r="X27" s="60"/>
      <c r="Y27" s="60"/>
      <c r="Z27" s="60"/>
      <c r="AA27" s="60"/>
      <c r="AB27" s="60"/>
      <c r="AC27" s="59">
        <v>7.36</v>
      </c>
      <c r="AD27" s="96">
        <v>31</v>
      </c>
      <c r="AE27" s="12"/>
      <c r="AF27" s="44"/>
      <c r="AG27" s="44"/>
      <c r="AH27" s="44"/>
    </row>
    <row r="28" spans="1:34" ht="15.6" customHeight="1" x14ac:dyDescent="0.2">
      <c r="A28" s="124"/>
      <c r="B28" s="26" t="s">
        <v>10</v>
      </c>
      <c r="C28" s="59">
        <v>7.05</v>
      </c>
      <c r="D28" s="63"/>
      <c r="E28" s="63"/>
      <c r="F28" s="63"/>
      <c r="G28" s="63"/>
      <c r="H28" s="114" t="s">
        <v>61</v>
      </c>
      <c r="I28" s="63"/>
      <c r="J28" s="63"/>
      <c r="K28" s="63"/>
      <c r="L28" s="63"/>
      <c r="M28" s="62">
        <f>M27</f>
        <v>7.14</v>
      </c>
      <c r="N28" s="63"/>
      <c r="O28" s="67" t="s">
        <v>61</v>
      </c>
      <c r="P28" s="63"/>
      <c r="Q28" s="63"/>
      <c r="R28" s="60"/>
      <c r="S28" s="62">
        <f>S27</f>
        <v>7.2</v>
      </c>
      <c r="T28" s="63"/>
      <c r="U28" s="63"/>
      <c r="V28" s="63"/>
      <c r="W28" s="62">
        <f>W27</f>
        <v>7.29</v>
      </c>
      <c r="X28" s="63"/>
      <c r="Y28" s="63"/>
      <c r="Z28" s="63"/>
      <c r="AA28" s="63"/>
      <c r="AB28" s="63"/>
      <c r="AC28" s="108"/>
      <c r="AD28" s="95"/>
      <c r="AE28" s="13"/>
      <c r="AF28" s="44"/>
      <c r="AG28" s="44"/>
      <c r="AH28" s="44"/>
    </row>
    <row r="29" spans="1:34" ht="15.6" customHeight="1" thickBot="1" x14ac:dyDescent="0.25">
      <c r="A29" s="46">
        <v>218</v>
      </c>
      <c r="B29" s="46" t="s">
        <v>11</v>
      </c>
      <c r="C29" s="97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9"/>
      <c r="AD29" s="100"/>
      <c r="AE29" s="3"/>
      <c r="AF29" s="44"/>
      <c r="AG29" s="44"/>
      <c r="AH29" s="44"/>
    </row>
    <row r="30" spans="1:34" ht="15.6" customHeight="1" x14ac:dyDescent="0.2">
      <c r="A30" s="49"/>
      <c r="B30" s="23" t="s">
        <v>5</v>
      </c>
      <c r="C30" s="77"/>
      <c r="D30" s="78">
        <v>0</v>
      </c>
      <c r="E30" s="78">
        <v>0</v>
      </c>
      <c r="F30" s="78">
        <v>0</v>
      </c>
      <c r="G30" s="78">
        <v>0</v>
      </c>
      <c r="H30" s="60"/>
      <c r="I30" s="81" t="s">
        <v>61</v>
      </c>
      <c r="J30" s="78">
        <v>0</v>
      </c>
      <c r="K30" s="78">
        <v>0</v>
      </c>
      <c r="L30" s="78">
        <v>0</v>
      </c>
      <c r="M30" s="78">
        <v>2</v>
      </c>
      <c r="N30" s="80" t="s">
        <v>61</v>
      </c>
      <c r="O30" s="80" t="s">
        <v>61</v>
      </c>
      <c r="P30" s="78">
        <v>4</v>
      </c>
      <c r="Q30" s="78">
        <v>1</v>
      </c>
      <c r="R30" s="79" t="s">
        <v>61</v>
      </c>
      <c r="S30" s="78">
        <v>10</v>
      </c>
      <c r="T30" s="78">
        <v>0</v>
      </c>
      <c r="U30" s="78">
        <v>1</v>
      </c>
      <c r="V30" s="78">
        <v>1</v>
      </c>
      <c r="W30" s="78">
        <v>5</v>
      </c>
      <c r="X30" s="78">
        <v>6</v>
      </c>
      <c r="Y30" s="78">
        <v>7</v>
      </c>
      <c r="Z30" s="78">
        <v>2</v>
      </c>
      <c r="AA30" s="78">
        <v>0</v>
      </c>
      <c r="AB30" s="78">
        <v>0</v>
      </c>
      <c r="AC30" s="82">
        <v>1</v>
      </c>
      <c r="AD30" s="83" t="s">
        <v>6</v>
      </c>
      <c r="AE30" s="40"/>
      <c r="AF30" s="44"/>
      <c r="AG30" s="44"/>
      <c r="AH30" s="44"/>
    </row>
    <row r="31" spans="1:34" ht="15.6" customHeight="1" x14ac:dyDescent="0.2">
      <c r="A31" s="24">
        <v>8.14</v>
      </c>
      <c r="B31" s="25" t="s">
        <v>7</v>
      </c>
      <c r="C31" s="84">
        <v>1</v>
      </c>
      <c r="D31" s="85">
        <v>2</v>
      </c>
      <c r="E31" s="85">
        <v>0</v>
      </c>
      <c r="F31" s="85">
        <v>1</v>
      </c>
      <c r="G31" s="85">
        <v>0</v>
      </c>
      <c r="H31" s="87" t="s">
        <v>61</v>
      </c>
      <c r="I31" s="87" t="s">
        <v>61</v>
      </c>
      <c r="J31" s="85">
        <v>7</v>
      </c>
      <c r="K31" s="85">
        <v>7</v>
      </c>
      <c r="L31" s="85">
        <v>3</v>
      </c>
      <c r="M31" s="85">
        <v>2</v>
      </c>
      <c r="N31" s="86" t="s">
        <v>61</v>
      </c>
      <c r="O31" s="86" t="s">
        <v>61</v>
      </c>
      <c r="P31" s="85">
        <v>4</v>
      </c>
      <c r="Q31" s="85">
        <v>1</v>
      </c>
      <c r="R31" s="60"/>
      <c r="S31" s="85">
        <v>2</v>
      </c>
      <c r="T31" s="85">
        <v>3</v>
      </c>
      <c r="U31" s="85">
        <v>1</v>
      </c>
      <c r="V31" s="85">
        <v>4</v>
      </c>
      <c r="W31" s="85">
        <v>2</v>
      </c>
      <c r="X31" s="85">
        <v>0</v>
      </c>
      <c r="Y31" s="85">
        <v>0</v>
      </c>
      <c r="Z31" s="85">
        <v>0</v>
      </c>
      <c r="AA31" s="85">
        <v>0</v>
      </c>
      <c r="AB31" s="85">
        <v>0</v>
      </c>
      <c r="AC31" s="88"/>
      <c r="AD31" s="89">
        <f>SUM(C31:AB31)</f>
        <v>40</v>
      </c>
      <c r="AE31" s="12"/>
      <c r="AF31" s="44"/>
      <c r="AG31" s="44"/>
      <c r="AH31" s="44"/>
    </row>
    <row r="32" spans="1:34" ht="15.6" customHeight="1" x14ac:dyDescent="0.2">
      <c r="A32" s="122" t="s">
        <v>63</v>
      </c>
      <c r="B32" s="25" t="s">
        <v>8</v>
      </c>
      <c r="C32" s="84">
        <f>C31</f>
        <v>1</v>
      </c>
      <c r="D32" s="90">
        <f t="shared" ref="D32" si="50">C32-D30+D31</f>
        <v>3</v>
      </c>
      <c r="E32" s="90">
        <f>D32-E30+E31</f>
        <v>3</v>
      </c>
      <c r="F32" s="90">
        <f t="shared" ref="F32" si="51">E32-F30+F31</f>
        <v>4</v>
      </c>
      <c r="G32" s="90">
        <f t="shared" ref="G32" si="52">F32-G30+G31</f>
        <v>4</v>
      </c>
      <c r="H32" s="93" t="s">
        <v>61</v>
      </c>
      <c r="I32" s="93" t="s">
        <v>61</v>
      </c>
      <c r="J32" s="90">
        <f>G32-J30+J31</f>
        <v>11</v>
      </c>
      <c r="K32" s="90">
        <f t="shared" ref="K32" si="53">J32-K30+K31</f>
        <v>18</v>
      </c>
      <c r="L32" s="90">
        <f t="shared" ref="L32" si="54">K32-L30+L31</f>
        <v>21</v>
      </c>
      <c r="M32" s="90">
        <f t="shared" ref="M32" si="55">L32-M30+M31</f>
        <v>21</v>
      </c>
      <c r="N32" s="92" t="s">
        <v>61</v>
      </c>
      <c r="O32" s="92" t="s">
        <v>61</v>
      </c>
      <c r="P32" s="90">
        <f>M32-P30+P31</f>
        <v>21</v>
      </c>
      <c r="Q32" s="90">
        <f t="shared" ref="Q32" si="56">P32-Q30+Q31</f>
        <v>21</v>
      </c>
      <c r="R32" s="91" t="s">
        <v>61</v>
      </c>
      <c r="S32" s="90">
        <f>Q32-S30+S31</f>
        <v>13</v>
      </c>
      <c r="T32" s="90">
        <f t="shared" ref="T32" si="57">S32-T30+T31</f>
        <v>16</v>
      </c>
      <c r="U32" s="90">
        <f t="shared" ref="U32" si="58">T32-U30+U31</f>
        <v>16</v>
      </c>
      <c r="V32" s="90">
        <f t="shared" ref="V32" si="59">U32-V30+V31</f>
        <v>19</v>
      </c>
      <c r="W32" s="90">
        <f t="shared" ref="W32" si="60">V32-W30+W31</f>
        <v>16</v>
      </c>
      <c r="X32" s="90">
        <f t="shared" ref="X32" si="61">W32-X30+X31</f>
        <v>10</v>
      </c>
      <c r="Y32" s="90">
        <f t="shared" ref="Y32" si="62">X32-Y30+Y31</f>
        <v>3</v>
      </c>
      <c r="Z32" s="90">
        <f t="shared" ref="Z32" si="63">Y32-Z30+Z31</f>
        <v>1</v>
      </c>
      <c r="AA32" s="90">
        <f t="shared" ref="AA32" si="64">Z32-AA30+AA31</f>
        <v>1</v>
      </c>
      <c r="AB32" s="90">
        <f t="shared" ref="AB32" si="65">AA32-AB30+AB31</f>
        <v>1</v>
      </c>
      <c r="AC32" s="94">
        <f>AB32-AC30</f>
        <v>0</v>
      </c>
      <c r="AD32" s="95"/>
      <c r="AE32" s="3">
        <f>MAX(C32:AC32)</f>
        <v>21</v>
      </c>
      <c r="AF32" s="44"/>
      <c r="AG32" s="44"/>
      <c r="AH32" s="44"/>
    </row>
    <row r="33" spans="1:34" ht="15.6" customHeight="1" x14ac:dyDescent="0.2">
      <c r="A33" s="123"/>
      <c r="B33" s="25" t="s">
        <v>9</v>
      </c>
      <c r="C33" s="58"/>
      <c r="D33" s="60"/>
      <c r="E33" s="60"/>
      <c r="F33" s="60"/>
      <c r="G33" s="60"/>
      <c r="H33" s="60"/>
      <c r="I33" s="60"/>
      <c r="J33" s="60"/>
      <c r="K33" s="60"/>
      <c r="L33" s="60"/>
      <c r="M33" s="59">
        <v>8.24</v>
      </c>
      <c r="N33" s="60"/>
      <c r="O33" s="66" t="s">
        <v>61</v>
      </c>
      <c r="P33" s="60"/>
      <c r="Q33" s="60"/>
      <c r="R33" s="71" t="s">
        <v>61</v>
      </c>
      <c r="S33" s="59">
        <v>8.2899999999999991</v>
      </c>
      <c r="T33" s="60"/>
      <c r="U33" s="60"/>
      <c r="V33" s="60"/>
      <c r="W33" s="59">
        <v>8.3800000000000008</v>
      </c>
      <c r="X33" s="60"/>
      <c r="Y33" s="60"/>
      <c r="Z33" s="60"/>
      <c r="AA33" s="60"/>
      <c r="AB33" s="60"/>
      <c r="AC33" s="59">
        <v>8.4700000000000006</v>
      </c>
      <c r="AD33" s="96">
        <v>33</v>
      </c>
      <c r="AE33" s="12"/>
      <c r="AF33" s="44"/>
      <c r="AG33" s="44"/>
      <c r="AH33" s="44"/>
    </row>
    <row r="34" spans="1:34" ht="15.6" customHeight="1" x14ac:dyDescent="0.2">
      <c r="A34" s="124"/>
      <c r="B34" s="26" t="s">
        <v>10</v>
      </c>
      <c r="C34" s="59">
        <v>8.14</v>
      </c>
      <c r="D34" s="63"/>
      <c r="E34" s="63"/>
      <c r="F34" s="63"/>
      <c r="G34" s="63"/>
      <c r="H34" s="114" t="s">
        <v>61</v>
      </c>
      <c r="I34" s="63"/>
      <c r="J34" s="63"/>
      <c r="K34" s="63"/>
      <c r="L34" s="63"/>
      <c r="M34" s="62">
        <f>M33</f>
        <v>8.24</v>
      </c>
      <c r="N34" s="63"/>
      <c r="O34" s="67" t="s">
        <v>61</v>
      </c>
      <c r="P34" s="63"/>
      <c r="Q34" s="63"/>
      <c r="R34" s="60"/>
      <c r="S34" s="62">
        <v>8.3000000000000007</v>
      </c>
      <c r="T34" s="63"/>
      <c r="U34" s="63"/>
      <c r="V34" s="63"/>
      <c r="W34" s="62">
        <f>W33</f>
        <v>8.3800000000000008</v>
      </c>
      <c r="X34" s="63"/>
      <c r="Y34" s="63"/>
      <c r="Z34" s="63"/>
      <c r="AA34" s="63"/>
      <c r="AB34" s="63"/>
      <c r="AC34" s="108"/>
      <c r="AD34" s="95"/>
      <c r="AE34" s="13"/>
      <c r="AF34" s="44"/>
      <c r="AG34" s="44"/>
      <c r="AH34" s="44"/>
    </row>
    <row r="35" spans="1:34" ht="15.6" customHeight="1" thickBot="1" x14ac:dyDescent="0.25">
      <c r="A35" s="46">
        <v>221</v>
      </c>
      <c r="B35" s="46" t="s">
        <v>11</v>
      </c>
      <c r="C35" s="97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9"/>
      <c r="AD35" s="100"/>
      <c r="AE35" s="3"/>
      <c r="AF35" s="44"/>
      <c r="AG35" s="44"/>
      <c r="AH35" s="44"/>
    </row>
    <row r="36" spans="1:34" ht="15.6" customHeight="1" x14ac:dyDescent="0.2">
      <c r="A36" s="49"/>
      <c r="B36" s="23" t="s">
        <v>5</v>
      </c>
      <c r="C36" s="77"/>
      <c r="D36" s="78" t="s">
        <v>61</v>
      </c>
      <c r="E36" s="78" t="s">
        <v>61</v>
      </c>
      <c r="F36" s="78" t="s">
        <v>61</v>
      </c>
      <c r="G36" s="78" t="s">
        <v>61</v>
      </c>
      <c r="H36" s="60"/>
      <c r="I36" s="81">
        <v>0</v>
      </c>
      <c r="J36" s="78">
        <v>0</v>
      </c>
      <c r="K36" s="78">
        <v>5</v>
      </c>
      <c r="L36" s="78">
        <v>0</v>
      </c>
      <c r="M36" s="78">
        <v>4</v>
      </c>
      <c r="N36" s="80" t="s">
        <v>61</v>
      </c>
      <c r="O36" s="80" t="s">
        <v>61</v>
      </c>
      <c r="P36" s="78">
        <v>11</v>
      </c>
      <c r="Q36" s="78">
        <v>3</v>
      </c>
      <c r="R36" s="79" t="s">
        <v>61</v>
      </c>
      <c r="S36" s="78">
        <v>5</v>
      </c>
      <c r="T36" s="78">
        <v>1</v>
      </c>
      <c r="U36" s="78">
        <v>1</v>
      </c>
      <c r="V36" s="78">
        <v>4</v>
      </c>
      <c r="W36" s="78">
        <v>3</v>
      </c>
      <c r="X36" s="78">
        <v>3</v>
      </c>
      <c r="Y36" s="78">
        <v>4</v>
      </c>
      <c r="Z36" s="78">
        <v>0</v>
      </c>
      <c r="AA36" s="78">
        <v>0</v>
      </c>
      <c r="AB36" s="78">
        <v>0</v>
      </c>
      <c r="AC36" s="82">
        <v>1</v>
      </c>
      <c r="AD36" s="83" t="s">
        <v>6</v>
      </c>
      <c r="AE36" s="40"/>
      <c r="AF36" s="44"/>
      <c r="AG36" s="44"/>
      <c r="AH36" s="44"/>
    </row>
    <row r="37" spans="1:34" ht="15.6" customHeight="1" x14ac:dyDescent="0.2">
      <c r="A37" s="24">
        <v>8.48</v>
      </c>
      <c r="B37" s="25" t="s">
        <v>7</v>
      </c>
      <c r="C37" s="84" t="s">
        <v>61</v>
      </c>
      <c r="D37" s="85" t="s">
        <v>61</v>
      </c>
      <c r="E37" s="85" t="s">
        <v>61</v>
      </c>
      <c r="F37" s="85" t="s">
        <v>61</v>
      </c>
      <c r="G37" s="85" t="s">
        <v>61</v>
      </c>
      <c r="H37" s="87">
        <v>10</v>
      </c>
      <c r="I37" s="87">
        <v>5</v>
      </c>
      <c r="J37" s="85">
        <v>9</v>
      </c>
      <c r="K37" s="85">
        <v>2</v>
      </c>
      <c r="L37" s="85">
        <v>5</v>
      </c>
      <c r="M37" s="85">
        <v>3</v>
      </c>
      <c r="N37" s="86" t="s">
        <v>61</v>
      </c>
      <c r="O37" s="86" t="s">
        <v>61</v>
      </c>
      <c r="P37" s="85">
        <v>3</v>
      </c>
      <c r="Q37" s="85">
        <v>1</v>
      </c>
      <c r="R37" s="60"/>
      <c r="S37" s="85">
        <v>2</v>
      </c>
      <c r="T37" s="85">
        <v>3</v>
      </c>
      <c r="U37" s="85">
        <v>2</v>
      </c>
      <c r="V37" s="85">
        <v>0</v>
      </c>
      <c r="W37" s="85">
        <v>0</v>
      </c>
      <c r="X37" s="85">
        <v>0</v>
      </c>
      <c r="Y37" s="85">
        <v>0</v>
      </c>
      <c r="Z37" s="85">
        <v>0</v>
      </c>
      <c r="AA37" s="85">
        <v>0</v>
      </c>
      <c r="AB37" s="85">
        <v>0</v>
      </c>
      <c r="AC37" s="88"/>
      <c r="AD37" s="89">
        <f>SUM(C37:AB37)</f>
        <v>45</v>
      </c>
      <c r="AE37" s="12"/>
      <c r="AF37" s="44"/>
      <c r="AG37" s="44"/>
      <c r="AH37" s="44"/>
    </row>
    <row r="38" spans="1:34" ht="15.6" customHeight="1" x14ac:dyDescent="0.2">
      <c r="A38" s="122" t="s">
        <v>65</v>
      </c>
      <c r="B38" s="25" t="s">
        <v>8</v>
      </c>
      <c r="C38" s="84" t="s">
        <v>61</v>
      </c>
      <c r="D38" s="90" t="s">
        <v>61</v>
      </c>
      <c r="E38" s="90" t="s">
        <v>61</v>
      </c>
      <c r="F38" s="90" t="s">
        <v>61</v>
      </c>
      <c r="G38" s="90" t="s">
        <v>61</v>
      </c>
      <c r="H38" s="93">
        <f>H37</f>
        <v>10</v>
      </c>
      <c r="I38" s="93">
        <f t="shared" ref="I38" si="66">H38-I36+I37</f>
        <v>15</v>
      </c>
      <c r="J38" s="90">
        <f t="shared" ref="J38" si="67">I38-J36+J37</f>
        <v>24</v>
      </c>
      <c r="K38" s="90">
        <f t="shared" ref="K38" si="68">J38-K36+K37</f>
        <v>21</v>
      </c>
      <c r="L38" s="90">
        <f t="shared" ref="L38" si="69">K38-L36+L37</f>
        <v>26</v>
      </c>
      <c r="M38" s="90">
        <f t="shared" ref="M38" si="70">L38-M36+M37</f>
        <v>25</v>
      </c>
      <c r="N38" s="92" t="s">
        <v>61</v>
      </c>
      <c r="O38" s="92" t="s">
        <v>61</v>
      </c>
      <c r="P38" s="90">
        <f>M38-P36+P37</f>
        <v>17</v>
      </c>
      <c r="Q38" s="90">
        <f t="shared" ref="Q38" si="71">P38-Q36+Q37</f>
        <v>15</v>
      </c>
      <c r="R38" s="91" t="s">
        <v>61</v>
      </c>
      <c r="S38" s="90">
        <f>Q38-S36+S37</f>
        <v>12</v>
      </c>
      <c r="T38" s="90">
        <f t="shared" ref="T38" si="72">S38-T36+T37</f>
        <v>14</v>
      </c>
      <c r="U38" s="90">
        <f t="shared" ref="U38" si="73">T38-U36+U37</f>
        <v>15</v>
      </c>
      <c r="V38" s="90">
        <f t="shared" ref="V38" si="74">U38-V36+V37</f>
        <v>11</v>
      </c>
      <c r="W38" s="90">
        <f t="shared" ref="W38" si="75">V38-W36+W37</f>
        <v>8</v>
      </c>
      <c r="X38" s="90">
        <f t="shared" ref="X38" si="76">W38-X36+X37</f>
        <v>5</v>
      </c>
      <c r="Y38" s="90">
        <f t="shared" ref="Y38" si="77">X38-Y36+Y37</f>
        <v>1</v>
      </c>
      <c r="Z38" s="90">
        <f t="shared" ref="Z38" si="78">Y38-Z36+Z37</f>
        <v>1</v>
      </c>
      <c r="AA38" s="90">
        <f t="shared" ref="AA38" si="79">Z38-AA36+AA37</f>
        <v>1</v>
      </c>
      <c r="AB38" s="90">
        <f t="shared" ref="AB38" si="80">AA38-AB36+AB37</f>
        <v>1</v>
      </c>
      <c r="AC38" s="94">
        <f>AB38-AC36</f>
        <v>0</v>
      </c>
      <c r="AD38" s="95"/>
      <c r="AE38" s="3">
        <f>MAX(C38:AC38)</f>
        <v>26</v>
      </c>
      <c r="AF38" s="44"/>
      <c r="AG38" s="44"/>
      <c r="AH38" s="44"/>
    </row>
    <row r="39" spans="1:34" ht="15.6" customHeight="1" x14ac:dyDescent="0.2">
      <c r="A39" s="123"/>
      <c r="B39" s="25" t="s">
        <v>9</v>
      </c>
      <c r="C39" s="58"/>
      <c r="D39" s="60"/>
      <c r="E39" s="60"/>
      <c r="F39" s="60"/>
      <c r="G39" s="60"/>
      <c r="H39" s="60"/>
      <c r="I39" s="60"/>
      <c r="J39" s="60"/>
      <c r="K39" s="60"/>
      <c r="L39" s="60"/>
      <c r="M39" s="59">
        <v>8.5399999999999991</v>
      </c>
      <c r="N39" s="60"/>
      <c r="O39" s="66" t="s">
        <v>61</v>
      </c>
      <c r="P39" s="60"/>
      <c r="Q39" s="60"/>
      <c r="R39" s="71" t="s">
        <v>61</v>
      </c>
      <c r="S39" s="59">
        <v>9</v>
      </c>
      <c r="T39" s="60"/>
      <c r="U39" s="60"/>
      <c r="V39" s="60"/>
      <c r="W39" s="59">
        <v>9.09</v>
      </c>
      <c r="X39" s="60"/>
      <c r="Y39" s="60"/>
      <c r="Z39" s="60"/>
      <c r="AA39" s="60"/>
      <c r="AB39" s="60"/>
      <c r="AC39" s="59">
        <v>9.16</v>
      </c>
      <c r="AD39" s="96">
        <v>28</v>
      </c>
      <c r="AE39" s="12"/>
      <c r="AF39" s="44"/>
      <c r="AG39" s="44"/>
      <c r="AH39" s="44"/>
    </row>
    <row r="40" spans="1:34" ht="15.6" customHeight="1" x14ac:dyDescent="0.2">
      <c r="A40" s="124"/>
      <c r="B40" s="26" t="s">
        <v>10</v>
      </c>
      <c r="C40" s="59" t="s">
        <v>61</v>
      </c>
      <c r="D40" s="63"/>
      <c r="E40" s="63"/>
      <c r="F40" s="63"/>
      <c r="G40" s="63"/>
      <c r="H40" s="69">
        <v>8.48</v>
      </c>
      <c r="I40" s="63"/>
      <c r="J40" s="63"/>
      <c r="K40" s="63"/>
      <c r="L40" s="63"/>
      <c r="M40" s="62">
        <f>M39</f>
        <v>8.5399999999999991</v>
      </c>
      <c r="N40" s="63"/>
      <c r="O40" s="67" t="s">
        <v>61</v>
      </c>
      <c r="P40" s="63"/>
      <c r="Q40" s="63"/>
      <c r="R40" s="60"/>
      <c r="S40" s="62">
        <f>S39</f>
        <v>9</v>
      </c>
      <c r="T40" s="63"/>
      <c r="U40" s="63"/>
      <c r="V40" s="63"/>
      <c r="W40" s="62">
        <f>W39</f>
        <v>9.09</v>
      </c>
      <c r="X40" s="63"/>
      <c r="Y40" s="63"/>
      <c r="Z40" s="63"/>
      <c r="AA40" s="63"/>
      <c r="AB40" s="63"/>
      <c r="AC40" s="108"/>
      <c r="AD40" s="95"/>
      <c r="AE40" s="13"/>
      <c r="AF40" s="44"/>
      <c r="AG40" s="44"/>
      <c r="AH40" s="44"/>
    </row>
    <row r="41" spans="1:34" ht="15.6" customHeight="1" thickBot="1" x14ac:dyDescent="0.25">
      <c r="A41" s="46">
        <v>218</v>
      </c>
      <c r="B41" s="46" t="s">
        <v>11</v>
      </c>
      <c r="C41" s="97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9"/>
      <c r="AD41" s="100"/>
      <c r="AE41" s="3"/>
      <c r="AF41" s="44"/>
      <c r="AG41" s="44"/>
      <c r="AH41" s="44"/>
    </row>
    <row r="42" spans="1:34" ht="15.6" customHeight="1" x14ac:dyDescent="0.2">
      <c r="A42" s="49"/>
      <c r="B42" s="23" t="s">
        <v>5</v>
      </c>
      <c r="C42" s="77"/>
      <c r="D42" s="78">
        <v>0</v>
      </c>
      <c r="E42" s="78">
        <v>0</v>
      </c>
      <c r="F42" s="78">
        <v>0</v>
      </c>
      <c r="G42" s="78">
        <v>0</v>
      </c>
      <c r="H42" s="60"/>
      <c r="I42" s="81" t="s">
        <v>61</v>
      </c>
      <c r="J42" s="78">
        <v>0</v>
      </c>
      <c r="K42" s="78">
        <v>1</v>
      </c>
      <c r="L42" s="78">
        <v>2</v>
      </c>
      <c r="M42" s="78">
        <v>4</v>
      </c>
      <c r="N42" s="80" t="s">
        <v>61</v>
      </c>
      <c r="O42" s="80" t="s">
        <v>61</v>
      </c>
      <c r="P42" s="78">
        <v>3</v>
      </c>
      <c r="Q42" s="78">
        <v>3</v>
      </c>
      <c r="R42" s="79" t="s">
        <v>61</v>
      </c>
      <c r="S42" s="78">
        <v>10</v>
      </c>
      <c r="T42" s="78">
        <v>1</v>
      </c>
      <c r="U42" s="78">
        <v>5</v>
      </c>
      <c r="V42" s="78">
        <v>2</v>
      </c>
      <c r="W42" s="78">
        <v>6</v>
      </c>
      <c r="X42" s="78">
        <v>8</v>
      </c>
      <c r="Y42" s="78">
        <v>7</v>
      </c>
      <c r="Z42" s="78">
        <v>0</v>
      </c>
      <c r="AA42" s="78">
        <v>1</v>
      </c>
      <c r="AB42" s="78">
        <v>2</v>
      </c>
      <c r="AC42" s="82">
        <v>0</v>
      </c>
      <c r="AD42" s="83" t="s">
        <v>6</v>
      </c>
      <c r="AE42" s="40"/>
      <c r="AF42" s="44"/>
      <c r="AG42" s="44"/>
      <c r="AH42" s="44"/>
    </row>
    <row r="43" spans="1:34" ht="15.6" customHeight="1" x14ac:dyDescent="0.2">
      <c r="A43" s="24">
        <v>9.4</v>
      </c>
      <c r="B43" s="25" t="s">
        <v>7</v>
      </c>
      <c r="C43" s="84">
        <v>1</v>
      </c>
      <c r="D43" s="85">
        <v>1</v>
      </c>
      <c r="E43" s="85">
        <v>0</v>
      </c>
      <c r="F43" s="85">
        <v>0</v>
      </c>
      <c r="G43" s="85">
        <v>0</v>
      </c>
      <c r="H43" s="87" t="s">
        <v>61</v>
      </c>
      <c r="I43" s="87" t="s">
        <v>61</v>
      </c>
      <c r="J43" s="85">
        <v>10</v>
      </c>
      <c r="K43" s="85">
        <v>10</v>
      </c>
      <c r="L43" s="85">
        <v>1</v>
      </c>
      <c r="M43" s="85">
        <v>2</v>
      </c>
      <c r="N43" s="86" t="s">
        <v>61</v>
      </c>
      <c r="O43" s="86" t="s">
        <v>61</v>
      </c>
      <c r="P43" s="85">
        <v>7</v>
      </c>
      <c r="Q43" s="85">
        <v>0</v>
      </c>
      <c r="R43" s="60"/>
      <c r="S43" s="85">
        <v>9</v>
      </c>
      <c r="T43" s="85">
        <v>2</v>
      </c>
      <c r="U43" s="85">
        <v>1</v>
      </c>
      <c r="V43" s="85">
        <v>5</v>
      </c>
      <c r="W43" s="85">
        <v>5</v>
      </c>
      <c r="X43" s="85">
        <v>0</v>
      </c>
      <c r="Y43" s="85">
        <v>1</v>
      </c>
      <c r="Z43" s="85">
        <v>0</v>
      </c>
      <c r="AA43" s="85">
        <v>0</v>
      </c>
      <c r="AB43" s="85">
        <v>0</v>
      </c>
      <c r="AC43" s="88"/>
      <c r="AD43" s="89">
        <f>SUM(C43:AB43)</f>
        <v>55</v>
      </c>
      <c r="AE43" s="12"/>
      <c r="AF43" s="44"/>
      <c r="AG43" s="44"/>
      <c r="AH43" s="44"/>
    </row>
    <row r="44" spans="1:34" ht="15.6" customHeight="1" x14ac:dyDescent="0.2">
      <c r="A44" s="122" t="s">
        <v>63</v>
      </c>
      <c r="B44" s="25" t="s">
        <v>8</v>
      </c>
      <c r="C44" s="84">
        <f>C43</f>
        <v>1</v>
      </c>
      <c r="D44" s="90">
        <f t="shared" ref="D44" si="81">C44-D42+D43</f>
        <v>2</v>
      </c>
      <c r="E44" s="90">
        <f>D44-E42+E43</f>
        <v>2</v>
      </c>
      <c r="F44" s="90">
        <f t="shared" ref="F44" si="82">E44-F42+F43</f>
        <v>2</v>
      </c>
      <c r="G44" s="90">
        <f t="shared" ref="G44" si="83">F44-G42+G43</f>
        <v>2</v>
      </c>
      <c r="H44" s="93" t="s">
        <v>61</v>
      </c>
      <c r="I44" s="93" t="s">
        <v>61</v>
      </c>
      <c r="J44" s="90">
        <f>G44-J42+J43</f>
        <v>12</v>
      </c>
      <c r="K44" s="90">
        <f t="shared" ref="K44" si="84">J44-K42+K43</f>
        <v>21</v>
      </c>
      <c r="L44" s="90">
        <f t="shared" ref="L44" si="85">K44-L42+L43</f>
        <v>20</v>
      </c>
      <c r="M44" s="90">
        <f t="shared" ref="M44" si="86">L44-M42+M43</f>
        <v>18</v>
      </c>
      <c r="N44" s="92" t="s">
        <v>61</v>
      </c>
      <c r="O44" s="92" t="s">
        <v>61</v>
      </c>
      <c r="P44" s="90">
        <f>M44-P42+P43</f>
        <v>22</v>
      </c>
      <c r="Q44" s="90">
        <f t="shared" ref="Q44" si="87">P44-Q42+Q43</f>
        <v>19</v>
      </c>
      <c r="R44" s="91" t="s">
        <v>61</v>
      </c>
      <c r="S44" s="90">
        <f>Q44-S42+S43</f>
        <v>18</v>
      </c>
      <c r="T44" s="90">
        <f t="shared" ref="T44" si="88">S44-T42+T43</f>
        <v>19</v>
      </c>
      <c r="U44" s="90">
        <f t="shared" ref="U44" si="89">T44-U42+U43</f>
        <v>15</v>
      </c>
      <c r="V44" s="90">
        <f t="shared" ref="V44" si="90">U44-V42+V43</f>
        <v>18</v>
      </c>
      <c r="W44" s="90">
        <f t="shared" ref="W44" si="91">V44-W42+W43</f>
        <v>17</v>
      </c>
      <c r="X44" s="90">
        <f t="shared" ref="X44" si="92">W44-X42+X43</f>
        <v>9</v>
      </c>
      <c r="Y44" s="90">
        <f t="shared" ref="Y44" si="93">X44-Y42+Y43</f>
        <v>3</v>
      </c>
      <c r="Z44" s="90">
        <f t="shared" ref="Z44" si="94">Y44-Z42+Z43</f>
        <v>3</v>
      </c>
      <c r="AA44" s="90">
        <f t="shared" ref="AA44" si="95">Z44-AA42+AA43</f>
        <v>2</v>
      </c>
      <c r="AB44" s="90">
        <f t="shared" ref="AB44" si="96">AA44-AB42+AB43</f>
        <v>0</v>
      </c>
      <c r="AC44" s="94">
        <f>AB44-AC42</f>
        <v>0</v>
      </c>
      <c r="AD44" s="95"/>
      <c r="AE44" s="3">
        <f>MAX(C44:AC44)</f>
        <v>22</v>
      </c>
      <c r="AF44" s="44"/>
      <c r="AG44" s="44"/>
      <c r="AH44" s="44"/>
    </row>
    <row r="45" spans="1:34" ht="15.6" customHeight="1" x14ac:dyDescent="0.2">
      <c r="A45" s="123"/>
      <c r="B45" s="25" t="s">
        <v>9</v>
      </c>
      <c r="C45" s="58"/>
      <c r="D45" s="60"/>
      <c r="E45" s="60"/>
      <c r="F45" s="60"/>
      <c r="G45" s="60"/>
      <c r="H45" s="60"/>
      <c r="I45" s="60"/>
      <c r="J45" s="60"/>
      <c r="K45" s="60"/>
      <c r="L45" s="60"/>
      <c r="M45" s="59">
        <v>9.5</v>
      </c>
      <c r="N45" s="60"/>
      <c r="O45" s="66" t="s">
        <v>61</v>
      </c>
      <c r="P45" s="60"/>
      <c r="Q45" s="60"/>
      <c r="R45" s="71" t="s">
        <v>61</v>
      </c>
      <c r="S45" s="59">
        <v>9.56</v>
      </c>
      <c r="T45" s="60"/>
      <c r="U45" s="60"/>
      <c r="V45" s="60"/>
      <c r="W45" s="59">
        <v>10.050000000000001</v>
      </c>
      <c r="X45" s="60"/>
      <c r="Y45" s="60"/>
      <c r="Z45" s="60"/>
      <c r="AA45" s="60"/>
      <c r="AB45" s="60"/>
      <c r="AC45" s="59">
        <v>10.130000000000001</v>
      </c>
      <c r="AD45" s="96">
        <v>33</v>
      </c>
      <c r="AE45" s="12"/>
      <c r="AF45" s="44"/>
      <c r="AG45" s="44"/>
      <c r="AH45" s="44"/>
    </row>
    <row r="46" spans="1:34" ht="15.6" customHeight="1" x14ac:dyDescent="0.2">
      <c r="A46" s="124"/>
      <c r="B46" s="26" t="s">
        <v>10</v>
      </c>
      <c r="C46" s="59">
        <v>9.4</v>
      </c>
      <c r="D46" s="63"/>
      <c r="E46" s="63"/>
      <c r="F46" s="63"/>
      <c r="G46" s="63"/>
      <c r="H46" s="114" t="s">
        <v>61</v>
      </c>
      <c r="I46" s="63"/>
      <c r="J46" s="63"/>
      <c r="K46" s="63"/>
      <c r="L46" s="63"/>
      <c r="M46" s="62">
        <f>M45</f>
        <v>9.5</v>
      </c>
      <c r="N46" s="63"/>
      <c r="O46" s="67" t="s">
        <v>61</v>
      </c>
      <c r="P46" s="63"/>
      <c r="Q46" s="63"/>
      <c r="R46" s="60"/>
      <c r="S46" s="62">
        <f>S45</f>
        <v>9.56</v>
      </c>
      <c r="T46" s="63"/>
      <c r="U46" s="63"/>
      <c r="V46" s="63"/>
      <c r="W46" s="62">
        <f>W45</f>
        <v>10.050000000000001</v>
      </c>
      <c r="X46" s="63"/>
      <c r="Y46" s="63"/>
      <c r="Z46" s="63"/>
      <c r="AA46" s="63"/>
      <c r="AB46" s="63"/>
      <c r="AC46" s="108"/>
      <c r="AD46" s="95"/>
      <c r="AE46" s="13"/>
      <c r="AF46" s="44"/>
      <c r="AG46" s="44"/>
      <c r="AH46" s="44"/>
    </row>
    <row r="47" spans="1:34" ht="15.6" customHeight="1" thickBot="1" x14ac:dyDescent="0.25">
      <c r="A47" s="46">
        <v>221</v>
      </c>
      <c r="B47" s="46" t="s">
        <v>11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9"/>
      <c r="AD47" s="100"/>
      <c r="AE47" s="3"/>
      <c r="AF47" s="44"/>
      <c r="AG47" s="44"/>
      <c r="AH47" s="44"/>
    </row>
    <row r="48" spans="1:34" ht="15.6" customHeight="1" x14ac:dyDescent="0.2">
      <c r="A48" s="49"/>
      <c r="B48" s="23" t="s">
        <v>5</v>
      </c>
      <c r="C48" s="77"/>
      <c r="D48" s="78">
        <v>0</v>
      </c>
      <c r="E48" s="78">
        <v>0</v>
      </c>
      <c r="F48" s="78">
        <v>0</v>
      </c>
      <c r="G48" s="78">
        <v>0</v>
      </c>
      <c r="H48" s="60"/>
      <c r="I48" s="81" t="s">
        <v>61</v>
      </c>
      <c r="J48" s="78">
        <v>0</v>
      </c>
      <c r="K48" s="78">
        <v>5</v>
      </c>
      <c r="L48" s="78">
        <v>0</v>
      </c>
      <c r="M48" s="78">
        <v>1</v>
      </c>
      <c r="N48" s="80" t="s">
        <v>61</v>
      </c>
      <c r="O48" s="80" t="s">
        <v>61</v>
      </c>
      <c r="P48" s="78">
        <v>4</v>
      </c>
      <c r="Q48" s="78">
        <v>1</v>
      </c>
      <c r="R48" s="79">
        <v>0</v>
      </c>
      <c r="S48" s="78" t="s">
        <v>61</v>
      </c>
      <c r="T48" s="78" t="s">
        <v>61</v>
      </c>
      <c r="U48" s="78" t="s">
        <v>61</v>
      </c>
      <c r="V48" s="78" t="s">
        <v>61</v>
      </c>
      <c r="W48" s="78" t="s">
        <v>61</v>
      </c>
      <c r="X48" s="78" t="s">
        <v>61</v>
      </c>
      <c r="Y48" s="78" t="s">
        <v>61</v>
      </c>
      <c r="Z48" s="78" t="s">
        <v>61</v>
      </c>
      <c r="AA48" s="78" t="s">
        <v>61</v>
      </c>
      <c r="AB48" s="78" t="s">
        <v>61</v>
      </c>
      <c r="AC48" s="82" t="s">
        <v>61</v>
      </c>
      <c r="AD48" s="83" t="s">
        <v>6</v>
      </c>
      <c r="AE48" s="40"/>
      <c r="AF48" s="44"/>
      <c r="AG48" s="44"/>
      <c r="AH48" s="44"/>
    </row>
    <row r="49" spans="1:34" ht="15.6" customHeight="1" x14ac:dyDescent="0.2">
      <c r="A49" s="121">
        <v>10.199999999999999</v>
      </c>
      <c r="B49" s="25" t="s">
        <v>7</v>
      </c>
      <c r="C49" s="84">
        <v>0</v>
      </c>
      <c r="D49" s="85">
        <v>2</v>
      </c>
      <c r="E49" s="85">
        <v>4</v>
      </c>
      <c r="F49" s="85">
        <v>1</v>
      </c>
      <c r="G49" s="85">
        <v>1</v>
      </c>
      <c r="H49" s="87" t="s">
        <v>61</v>
      </c>
      <c r="I49" s="87" t="s">
        <v>61</v>
      </c>
      <c r="J49" s="85">
        <v>0</v>
      </c>
      <c r="K49" s="85">
        <v>3</v>
      </c>
      <c r="L49" s="85">
        <v>0</v>
      </c>
      <c r="M49" s="85">
        <v>0</v>
      </c>
      <c r="N49" s="86" t="s">
        <v>61</v>
      </c>
      <c r="O49" s="86" t="s">
        <v>61</v>
      </c>
      <c r="P49" s="85">
        <v>0</v>
      </c>
      <c r="Q49" s="85">
        <v>0</v>
      </c>
      <c r="R49" s="60"/>
      <c r="S49" s="85" t="s">
        <v>61</v>
      </c>
      <c r="T49" s="85" t="s">
        <v>61</v>
      </c>
      <c r="U49" s="85" t="s">
        <v>61</v>
      </c>
      <c r="V49" s="85" t="s">
        <v>61</v>
      </c>
      <c r="W49" s="85" t="s">
        <v>61</v>
      </c>
      <c r="X49" s="85" t="s">
        <v>61</v>
      </c>
      <c r="Y49" s="85" t="s">
        <v>61</v>
      </c>
      <c r="Z49" s="85" t="s">
        <v>61</v>
      </c>
      <c r="AA49" s="85" t="s">
        <v>61</v>
      </c>
      <c r="AB49" s="85" t="s">
        <v>61</v>
      </c>
      <c r="AC49" s="88"/>
      <c r="AD49" s="89">
        <f>SUM(C49:AB49)</f>
        <v>11</v>
      </c>
      <c r="AE49" s="12"/>
      <c r="AF49" s="44"/>
      <c r="AG49" s="44"/>
      <c r="AH49" s="44"/>
    </row>
    <row r="50" spans="1:34" ht="15.6" customHeight="1" x14ac:dyDescent="0.2">
      <c r="A50" s="122" t="s">
        <v>63</v>
      </c>
      <c r="B50" s="25" t="s">
        <v>8</v>
      </c>
      <c r="C50" s="84">
        <f>C49</f>
        <v>0</v>
      </c>
      <c r="D50" s="90">
        <f t="shared" ref="D50" si="97">C50-D48+D49</f>
        <v>2</v>
      </c>
      <c r="E50" s="90">
        <f>D50-E48+E49</f>
        <v>6</v>
      </c>
      <c r="F50" s="90">
        <f t="shared" ref="F50" si="98">E50-F48+F49</f>
        <v>7</v>
      </c>
      <c r="G50" s="90">
        <f t="shared" ref="G50" si="99">F50-G48+G49</f>
        <v>8</v>
      </c>
      <c r="H50" s="93" t="s">
        <v>61</v>
      </c>
      <c r="I50" s="93" t="s">
        <v>61</v>
      </c>
      <c r="J50" s="90">
        <f>G50-J48+J49</f>
        <v>8</v>
      </c>
      <c r="K50" s="90">
        <f t="shared" ref="K50" si="100">J50-K48+K49</f>
        <v>6</v>
      </c>
      <c r="L50" s="90">
        <f t="shared" ref="L50" si="101">K50-L48+L49</f>
        <v>6</v>
      </c>
      <c r="M50" s="90">
        <f t="shared" ref="M50" si="102">L50-M48+M49</f>
        <v>5</v>
      </c>
      <c r="N50" s="92" t="s">
        <v>61</v>
      </c>
      <c r="O50" s="92" t="s">
        <v>61</v>
      </c>
      <c r="P50" s="90">
        <f>M50-P48+P49</f>
        <v>1</v>
      </c>
      <c r="Q50" s="90">
        <f t="shared" ref="Q50" si="103">P50-Q48+Q49</f>
        <v>0</v>
      </c>
      <c r="R50" s="91">
        <f t="shared" ref="R50" si="104">Q50-R48+R49</f>
        <v>0</v>
      </c>
      <c r="S50" s="90" t="s">
        <v>61</v>
      </c>
      <c r="T50" s="90" t="s">
        <v>61</v>
      </c>
      <c r="U50" s="90" t="s">
        <v>61</v>
      </c>
      <c r="V50" s="90" t="s">
        <v>61</v>
      </c>
      <c r="W50" s="90" t="s">
        <v>61</v>
      </c>
      <c r="X50" s="90" t="s">
        <v>61</v>
      </c>
      <c r="Y50" s="90" t="s">
        <v>61</v>
      </c>
      <c r="Z50" s="90" t="s">
        <v>61</v>
      </c>
      <c r="AA50" s="90" t="s">
        <v>61</v>
      </c>
      <c r="AB50" s="90" t="s">
        <v>61</v>
      </c>
      <c r="AC50" s="94" t="s">
        <v>61</v>
      </c>
      <c r="AD50" s="95"/>
      <c r="AE50" s="3">
        <f>MAX(C50:AC50)</f>
        <v>8</v>
      </c>
      <c r="AF50" s="44"/>
      <c r="AG50" s="44"/>
      <c r="AH50" s="44"/>
    </row>
    <row r="51" spans="1:34" ht="15.6" customHeight="1" x14ac:dyDescent="0.2">
      <c r="A51" s="123"/>
      <c r="B51" s="25" t="s">
        <v>9</v>
      </c>
      <c r="C51" s="58"/>
      <c r="D51" s="60"/>
      <c r="E51" s="60"/>
      <c r="F51" s="60"/>
      <c r="G51" s="60"/>
      <c r="H51" s="60"/>
      <c r="I51" s="60"/>
      <c r="J51" s="60"/>
      <c r="K51" s="60"/>
      <c r="L51" s="60"/>
      <c r="M51" s="59">
        <v>10.3</v>
      </c>
      <c r="N51" s="60"/>
      <c r="O51" s="66" t="s">
        <v>61</v>
      </c>
      <c r="P51" s="60"/>
      <c r="Q51" s="60"/>
      <c r="R51" s="71">
        <v>10.36</v>
      </c>
      <c r="S51" s="59" t="s">
        <v>61</v>
      </c>
      <c r="T51" s="60"/>
      <c r="U51" s="60"/>
      <c r="V51" s="60"/>
      <c r="W51" s="59" t="s">
        <v>61</v>
      </c>
      <c r="X51" s="60"/>
      <c r="Y51" s="60"/>
      <c r="Z51" s="60"/>
      <c r="AA51" s="60"/>
      <c r="AB51" s="60"/>
      <c r="AC51" s="59" t="s">
        <v>61</v>
      </c>
      <c r="AD51" s="96">
        <v>16</v>
      </c>
      <c r="AE51" s="12"/>
      <c r="AF51" s="44"/>
      <c r="AG51" s="44"/>
      <c r="AH51" s="44"/>
    </row>
    <row r="52" spans="1:34" ht="15.6" customHeight="1" x14ac:dyDescent="0.2">
      <c r="A52" s="124"/>
      <c r="B52" s="26" t="s">
        <v>10</v>
      </c>
      <c r="C52" s="59">
        <v>10.199999999999999</v>
      </c>
      <c r="D52" s="63"/>
      <c r="E52" s="63"/>
      <c r="F52" s="63"/>
      <c r="G52" s="63"/>
      <c r="H52" s="114" t="s">
        <v>61</v>
      </c>
      <c r="I52" s="63"/>
      <c r="J52" s="63"/>
      <c r="K52" s="63"/>
      <c r="L52" s="63"/>
      <c r="M52" s="62">
        <f>M51</f>
        <v>10.3</v>
      </c>
      <c r="N52" s="63"/>
      <c r="O52" s="67" t="s">
        <v>61</v>
      </c>
      <c r="P52" s="63"/>
      <c r="Q52" s="63"/>
      <c r="R52" s="60"/>
      <c r="S52" s="62" t="s">
        <v>61</v>
      </c>
      <c r="T52" s="63"/>
      <c r="U52" s="63"/>
      <c r="V52" s="63"/>
      <c r="W52" s="62" t="s">
        <v>61</v>
      </c>
      <c r="X52" s="63"/>
      <c r="Y52" s="63"/>
      <c r="Z52" s="63"/>
      <c r="AA52" s="63"/>
      <c r="AB52" s="63"/>
      <c r="AC52" s="108"/>
      <c r="AD52" s="95"/>
      <c r="AE52" s="13"/>
      <c r="AF52" s="44"/>
      <c r="AG52" s="44"/>
      <c r="AH52" s="44"/>
    </row>
    <row r="53" spans="1:34" ht="15.6" customHeight="1" thickBot="1" x14ac:dyDescent="0.25">
      <c r="A53" s="46">
        <v>218</v>
      </c>
      <c r="B53" s="46" t="s">
        <v>11</v>
      </c>
      <c r="C53" s="97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9"/>
      <c r="AD53" s="100"/>
      <c r="AE53" s="3"/>
      <c r="AF53" s="44"/>
      <c r="AG53" s="44"/>
      <c r="AH53" s="44"/>
    </row>
    <row r="54" spans="1:34" ht="15.6" customHeight="1" x14ac:dyDescent="0.2">
      <c r="A54" s="49"/>
      <c r="B54" s="23" t="s">
        <v>5</v>
      </c>
      <c r="C54" s="77"/>
      <c r="D54" s="78">
        <v>0</v>
      </c>
      <c r="E54" s="78">
        <v>0</v>
      </c>
      <c r="F54" s="78">
        <v>0</v>
      </c>
      <c r="G54" s="78">
        <v>0</v>
      </c>
      <c r="H54" s="60"/>
      <c r="I54" s="81" t="s">
        <v>61</v>
      </c>
      <c r="J54" s="78">
        <v>0</v>
      </c>
      <c r="K54" s="78">
        <v>0</v>
      </c>
      <c r="L54" s="78">
        <v>0</v>
      </c>
      <c r="M54" s="78">
        <v>1</v>
      </c>
      <c r="N54" s="80" t="s">
        <v>61</v>
      </c>
      <c r="O54" s="80" t="s">
        <v>61</v>
      </c>
      <c r="P54" s="78">
        <v>12</v>
      </c>
      <c r="Q54" s="78">
        <v>3</v>
      </c>
      <c r="R54" s="79">
        <v>12</v>
      </c>
      <c r="S54" s="78" t="s">
        <v>61</v>
      </c>
      <c r="T54" s="78" t="s">
        <v>61</v>
      </c>
      <c r="U54" s="78" t="s">
        <v>61</v>
      </c>
      <c r="V54" s="78" t="s">
        <v>61</v>
      </c>
      <c r="W54" s="78" t="s">
        <v>61</v>
      </c>
      <c r="X54" s="78" t="s">
        <v>61</v>
      </c>
      <c r="Y54" s="78" t="s">
        <v>61</v>
      </c>
      <c r="Z54" s="78" t="s">
        <v>61</v>
      </c>
      <c r="AA54" s="78" t="s">
        <v>61</v>
      </c>
      <c r="AB54" s="78" t="s">
        <v>61</v>
      </c>
      <c r="AC54" s="82" t="s">
        <v>61</v>
      </c>
      <c r="AD54" s="83" t="s">
        <v>6</v>
      </c>
      <c r="AE54" s="40"/>
      <c r="AF54" s="44"/>
      <c r="AG54" s="44"/>
      <c r="AH54" s="44"/>
    </row>
    <row r="55" spans="1:34" ht="15.6" customHeight="1" x14ac:dyDescent="0.2">
      <c r="A55" s="24">
        <v>11.05</v>
      </c>
      <c r="B55" s="25" t="s">
        <v>7</v>
      </c>
      <c r="C55" s="84">
        <v>2</v>
      </c>
      <c r="D55" s="85">
        <v>1</v>
      </c>
      <c r="E55" s="85">
        <v>0</v>
      </c>
      <c r="F55" s="85">
        <v>5</v>
      </c>
      <c r="G55" s="85">
        <v>0</v>
      </c>
      <c r="H55" s="87" t="s">
        <v>61</v>
      </c>
      <c r="I55" s="87" t="s">
        <v>61</v>
      </c>
      <c r="J55" s="85">
        <v>7</v>
      </c>
      <c r="K55" s="85">
        <v>7</v>
      </c>
      <c r="L55" s="85">
        <v>2</v>
      </c>
      <c r="M55" s="85">
        <v>0</v>
      </c>
      <c r="N55" s="86" t="s">
        <v>61</v>
      </c>
      <c r="O55" s="86" t="s">
        <v>61</v>
      </c>
      <c r="P55" s="85">
        <v>4</v>
      </c>
      <c r="Q55" s="85">
        <v>0</v>
      </c>
      <c r="R55" s="60"/>
      <c r="S55" s="85" t="s">
        <v>61</v>
      </c>
      <c r="T55" s="85" t="s">
        <v>61</v>
      </c>
      <c r="U55" s="85" t="s">
        <v>61</v>
      </c>
      <c r="V55" s="85" t="s">
        <v>61</v>
      </c>
      <c r="W55" s="85" t="s">
        <v>61</v>
      </c>
      <c r="X55" s="85" t="s">
        <v>61</v>
      </c>
      <c r="Y55" s="85" t="s">
        <v>61</v>
      </c>
      <c r="Z55" s="85" t="s">
        <v>61</v>
      </c>
      <c r="AA55" s="85" t="s">
        <v>61</v>
      </c>
      <c r="AB55" s="85" t="s">
        <v>61</v>
      </c>
      <c r="AC55" s="88"/>
      <c r="AD55" s="89">
        <f>SUM(C55:AB55)</f>
        <v>28</v>
      </c>
      <c r="AE55" s="12"/>
      <c r="AF55" s="44"/>
      <c r="AG55" s="44"/>
      <c r="AH55" s="44"/>
    </row>
    <row r="56" spans="1:34" ht="15.6" customHeight="1" x14ac:dyDescent="0.2">
      <c r="A56" s="122" t="s">
        <v>63</v>
      </c>
      <c r="B56" s="25" t="s">
        <v>8</v>
      </c>
      <c r="C56" s="84">
        <f>C55</f>
        <v>2</v>
      </c>
      <c r="D56" s="90">
        <f t="shared" ref="D56" si="105">C56-D54+D55</f>
        <v>3</v>
      </c>
      <c r="E56" s="90">
        <f>D56-E54+E55</f>
        <v>3</v>
      </c>
      <c r="F56" s="90">
        <f t="shared" ref="F56" si="106">E56-F54+F55</f>
        <v>8</v>
      </c>
      <c r="G56" s="90">
        <f t="shared" ref="G56" si="107">F56-G54+G55</f>
        <v>8</v>
      </c>
      <c r="H56" s="93" t="s">
        <v>61</v>
      </c>
      <c r="I56" s="93" t="s">
        <v>61</v>
      </c>
      <c r="J56" s="90">
        <f>G56-J54+J55</f>
        <v>15</v>
      </c>
      <c r="K56" s="90">
        <f t="shared" ref="K56" si="108">J56-K54+K55</f>
        <v>22</v>
      </c>
      <c r="L56" s="90">
        <f t="shared" ref="L56" si="109">K56-L54+L55</f>
        <v>24</v>
      </c>
      <c r="M56" s="90">
        <f t="shared" ref="M56" si="110">L56-M54+M55</f>
        <v>23</v>
      </c>
      <c r="N56" s="92" t="s">
        <v>61</v>
      </c>
      <c r="O56" s="92" t="s">
        <v>61</v>
      </c>
      <c r="P56" s="90">
        <f>M56-P54+P55</f>
        <v>15</v>
      </c>
      <c r="Q56" s="90">
        <f t="shared" ref="Q56" si="111">P56-Q54+Q55</f>
        <v>12</v>
      </c>
      <c r="R56" s="91">
        <f t="shared" ref="R56" si="112">Q56-R54+R55</f>
        <v>0</v>
      </c>
      <c r="S56" s="90" t="s">
        <v>61</v>
      </c>
      <c r="T56" s="90" t="s">
        <v>61</v>
      </c>
      <c r="U56" s="90" t="s">
        <v>61</v>
      </c>
      <c r="V56" s="90" t="s">
        <v>61</v>
      </c>
      <c r="W56" s="90" t="s">
        <v>61</v>
      </c>
      <c r="X56" s="90" t="s">
        <v>61</v>
      </c>
      <c r="Y56" s="90" t="s">
        <v>61</v>
      </c>
      <c r="Z56" s="90" t="s">
        <v>61</v>
      </c>
      <c r="AA56" s="90" t="s">
        <v>61</v>
      </c>
      <c r="AB56" s="90" t="s">
        <v>61</v>
      </c>
      <c r="AC56" s="94" t="s">
        <v>61</v>
      </c>
      <c r="AD56" s="95"/>
      <c r="AE56" s="3">
        <f>MAX(C56:AC56)</f>
        <v>24</v>
      </c>
      <c r="AF56" s="44"/>
      <c r="AG56" s="44"/>
      <c r="AH56" s="44"/>
    </row>
    <row r="57" spans="1:34" ht="15.6" customHeight="1" x14ac:dyDescent="0.2">
      <c r="A57" s="123"/>
      <c r="B57" s="25" t="s">
        <v>9</v>
      </c>
      <c r="C57" s="58"/>
      <c r="D57" s="60"/>
      <c r="E57" s="60"/>
      <c r="F57" s="60"/>
      <c r="G57" s="60"/>
      <c r="H57" s="60"/>
      <c r="I57" s="60"/>
      <c r="J57" s="60"/>
      <c r="K57" s="60"/>
      <c r="L57" s="60"/>
      <c r="M57" s="59">
        <v>11.15</v>
      </c>
      <c r="N57" s="60"/>
      <c r="O57" s="66" t="s">
        <v>61</v>
      </c>
      <c r="P57" s="60"/>
      <c r="Q57" s="60"/>
      <c r="R57" s="71">
        <v>11.21</v>
      </c>
      <c r="S57" s="59" t="s">
        <v>61</v>
      </c>
      <c r="T57" s="60"/>
      <c r="U57" s="60"/>
      <c r="V57" s="60"/>
      <c r="W57" s="59" t="s">
        <v>61</v>
      </c>
      <c r="X57" s="60"/>
      <c r="Y57" s="60"/>
      <c r="Z57" s="60"/>
      <c r="AA57" s="60"/>
      <c r="AB57" s="60"/>
      <c r="AC57" s="59" t="s">
        <v>61</v>
      </c>
      <c r="AD57" s="96">
        <v>16</v>
      </c>
      <c r="AE57" s="12"/>
      <c r="AF57" s="44"/>
      <c r="AG57" s="44"/>
      <c r="AH57" s="44"/>
    </row>
    <row r="58" spans="1:34" ht="15.6" customHeight="1" x14ac:dyDescent="0.2">
      <c r="A58" s="124"/>
      <c r="B58" s="26" t="s">
        <v>10</v>
      </c>
      <c r="C58" s="59">
        <v>11.05</v>
      </c>
      <c r="D58" s="63"/>
      <c r="E58" s="63"/>
      <c r="F58" s="63"/>
      <c r="G58" s="63"/>
      <c r="H58" s="114" t="s">
        <v>61</v>
      </c>
      <c r="I58" s="63"/>
      <c r="J58" s="63"/>
      <c r="K58" s="63"/>
      <c r="L58" s="63"/>
      <c r="M58" s="62">
        <f>M57</f>
        <v>11.15</v>
      </c>
      <c r="N58" s="63"/>
      <c r="O58" s="67" t="s">
        <v>61</v>
      </c>
      <c r="P58" s="63"/>
      <c r="Q58" s="63"/>
      <c r="R58" s="60"/>
      <c r="S58" s="62" t="s">
        <v>61</v>
      </c>
      <c r="T58" s="63"/>
      <c r="U58" s="63"/>
      <c r="V58" s="63"/>
      <c r="W58" s="62" t="s">
        <v>61</v>
      </c>
      <c r="X58" s="63"/>
      <c r="Y58" s="63"/>
      <c r="Z58" s="63"/>
      <c r="AA58" s="63"/>
      <c r="AB58" s="63"/>
      <c r="AC58" s="108"/>
      <c r="AD58" s="95"/>
      <c r="AE58" s="13"/>
      <c r="AF58" s="44"/>
      <c r="AG58" s="44"/>
      <c r="AH58" s="44"/>
    </row>
    <row r="59" spans="1:34" ht="15.6" customHeight="1" thickBot="1" x14ac:dyDescent="0.25">
      <c r="A59" s="46">
        <v>218</v>
      </c>
      <c r="B59" s="46" t="s">
        <v>11</v>
      </c>
      <c r="C59" s="97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9"/>
      <c r="AD59" s="100"/>
      <c r="AE59" s="3"/>
      <c r="AF59" s="44"/>
      <c r="AG59" s="44"/>
      <c r="AH59" s="44"/>
    </row>
    <row r="60" spans="1:34" ht="15.6" customHeight="1" x14ac:dyDescent="0.2">
      <c r="A60" s="49"/>
      <c r="B60" s="23" t="s">
        <v>5</v>
      </c>
      <c r="C60" s="77"/>
      <c r="D60" s="78">
        <v>0</v>
      </c>
      <c r="E60" s="78">
        <v>0</v>
      </c>
      <c r="F60" s="78">
        <v>0</v>
      </c>
      <c r="G60" s="78">
        <v>0</v>
      </c>
      <c r="H60" s="60"/>
      <c r="I60" s="81" t="s">
        <v>61</v>
      </c>
      <c r="J60" s="78">
        <v>3</v>
      </c>
      <c r="K60" s="78">
        <v>0</v>
      </c>
      <c r="L60" s="78">
        <v>2</v>
      </c>
      <c r="M60" s="78">
        <v>6</v>
      </c>
      <c r="N60" s="80" t="s">
        <v>61</v>
      </c>
      <c r="O60" s="80" t="s">
        <v>61</v>
      </c>
      <c r="P60" s="78">
        <v>3</v>
      </c>
      <c r="Q60" s="78">
        <v>5</v>
      </c>
      <c r="R60" s="79">
        <v>6</v>
      </c>
      <c r="S60" s="78" t="s">
        <v>61</v>
      </c>
      <c r="T60" s="78" t="s">
        <v>61</v>
      </c>
      <c r="U60" s="78" t="s">
        <v>61</v>
      </c>
      <c r="V60" s="78" t="s">
        <v>61</v>
      </c>
      <c r="W60" s="78" t="s">
        <v>61</v>
      </c>
      <c r="X60" s="78" t="s">
        <v>61</v>
      </c>
      <c r="Y60" s="78" t="s">
        <v>61</v>
      </c>
      <c r="Z60" s="78" t="s">
        <v>61</v>
      </c>
      <c r="AA60" s="78" t="s">
        <v>61</v>
      </c>
      <c r="AB60" s="78" t="s">
        <v>61</v>
      </c>
      <c r="AC60" s="82" t="s">
        <v>61</v>
      </c>
      <c r="AD60" s="83" t="s">
        <v>6</v>
      </c>
      <c r="AE60" s="40"/>
      <c r="AF60" s="44"/>
      <c r="AG60" s="44"/>
      <c r="AH60" s="44"/>
    </row>
    <row r="61" spans="1:34" ht="15.6" customHeight="1" x14ac:dyDescent="0.2">
      <c r="A61" s="24">
        <v>11.45</v>
      </c>
      <c r="B61" s="25" t="s">
        <v>7</v>
      </c>
      <c r="C61" s="84">
        <v>2</v>
      </c>
      <c r="D61" s="85">
        <v>2</v>
      </c>
      <c r="E61" s="85">
        <v>1</v>
      </c>
      <c r="F61" s="85">
        <v>3</v>
      </c>
      <c r="G61" s="85">
        <v>0</v>
      </c>
      <c r="H61" s="87" t="s">
        <v>61</v>
      </c>
      <c r="I61" s="87" t="s">
        <v>61</v>
      </c>
      <c r="J61" s="85">
        <v>8</v>
      </c>
      <c r="K61" s="85">
        <v>7</v>
      </c>
      <c r="L61" s="85">
        <v>1</v>
      </c>
      <c r="M61" s="85">
        <v>1</v>
      </c>
      <c r="N61" s="86" t="s">
        <v>61</v>
      </c>
      <c r="O61" s="86" t="s">
        <v>61</v>
      </c>
      <c r="P61" s="85">
        <v>0</v>
      </c>
      <c r="Q61" s="85">
        <v>0</v>
      </c>
      <c r="R61" s="60"/>
      <c r="S61" s="85" t="s">
        <v>61</v>
      </c>
      <c r="T61" s="85" t="s">
        <v>61</v>
      </c>
      <c r="U61" s="85" t="s">
        <v>61</v>
      </c>
      <c r="V61" s="85" t="s">
        <v>61</v>
      </c>
      <c r="W61" s="85" t="s">
        <v>61</v>
      </c>
      <c r="X61" s="85" t="s">
        <v>61</v>
      </c>
      <c r="Y61" s="85" t="s">
        <v>61</v>
      </c>
      <c r="Z61" s="85" t="s">
        <v>61</v>
      </c>
      <c r="AA61" s="85" t="s">
        <v>61</v>
      </c>
      <c r="AB61" s="85" t="s">
        <v>61</v>
      </c>
      <c r="AC61" s="88"/>
      <c r="AD61" s="89">
        <f>SUM(C61:AB61)</f>
        <v>25</v>
      </c>
      <c r="AE61" s="12"/>
      <c r="AF61" s="44"/>
      <c r="AG61" s="44"/>
      <c r="AH61" s="44"/>
    </row>
    <row r="62" spans="1:34" ht="15.6" customHeight="1" x14ac:dyDescent="0.2">
      <c r="A62" s="122" t="s">
        <v>63</v>
      </c>
      <c r="B62" s="25" t="s">
        <v>8</v>
      </c>
      <c r="C62" s="84">
        <f>C61</f>
        <v>2</v>
      </c>
      <c r="D62" s="90">
        <f t="shared" ref="D62" si="113">C62-D60+D61</f>
        <v>4</v>
      </c>
      <c r="E62" s="90">
        <f>D62-E60+E61</f>
        <v>5</v>
      </c>
      <c r="F62" s="90">
        <f t="shared" ref="F62" si="114">E62-F60+F61</f>
        <v>8</v>
      </c>
      <c r="G62" s="90">
        <f t="shared" ref="G62" si="115">F62-G60+G61</f>
        <v>8</v>
      </c>
      <c r="H62" s="93" t="s">
        <v>61</v>
      </c>
      <c r="I62" s="93" t="s">
        <v>61</v>
      </c>
      <c r="J62" s="90">
        <f>G62-J60+J61</f>
        <v>13</v>
      </c>
      <c r="K62" s="90">
        <f t="shared" ref="K62" si="116">J62-K60+K61</f>
        <v>20</v>
      </c>
      <c r="L62" s="90">
        <f t="shared" ref="L62" si="117">K62-L60+L61</f>
        <v>19</v>
      </c>
      <c r="M62" s="90">
        <f t="shared" ref="M62" si="118">L62-M60+M61</f>
        <v>14</v>
      </c>
      <c r="N62" s="92" t="s">
        <v>61</v>
      </c>
      <c r="O62" s="92" t="s">
        <v>61</v>
      </c>
      <c r="P62" s="90">
        <f>M62-P60+P61</f>
        <v>11</v>
      </c>
      <c r="Q62" s="90">
        <f t="shared" ref="Q62" si="119">P62-Q60+Q61</f>
        <v>6</v>
      </c>
      <c r="R62" s="91">
        <f t="shared" ref="R62" si="120">Q62-R60+R61</f>
        <v>0</v>
      </c>
      <c r="S62" s="90" t="s">
        <v>61</v>
      </c>
      <c r="T62" s="90" t="s">
        <v>61</v>
      </c>
      <c r="U62" s="90" t="s">
        <v>61</v>
      </c>
      <c r="V62" s="90" t="s">
        <v>61</v>
      </c>
      <c r="W62" s="90" t="s">
        <v>61</v>
      </c>
      <c r="X62" s="90" t="s">
        <v>61</v>
      </c>
      <c r="Y62" s="90" t="s">
        <v>61</v>
      </c>
      <c r="Z62" s="90" t="s">
        <v>61</v>
      </c>
      <c r="AA62" s="90" t="s">
        <v>61</v>
      </c>
      <c r="AB62" s="90" t="s">
        <v>61</v>
      </c>
      <c r="AC62" s="94" t="s">
        <v>61</v>
      </c>
      <c r="AD62" s="95"/>
      <c r="AE62" s="3">
        <f>MAX(C62:AC62)</f>
        <v>20</v>
      </c>
      <c r="AF62" s="44"/>
      <c r="AG62" s="44"/>
      <c r="AH62" s="44"/>
    </row>
    <row r="63" spans="1:34" ht="15.6" customHeight="1" x14ac:dyDescent="0.2">
      <c r="A63" s="123"/>
      <c r="B63" s="25" t="s">
        <v>9</v>
      </c>
      <c r="C63" s="58"/>
      <c r="D63" s="60"/>
      <c r="E63" s="60"/>
      <c r="F63" s="60"/>
      <c r="G63" s="60"/>
      <c r="H63" s="60"/>
      <c r="I63" s="60"/>
      <c r="J63" s="60"/>
      <c r="K63" s="60"/>
      <c r="L63" s="60"/>
      <c r="M63" s="59">
        <v>11.55</v>
      </c>
      <c r="N63" s="60"/>
      <c r="O63" s="66" t="s">
        <v>61</v>
      </c>
      <c r="P63" s="60"/>
      <c r="Q63" s="60"/>
      <c r="R63" s="71">
        <v>11.59</v>
      </c>
      <c r="S63" s="59" t="s">
        <v>61</v>
      </c>
      <c r="T63" s="60"/>
      <c r="U63" s="60"/>
      <c r="V63" s="60"/>
      <c r="W63" s="59" t="s">
        <v>61</v>
      </c>
      <c r="X63" s="60"/>
      <c r="Y63" s="60"/>
      <c r="Z63" s="60"/>
      <c r="AA63" s="60"/>
      <c r="AB63" s="60"/>
      <c r="AC63" s="59" t="s">
        <v>61</v>
      </c>
      <c r="AD63" s="96">
        <v>14</v>
      </c>
      <c r="AE63" s="12"/>
      <c r="AF63" s="44"/>
      <c r="AG63" s="44"/>
      <c r="AH63" s="44"/>
    </row>
    <row r="64" spans="1:34" ht="15.6" customHeight="1" x14ac:dyDescent="0.2">
      <c r="A64" s="124"/>
      <c r="B64" s="26" t="s">
        <v>10</v>
      </c>
      <c r="C64" s="59">
        <v>11.45</v>
      </c>
      <c r="D64" s="63"/>
      <c r="E64" s="63"/>
      <c r="F64" s="63"/>
      <c r="G64" s="63"/>
      <c r="H64" s="114" t="s">
        <v>61</v>
      </c>
      <c r="I64" s="63"/>
      <c r="J64" s="63"/>
      <c r="K64" s="63"/>
      <c r="L64" s="63"/>
      <c r="M64" s="62">
        <f>M63</f>
        <v>11.55</v>
      </c>
      <c r="N64" s="63"/>
      <c r="O64" s="67" t="s">
        <v>61</v>
      </c>
      <c r="P64" s="63"/>
      <c r="Q64" s="63"/>
      <c r="R64" s="60"/>
      <c r="S64" s="62" t="s">
        <v>61</v>
      </c>
      <c r="T64" s="63"/>
      <c r="U64" s="63"/>
      <c r="V64" s="63"/>
      <c r="W64" s="62" t="s">
        <v>61</v>
      </c>
      <c r="X64" s="63"/>
      <c r="Y64" s="63"/>
      <c r="Z64" s="63"/>
      <c r="AA64" s="63"/>
      <c r="AB64" s="63"/>
      <c r="AC64" s="108"/>
      <c r="AD64" s="95"/>
      <c r="AE64" s="13"/>
      <c r="AF64" s="44"/>
      <c r="AG64" s="44"/>
      <c r="AH64" s="44"/>
    </row>
    <row r="65" spans="1:34" ht="15.6" customHeight="1" thickBot="1" x14ac:dyDescent="0.25">
      <c r="A65" s="46">
        <v>218</v>
      </c>
      <c r="B65" s="46" t="s">
        <v>11</v>
      </c>
      <c r="C65" s="97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9"/>
      <c r="AD65" s="100"/>
      <c r="AE65" s="3"/>
      <c r="AF65" s="44"/>
      <c r="AG65" s="44"/>
      <c r="AH65" s="44"/>
    </row>
    <row r="66" spans="1:34" ht="15.6" customHeight="1" x14ac:dyDescent="0.2">
      <c r="A66" s="49"/>
      <c r="B66" s="23" t="s">
        <v>5</v>
      </c>
      <c r="C66" s="77"/>
      <c r="D66" s="78">
        <v>0</v>
      </c>
      <c r="E66" s="78">
        <v>0</v>
      </c>
      <c r="F66" s="78">
        <v>0</v>
      </c>
      <c r="G66" s="78">
        <v>2</v>
      </c>
      <c r="H66" s="60"/>
      <c r="I66" s="81" t="s">
        <v>61</v>
      </c>
      <c r="J66" s="78">
        <v>0</v>
      </c>
      <c r="K66" s="78">
        <v>0</v>
      </c>
      <c r="L66" s="78">
        <v>0</v>
      </c>
      <c r="M66" s="78">
        <v>0</v>
      </c>
      <c r="N66" s="80" t="s">
        <v>61</v>
      </c>
      <c r="O66" s="80" t="s">
        <v>61</v>
      </c>
      <c r="P66" s="78">
        <v>6</v>
      </c>
      <c r="Q66" s="78">
        <v>2</v>
      </c>
      <c r="R66" s="79" t="s">
        <v>61</v>
      </c>
      <c r="S66" s="78">
        <v>9</v>
      </c>
      <c r="T66" s="78">
        <v>3</v>
      </c>
      <c r="U66" s="78">
        <v>1</v>
      </c>
      <c r="V66" s="78">
        <v>1</v>
      </c>
      <c r="W66" s="78">
        <v>6</v>
      </c>
      <c r="X66" s="78">
        <v>4</v>
      </c>
      <c r="Y66" s="78">
        <v>10</v>
      </c>
      <c r="Z66" s="78">
        <v>4</v>
      </c>
      <c r="AA66" s="78">
        <v>5</v>
      </c>
      <c r="AB66" s="78">
        <v>1</v>
      </c>
      <c r="AC66" s="82">
        <v>2</v>
      </c>
      <c r="AD66" s="83" t="s">
        <v>6</v>
      </c>
      <c r="AE66" s="40"/>
      <c r="AF66" s="44"/>
      <c r="AG66" s="44"/>
      <c r="AH66" s="44"/>
    </row>
    <row r="67" spans="1:34" ht="15.6" customHeight="1" x14ac:dyDescent="0.2">
      <c r="A67" s="24">
        <v>12.45</v>
      </c>
      <c r="B67" s="25" t="s">
        <v>7</v>
      </c>
      <c r="C67" s="84">
        <v>0</v>
      </c>
      <c r="D67" s="85">
        <v>2</v>
      </c>
      <c r="E67" s="85">
        <v>0</v>
      </c>
      <c r="F67" s="85">
        <v>2</v>
      </c>
      <c r="G67" s="85">
        <v>6</v>
      </c>
      <c r="H67" s="87" t="s">
        <v>61</v>
      </c>
      <c r="I67" s="87" t="s">
        <v>61</v>
      </c>
      <c r="J67" s="85">
        <v>0</v>
      </c>
      <c r="K67" s="85">
        <v>6</v>
      </c>
      <c r="L67" s="85">
        <v>1</v>
      </c>
      <c r="M67" s="85">
        <v>4</v>
      </c>
      <c r="N67" s="86" t="s">
        <v>61</v>
      </c>
      <c r="O67" s="86" t="s">
        <v>61</v>
      </c>
      <c r="P67" s="85">
        <v>7</v>
      </c>
      <c r="Q67" s="85">
        <v>3</v>
      </c>
      <c r="R67" s="60"/>
      <c r="S67" s="85">
        <v>8</v>
      </c>
      <c r="T67" s="85">
        <v>2</v>
      </c>
      <c r="U67" s="85">
        <v>1</v>
      </c>
      <c r="V67" s="85">
        <v>4</v>
      </c>
      <c r="W67" s="85">
        <v>3</v>
      </c>
      <c r="X67" s="85">
        <v>1</v>
      </c>
      <c r="Y67" s="85">
        <v>5</v>
      </c>
      <c r="Z67" s="85">
        <v>1</v>
      </c>
      <c r="AA67" s="85">
        <v>0</v>
      </c>
      <c r="AB67" s="85">
        <v>0</v>
      </c>
      <c r="AC67" s="88"/>
      <c r="AD67" s="89">
        <f>SUM(C67:AB67)</f>
        <v>56</v>
      </c>
      <c r="AE67" s="12"/>
      <c r="AF67" s="44"/>
      <c r="AG67" s="44"/>
      <c r="AH67" s="44"/>
    </row>
    <row r="68" spans="1:34" ht="15.6" customHeight="1" x14ac:dyDescent="0.2">
      <c r="A68" s="122" t="s">
        <v>63</v>
      </c>
      <c r="B68" s="25" t="s">
        <v>8</v>
      </c>
      <c r="C68" s="84">
        <f>C67</f>
        <v>0</v>
      </c>
      <c r="D68" s="90">
        <f t="shared" ref="D68" si="121">C68-D66+D67</f>
        <v>2</v>
      </c>
      <c r="E68" s="90">
        <f>D68-E66+E67</f>
        <v>2</v>
      </c>
      <c r="F68" s="90">
        <f t="shared" ref="F68" si="122">E68-F66+F67</f>
        <v>4</v>
      </c>
      <c r="G68" s="90">
        <f t="shared" ref="G68" si="123">F68-G66+G67</f>
        <v>8</v>
      </c>
      <c r="H68" s="93" t="s">
        <v>61</v>
      </c>
      <c r="I68" s="93" t="s">
        <v>61</v>
      </c>
      <c r="J68" s="90">
        <f>G68-J66+J67</f>
        <v>8</v>
      </c>
      <c r="K68" s="90">
        <f t="shared" ref="K68" si="124">J68-K66+K67</f>
        <v>14</v>
      </c>
      <c r="L68" s="90">
        <f t="shared" ref="L68" si="125">K68-L66+L67</f>
        <v>15</v>
      </c>
      <c r="M68" s="90">
        <f t="shared" ref="M68" si="126">L68-M66+M67</f>
        <v>19</v>
      </c>
      <c r="N68" s="92" t="s">
        <v>61</v>
      </c>
      <c r="O68" s="92" t="s">
        <v>61</v>
      </c>
      <c r="P68" s="90">
        <f>M68-P66+P67</f>
        <v>20</v>
      </c>
      <c r="Q68" s="90">
        <f t="shared" ref="Q68" si="127">P68-Q66+Q67</f>
        <v>21</v>
      </c>
      <c r="R68" s="91" t="s">
        <v>61</v>
      </c>
      <c r="S68" s="90">
        <f>Q68-S66+S67</f>
        <v>20</v>
      </c>
      <c r="T68" s="90">
        <f t="shared" ref="T68" si="128">S68-T66+T67</f>
        <v>19</v>
      </c>
      <c r="U68" s="90">
        <f t="shared" ref="U68" si="129">T68-U66+U67</f>
        <v>19</v>
      </c>
      <c r="V68" s="90">
        <f t="shared" ref="V68" si="130">U68-V66+V67</f>
        <v>22</v>
      </c>
      <c r="W68" s="90">
        <f t="shared" ref="W68" si="131">V68-W66+W67</f>
        <v>19</v>
      </c>
      <c r="X68" s="90">
        <f t="shared" ref="X68" si="132">W68-X66+X67</f>
        <v>16</v>
      </c>
      <c r="Y68" s="90">
        <f t="shared" ref="Y68" si="133">X68-Y66+Y67</f>
        <v>11</v>
      </c>
      <c r="Z68" s="90">
        <f t="shared" ref="Z68" si="134">Y68-Z66+Z67</f>
        <v>8</v>
      </c>
      <c r="AA68" s="90">
        <f t="shared" ref="AA68" si="135">Z68-AA66+AA67</f>
        <v>3</v>
      </c>
      <c r="AB68" s="90">
        <f t="shared" ref="AB68" si="136">AA68-AB66+AB67</f>
        <v>2</v>
      </c>
      <c r="AC68" s="94">
        <f>AB68-AC66</f>
        <v>0</v>
      </c>
      <c r="AD68" s="95"/>
      <c r="AE68" s="3">
        <f>MAX(C68:AC68)</f>
        <v>22</v>
      </c>
      <c r="AF68" s="44"/>
      <c r="AG68" s="44"/>
      <c r="AH68" s="44"/>
    </row>
    <row r="69" spans="1:34" ht="15.6" customHeight="1" x14ac:dyDescent="0.2">
      <c r="A69" s="123"/>
      <c r="B69" s="25" t="s">
        <v>9</v>
      </c>
      <c r="C69" s="58"/>
      <c r="D69" s="60"/>
      <c r="E69" s="60"/>
      <c r="F69" s="60"/>
      <c r="G69" s="60"/>
      <c r="H69" s="60"/>
      <c r="I69" s="60"/>
      <c r="J69" s="60"/>
      <c r="K69" s="60"/>
      <c r="L69" s="60"/>
      <c r="M69" s="59">
        <v>12.55</v>
      </c>
      <c r="N69" s="60"/>
      <c r="O69" s="66" t="s">
        <v>61</v>
      </c>
      <c r="P69" s="60"/>
      <c r="Q69" s="60"/>
      <c r="R69" s="71" t="s">
        <v>61</v>
      </c>
      <c r="S69" s="59">
        <v>13.01</v>
      </c>
      <c r="T69" s="60"/>
      <c r="U69" s="60"/>
      <c r="V69" s="60"/>
      <c r="W69" s="59">
        <v>13.09</v>
      </c>
      <c r="X69" s="60"/>
      <c r="Y69" s="60"/>
      <c r="Z69" s="60"/>
      <c r="AA69" s="60"/>
      <c r="AB69" s="60"/>
      <c r="AC69" s="59">
        <v>13.16</v>
      </c>
      <c r="AD69" s="96">
        <v>31</v>
      </c>
      <c r="AE69" s="12"/>
      <c r="AF69" s="44"/>
      <c r="AG69" s="44"/>
      <c r="AH69" s="44"/>
    </row>
    <row r="70" spans="1:34" ht="15.6" customHeight="1" x14ac:dyDescent="0.2">
      <c r="A70" s="124"/>
      <c r="B70" s="26" t="s">
        <v>10</v>
      </c>
      <c r="C70" s="59">
        <v>12.45</v>
      </c>
      <c r="D70" s="63"/>
      <c r="E70" s="63"/>
      <c r="F70" s="63"/>
      <c r="G70" s="63"/>
      <c r="H70" s="114" t="s">
        <v>61</v>
      </c>
      <c r="I70" s="63"/>
      <c r="J70" s="63"/>
      <c r="K70" s="63"/>
      <c r="L70" s="63"/>
      <c r="M70" s="62">
        <f>M69</f>
        <v>12.55</v>
      </c>
      <c r="N70" s="63"/>
      <c r="O70" s="67" t="s">
        <v>61</v>
      </c>
      <c r="P70" s="63"/>
      <c r="Q70" s="63"/>
      <c r="R70" s="60"/>
      <c r="S70" s="62">
        <f>S69</f>
        <v>13.01</v>
      </c>
      <c r="T70" s="63"/>
      <c r="U70" s="63"/>
      <c r="V70" s="63"/>
      <c r="W70" s="62">
        <f>W69</f>
        <v>13.09</v>
      </c>
      <c r="X70" s="63"/>
      <c r="Y70" s="63"/>
      <c r="Z70" s="63"/>
      <c r="AA70" s="63"/>
      <c r="AB70" s="63"/>
      <c r="AC70" s="108"/>
      <c r="AD70" s="95"/>
      <c r="AE70" s="13"/>
      <c r="AF70" s="44"/>
      <c r="AG70" s="44"/>
      <c r="AH70" s="44"/>
    </row>
    <row r="71" spans="1:34" ht="15.6" customHeight="1" thickBot="1" x14ac:dyDescent="0.25">
      <c r="A71" s="46">
        <v>218</v>
      </c>
      <c r="B71" s="46" t="s">
        <v>11</v>
      </c>
      <c r="C71" s="97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9"/>
      <c r="AD71" s="100"/>
      <c r="AE71" s="3"/>
      <c r="AF71" s="44"/>
      <c r="AG71" s="44"/>
      <c r="AH71" s="44"/>
    </row>
    <row r="72" spans="1:34" ht="15.6" customHeight="1" x14ac:dyDescent="0.2">
      <c r="A72" s="49"/>
      <c r="B72" s="23" t="s">
        <v>5</v>
      </c>
      <c r="C72" s="77"/>
      <c r="D72" s="78">
        <v>0</v>
      </c>
      <c r="E72" s="78">
        <v>0</v>
      </c>
      <c r="F72" s="78">
        <v>1</v>
      </c>
      <c r="G72" s="78">
        <v>0</v>
      </c>
      <c r="H72" s="60"/>
      <c r="I72" s="81" t="s">
        <v>61</v>
      </c>
      <c r="J72" s="78">
        <v>1</v>
      </c>
      <c r="K72" s="78">
        <v>0</v>
      </c>
      <c r="L72" s="78">
        <v>0</v>
      </c>
      <c r="M72" s="78">
        <v>2</v>
      </c>
      <c r="N72" s="80" t="s">
        <v>61</v>
      </c>
      <c r="O72" s="80" t="s">
        <v>61</v>
      </c>
      <c r="P72" s="78">
        <v>4</v>
      </c>
      <c r="Q72" s="78">
        <v>4</v>
      </c>
      <c r="R72" s="79" t="s">
        <v>61</v>
      </c>
      <c r="S72" s="78">
        <v>7</v>
      </c>
      <c r="T72" s="78">
        <v>4</v>
      </c>
      <c r="U72" s="78">
        <v>0</v>
      </c>
      <c r="V72" s="78">
        <v>4</v>
      </c>
      <c r="W72" s="78">
        <v>11</v>
      </c>
      <c r="X72" s="78">
        <v>8</v>
      </c>
      <c r="Y72" s="78">
        <v>15</v>
      </c>
      <c r="Z72" s="78">
        <v>2</v>
      </c>
      <c r="AA72" s="78">
        <v>1</v>
      </c>
      <c r="AB72" s="78">
        <v>0</v>
      </c>
      <c r="AC72" s="82">
        <v>2</v>
      </c>
      <c r="AD72" s="83" t="s">
        <v>6</v>
      </c>
      <c r="AE72" s="40"/>
      <c r="AF72" s="44"/>
      <c r="AG72" s="44"/>
      <c r="AH72" s="44"/>
    </row>
    <row r="73" spans="1:34" ht="15.6" customHeight="1" x14ac:dyDescent="0.2">
      <c r="A73" s="24">
        <v>13.52</v>
      </c>
      <c r="B73" s="25" t="s">
        <v>7</v>
      </c>
      <c r="C73" s="84">
        <v>2</v>
      </c>
      <c r="D73" s="85">
        <v>5</v>
      </c>
      <c r="E73" s="85">
        <v>6</v>
      </c>
      <c r="F73" s="85">
        <v>1</v>
      </c>
      <c r="G73" s="85">
        <v>2</v>
      </c>
      <c r="H73" s="87" t="s">
        <v>61</v>
      </c>
      <c r="I73" s="87" t="s">
        <v>61</v>
      </c>
      <c r="J73" s="85">
        <v>11</v>
      </c>
      <c r="K73" s="85">
        <v>6</v>
      </c>
      <c r="L73" s="85">
        <v>1</v>
      </c>
      <c r="M73" s="85">
        <v>3</v>
      </c>
      <c r="N73" s="86" t="s">
        <v>61</v>
      </c>
      <c r="O73" s="86" t="s">
        <v>61</v>
      </c>
      <c r="P73" s="85">
        <v>4</v>
      </c>
      <c r="Q73" s="85">
        <v>2</v>
      </c>
      <c r="R73" s="60"/>
      <c r="S73" s="85">
        <v>12</v>
      </c>
      <c r="T73" s="85">
        <v>7</v>
      </c>
      <c r="U73" s="85">
        <v>3</v>
      </c>
      <c r="V73" s="85">
        <v>1</v>
      </c>
      <c r="W73" s="85">
        <v>0</v>
      </c>
      <c r="X73" s="85">
        <v>0</v>
      </c>
      <c r="Y73" s="85">
        <v>0</v>
      </c>
      <c r="Z73" s="85">
        <v>0</v>
      </c>
      <c r="AA73" s="85">
        <v>0</v>
      </c>
      <c r="AB73" s="85">
        <v>0</v>
      </c>
      <c r="AC73" s="88"/>
      <c r="AD73" s="89">
        <f>SUM(C73:AB73)</f>
        <v>66</v>
      </c>
      <c r="AE73" s="12"/>
      <c r="AF73" s="44"/>
      <c r="AG73" s="44"/>
      <c r="AH73" s="44"/>
    </row>
    <row r="74" spans="1:34" ht="15.6" customHeight="1" x14ac:dyDescent="0.2">
      <c r="A74" s="122" t="s">
        <v>63</v>
      </c>
      <c r="B74" s="25" t="s">
        <v>8</v>
      </c>
      <c r="C74" s="84">
        <f>C73</f>
        <v>2</v>
      </c>
      <c r="D74" s="90">
        <f t="shared" ref="D74" si="137">C74-D72+D73</f>
        <v>7</v>
      </c>
      <c r="E74" s="90">
        <f>D74-E72+E73</f>
        <v>13</v>
      </c>
      <c r="F74" s="90">
        <f t="shared" ref="F74" si="138">E74-F72+F73</f>
        <v>13</v>
      </c>
      <c r="G74" s="90">
        <f t="shared" ref="G74" si="139">F74-G72+G73</f>
        <v>15</v>
      </c>
      <c r="H74" s="93" t="s">
        <v>61</v>
      </c>
      <c r="I74" s="93" t="s">
        <v>61</v>
      </c>
      <c r="J74" s="90">
        <f>G74-J72+J73</f>
        <v>25</v>
      </c>
      <c r="K74" s="90">
        <f t="shared" ref="K74" si="140">J74-K72+K73</f>
        <v>31</v>
      </c>
      <c r="L74" s="90">
        <f t="shared" ref="L74" si="141">K74-L72+L73</f>
        <v>32</v>
      </c>
      <c r="M74" s="90">
        <f t="shared" ref="M74" si="142">L74-M72+M73</f>
        <v>33</v>
      </c>
      <c r="N74" s="92" t="s">
        <v>61</v>
      </c>
      <c r="O74" s="92" t="s">
        <v>61</v>
      </c>
      <c r="P74" s="90">
        <f>M74-P72+P73</f>
        <v>33</v>
      </c>
      <c r="Q74" s="90">
        <f t="shared" ref="Q74" si="143">P74-Q72+Q73</f>
        <v>31</v>
      </c>
      <c r="R74" s="91" t="s">
        <v>61</v>
      </c>
      <c r="S74" s="90">
        <f>Q74-S72+S73</f>
        <v>36</v>
      </c>
      <c r="T74" s="90">
        <f t="shared" ref="T74" si="144">S74-T72+T73</f>
        <v>39</v>
      </c>
      <c r="U74" s="90">
        <f t="shared" ref="U74" si="145">T74-U72+U73</f>
        <v>42</v>
      </c>
      <c r="V74" s="90">
        <f t="shared" ref="V74" si="146">U74-V72+V73</f>
        <v>39</v>
      </c>
      <c r="W74" s="90">
        <f t="shared" ref="W74" si="147">V74-W72+W73</f>
        <v>28</v>
      </c>
      <c r="X74" s="90">
        <f t="shared" ref="X74" si="148">W74-X72+X73</f>
        <v>20</v>
      </c>
      <c r="Y74" s="90">
        <f t="shared" ref="Y74" si="149">X74-Y72+Y73</f>
        <v>5</v>
      </c>
      <c r="Z74" s="90">
        <f t="shared" ref="Z74" si="150">Y74-Z72+Z73</f>
        <v>3</v>
      </c>
      <c r="AA74" s="90">
        <f t="shared" ref="AA74" si="151">Z74-AA72+AA73</f>
        <v>2</v>
      </c>
      <c r="AB74" s="90">
        <f t="shared" ref="AB74" si="152">AA74-AB72+AB73</f>
        <v>2</v>
      </c>
      <c r="AC74" s="94">
        <f>AB74-AC72</f>
        <v>0</v>
      </c>
      <c r="AD74" s="95"/>
      <c r="AE74" s="3">
        <f>MAX(C74:AC74)</f>
        <v>42</v>
      </c>
      <c r="AF74" s="44"/>
      <c r="AG74" s="44"/>
      <c r="AH74" s="44"/>
    </row>
    <row r="75" spans="1:34" ht="15.6" customHeight="1" x14ac:dyDescent="0.2">
      <c r="A75" s="123"/>
      <c r="B75" s="25" t="s">
        <v>9</v>
      </c>
      <c r="C75" s="58"/>
      <c r="D75" s="60"/>
      <c r="E75" s="60"/>
      <c r="F75" s="60"/>
      <c r="G75" s="60"/>
      <c r="H75" s="60"/>
      <c r="I75" s="60"/>
      <c r="J75" s="60"/>
      <c r="K75" s="60"/>
      <c r="L75" s="60"/>
      <c r="M75" s="59">
        <v>14.14</v>
      </c>
      <c r="N75" s="60"/>
      <c r="O75" s="66" t="s">
        <v>61</v>
      </c>
      <c r="P75" s="60"/>
      <c r="Q75" s="60"/>
      <c r="R75" s="71" t="s">
        <v>61</v>
      </c>
      <c r="S75" s="59">
        <v>14.22</v>
      </c>
      <c r="T75" s="60"/>
      <c r="U75" s="60"/>
      <c r="V75" s="60"/>
      <c r="W75" s="59">
        <v>14.3</v>
      </c>
      <c r="X75" s="60"/>
      <c r="Y75" s="60"/>
      <c r="Z75" s="60"/>
      <c r="AA75" s="60"/>
      <c r="AB75" s="60"/>
      <c r="AC75" s="59">
        <v>14.38</v>
      </c>
      <c r="AD75" s="96">
        <v>32</v>
      </c>
      <c r="AE75" s="12"/>
      <c r="AF75" s="44"/>
      <c r="AG75" s="44"/>
      <c r="AH75" s="44"/>
    </row>
    <row r="76" spans="1:34" ht="15.6" customHeight="1" x14ac:dyDescent="0.2">
      <c r="A76" s="124"/>
      <c r="B76" s="26" t="s">
        <v>10</v>
      </c>
      <c r="C76" s="59">
        <v>14.06</v>
      </c>
      <c r="D76" s="63"/>
      <c r="E76" s="63"/>
      <c r="F76" s="63"/>
      <c r="G76" s="63"/>
      <c r="H76" s="114" t="s">
        <v>61</v>
      </c>
      <c r="I76" s="63"/>
      <c r="J76" s="63"/>
      <c r="K76" s="63"/>
      <c r="L76" s="63"/>
      <c r="M76" s="62">
        <v>14.15</v>
      </c>
      <c r="N76" s="63"/>
      <c r="O76" s="67" t="s">
        <v>61</v>
      </c>
      <c r="P76" s="63"/>
      <c r="Q76" s="63"/>
      <c r="R76" s="60"/>
      <c r="S76" s="62">
        <v>14.23</v>
      </c>
      <c r="T76" s="63"/>
      <c r="U76" s="63"/>
      <c r="V76" s="63"/>
      <c r="W76" s="62">
        <v>14.31</v>
      </c>
      <c r="X76" s="63"/>
      <c r="Y76" s="63"/>
      <c r="Z76" s="63"/>
      <c r="AA76" s="63"/>
      <c r="AB76" s="63"/>
      <c r="AC76" s="108"/>
      <c r="AD76" s="95"/>
      <c r="AE76" s="13"/>
      <c r="AF76" s="44"/>
      <c r="AG76" s="44"/>
      <c r="AH76" s="44"/>
    </row>
    <row r="77" spans="1:34" ht="15.6" customHeight="1" thickBot="1" x14ac:dyDescent="0.25">
      <c r="A77" s="46">
        <v>220</v>
      </c>
      <c r="B77" s="46" t="s">
        <v>11</v>
      </c>
      <c r="C77" s="97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9"/>
      <c r="AD77" s="100"/>
      <c r="AE77" s="3"/>
      <c r="AF77" s="44"/>
      <c r="AG77" s="44"/>
      <c r="AH77" s="44"/>
    </row>
    <row r="78" spans="1:34" ht="15.6" customHeight="1" x14ac:dyDescent="0.2">
      <c r="A78" s="49"/>
      <c r="B78" s="23" t="s">
        <v>5</v>
      </c>
      <c r="C78" s="77"/>
      <c r="D78" s="78">
        <v>0</v>
      </c>
      <c r="E78" s="78">
        <v>0</v>
      </c>
      <c r="F78" s="78">
        <v>0</v>
      </c>
      <c r="G78" s="78">
        <v>2</v>
      </c>
      <c r="H78" s="60"/>
      <c r="I78" s="81" t="s">
        <v>61</v>
      </c>
      <c r="J78" s="78">
        <v>16</v>
      </c>
      <c r="K78" s="78">
        <v>0</v>
      </c>
      <c r="L78" s="78">
        <v>1</v>
      </c>
      <c r="M78" s="78">
        <v>3</v>
      </c>
      <c r="N78" s="80">
        <v>0</v>
      </c>
      <c r="O78" s="80">
        <v>0</v>
      </c>
      <c r="P78" s="78">
        <v>3</v>
      </c>
      <c r="Q78" s="78">
        <v>6</v>
      </c>
      <c r="R78" s="79" t="s">
        <v>61</v>
      </c>
      <c r="S78" s="78">
        <v>4</v>
      </c>
      <c r="T78" s="78">
        <v>0</v>
      </c>
      <c r="U78" s="78">
        <v>1</v>
      </c>
      <c r="V78" s="78">
        <v>3</v>
      </c>
      <c r="W78" s="78">
        <v>2</v>
      </c>
      <c r="X78" s="78">
        <v>5</v>
      </c>
      <c r="Y78" s="78">
        <v>8</v>
      </c>
      <c r="Z78" s="78">
        <v>1</v>
      </c>
      <c r="AA78" s="78">
        <v>0</v>
      </c>
      <c r="AB78" s="78">
        <v>0</v>
      </c>
      <c r="AC78" s="82">
        <v>0</v>
      </c>
      <c r="AD78" s="83" t="s">
        <v>6</v>
      </c>
      <c r="AE78" s="40"/>
      <c r="AF78" s="44"/>
      <c r="AG78" s="44"/>
      <c r="AH78" s="44"/>
    </row>
    <row r="79" spans="1:34" ht="15.6" customHeight="1" x14ac:dyDescent="0.2">
      <c r="A79" s="24">
        <v>14.1</v>
      </c>
      <c r="B79" s="25" t="s">
        <v>7</v>
      </c>
      <c r="C79" s="84">
        <v>0</v>
      </c>
      <c r="D79" s="85">
        <v>2</v>
      </c>
      <c r="E79" s="85">
        <v>3</v>
      </c>
      <c r="F79" s="85">
        <v>20</v>
      </c>
      <c r="G79" s="85">
        <v>0</v>
      </c>
      <c r="H79" s="87" t="s">
        <v>61</v>
      </c>
      <c r="I79" s="87" t="s">
        <v>61</v>
      </c>
      <c r="J79" s="85">
        <v>3</v>
      </c>
      <c r="K79" s="85">
        <v>3</v>
      </c>
      <c r="L79" s="85">
        <v>9</v>
      </c>
      <c r="M79" s="85">
        <v>3</v>
      </c>
      <c r="N79" s="86">
        <v>4</v>
      </c>
      <c r="O79" s="86">
        <v>4</v>
      </c>
      <c r="P79" s="85">
        <v>1</v>
      </c>
      <c r="Q79" s="85">
        <v>0</v>
      </c>
      <c r="R79" s="60"/>
      <c r="S79" s="85">
        <v>1</v>
      </c>
      <c r="T79" s="85">
        <v>1</v>
      </c>
      <c r="U79" s="85">
        <v>0</v>
      </c>
      <c r="V79" s="85">
        <v>0</v>
      </c>
      <c r="W79" s="85">
        <v>0</v>
      </c>
      <c r="X79" s="85">
        <v>0</v>
      </c>
      <c r="Y79" s="85">
        <v>1</v>
      </c>
      <c r="Z79" s="85">
        <v>0</v>
      </c>
      <c r="AA79" s="85">
        <v>0</v>
      </c>
      <c r="AB79" s="85">
        <v>0</v>
      </c>
      <c r="AC79" s="88"/>
      <c r="AD79" s="89">
        <f>SUM(C79:AB79)</f>
        <v>55</v>
      </c>
      <c r="AE79" s="12"/>
      <c r="AF79" s="44"/>
      <c r="AG79" s="44"/>
      <c r="AH79" s="44"/>
    </row>
    <row r="80" spans="1:34" ht="15.6" customHeight="1" x14ac:dyDescent="0.2">
      <c r="A80" s="122" t="s">
        <v>63</v>
      </c>
      <c r="B80" s="25" t="s">
        <v>8</v>
      </c>
      <c r="C80" s="84">
        <f>C79</f>
        <v>0</v>
      </c>
      <c r="D80" s="90">
        <f t="shared" ref="D80" si="153">C80-D78+D79</f>
        <v>2</v>
      </c>
      <c r="E80" s="90">
        <f>D80-E78+E79</f>
        <v>5</v>
      </c>
      <c r="F80" s="90">
        <f t="shared" ref="F80" si="154">E80-F78+F79</f>
        <v>25</v>
      </c>
      <c r="G80" s="90">
        <f t="shared" ref="G80" si="155">F80-G78+G79</f>
        <v>23</v>
      </c>
      <c r="H80" s="93" t="s">
        <v>61</v>
      </c>
      <c r="I80" s="93" t="s">
        <v>61</v>
      </c>
      <c r="J80" s="90">
        <f>G80-J78+J79</f>
        <v>10</v>
      </c>
      <c r="K80" s="90">
        <f t="shared" ref="K80" si="156">J80-K78+K79</f>
        <v>13</v>
      </c>
      <c r="L80" s="90">
        <f t="shared" ref="L80" si="157">K80-L78+L79</f>
        <v>21</v>
      </c>
      <c r="M80" s="90">
        <f t="shared" ref="M80" si="158">L80-M78+M79</f>
        <v>21</v>
      </c>
      <c r="N80" s="92">
        <f t="shared" ref="N80" si="159">M80-N78+N79</f>
        <v>25</v>
      </c>
      <c r="O80" s="92">
        <f t="shared" ref="O80" si="160">N80-O78+O79</f>
        <v>29</v>
      </c>
      <c r="P80" s="90">
        <f t="shared" ref="P80" si="161">O80-P78+P79</f>
        <v>27</v>
      </c>
      <c r="Q80" s="90">
        <f t="shared" ref="Q80" si="162">P80-Q78+Q79</f>
        <v>21</v>
      </c>
      <c r="R80" s="91" t="s">
        <v>61</v>
      </c>
      <c r="S80" s="90">
        <f>Q80-S78+S79</f>
        <v>18</v>
      </c>
      <c r="T80" s="90">
        <f t="shared" ref="T80" si="163">S80-T78+T79</f>
        <v>19</v>
      </c>
      <c r="U80" s="90">
        <f t="shared" ref="U80" si="164">T80-U78+U79</f>
        <v>18</v>
      </c>
      <c r="V80" s="90">
        <f t="shared" ref="V80" si="165">U80-V78+V79</f>
        <v>15</v>
      </c>
      <c r="W80" s="90">
        <f t="shared" ref="W80" si="166">V80-W78+W79</f>
        <v>13</v>
      </c>
      <c r="X80" s="90">
        <f t="shared" ref="X80" si="167">W80-X78+X79</f>
        <v>8</v>
      </c>
      <c r="Y80" s="90">
        <f t="shared" ref="Y80" si="168">X80-Y78+Y79</f>
        <v>1</v>
      </c>
      <c r="Z80" s="90">
        <f t="shared" ref="Z80" si="169">Y80-Z78+Z79</f>
        <v>0</v>
      </c>
      <c r="AA80" s="90">
        <f t="shared" ref="AA80" si="170">Z80-AA78+AA79</f>
        <v>0</v>
      </c>
      <c r="AB80" s="90">
        <f t="shared" ref="AB80" si="171">AA80-AB78+AB79</f>
        <v>0</v>
      </c>
      <c r="AC80" s="94">
        <f>AB80-AC78</f>
        <v>0</v>
      </c>
      <c r="AD80" s="95"/>
      <c r="AE80" s="3">
        <f>MAX(C80:AC80)</f>
        <v>29</v>
      </c>
      <c r="AF80" s="44"/>
      <c r="AG80" s="44"/>
      <c r="AH80" s="44"/>
    </row>
    <row r="81" spans="1:34" ht="15.6" customHeight="1" x14ac:dyDescent="0.2">
      <c r="A81" s="123"/>
      <c r="B81" s="25" t="s">
        <v>9</v>
      </c>
      <c r="C81" s="58"/>
      <c r="D81" s="60"/>
      <c r="E81" s="60"/>
      <c r="F81" s="60"/>
      <c r="G81" s="60"/>
      <c r="H81" s="60"/>
      <c r="I81" s="60"/>
      <c r="J81" s="60"/>
      <c r="K81" s="60"/>
      <c r="L81" s="60"/>
      <c r="M81" s="59">
        <v>14.2</v>
      </c>
      <c r="N81" s="60"/>
      <c r="O81" s="66">
        <v>14.23</v>
      </c>
      <c r="P81" s="60"/>
      <c r="Q81" s="60"/>
      <c r="R81" s="71" t="s">
        <v>61</v>
      </c>
      <c r="S81" s="59">
        <v>14.3</v>
      </c>
      <c r="T81" s="60"/>
      <c r="U81" s="60"/>
      <c r="V81" s="60"/>
      <c r="W81" s="59">
        <v>14.38</v>
      </c>
      <c r="X81" s="60"/>
      <c r="Y81" s="60"/>
      <c r="Z81" s="60"/>
      <c r="AA81" s="60"/>
      <c r="AB81" s="60"/>
      <c r="AC81" s="59">
        <v>14.47</v>
      </c>
      <c r="AD81" s="96">
        <v>37</v>
      </c>
      <c r="AE81" s="12"/>
      <c r="AF81" s="44"/>
      <c r="AG81" s="44"/>
      <c r="AH81" s="44"/>
    </row>
    <row r="82" spans="1:34" ht="15.6" customHeight="1" x14ac:dyDescent="0.2">
      <c r="A82" s="124"/>
      <c r="B82" s="26" t="s">
        <v>10</v>
      </c>
      <c r="C82" s="59">
        <v>14.1</v>
      </c>
      <c r="D82" s="63"/>
      <c r="E82" s="63"/>
      <c r="F82" s="63"/>
      <c r="G82" s="63"/>
      <c r="H82" s="114" t="s">
        <v>61</v>
      </c>
      <c r="I82" s="63"/>
      <c r="J82" s="63"/>
      <c r="K82" s="63"/>
      <c r="L82" s="63"/>
      <c r="M82" s="62">
        <f>M81</f>
        <v>14.2</v>
      </c>
      <c r="N82" s="63"/>
      <c r="O82" s="67">
        <f>O81</f>
        <v>14.23</v>
      </c>
      <c r="P82" s="63"/>
      <c r="Q82" s="63"/>
      <c r="R82" s="60"/>
      <c r="S82" s="62">
        <f>S81</f>
        <v>14.3</v>
      </c>
      <c r="T82" s="63"/>
      <c r="U82" s="63"/>
      <c r="V82" s="63"/>
      <c r="W82" s="62">
        <f>W81</f>
        <v>14.38</v>
      </c>
      <c r="X82" s="63"/>
      <c r="Y82" s="63"/>
      <c r="Z82" s="63"/>
      <c r="AA82" s="63"/>
      <c r="AB82" s="63"/>
      <c r="AC82" s="108"/>
      <c r="AD82" s="95"/>
      <c r="AE82" s="13"/>
      <c r="AF82" s="44"/>
      <c r="AG82" s="44"/>
      <c r="AH82" s="44"/>
    </row>
    <row r="83" spans="1:34" ht="15.6" customHeight="1" thickBot="1" x14ac:dyDescent="0.25">
      <c r="A83" s="46">
        <v>221</v>
      </c>
      <c r="B83" s="46" t="s">
        <v>11</v>
      </c>
      <c r="C83" s="97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  <c r="AC83" s="99"/>
      <c r="AD83" s="100"/>
      <c r="AE83" s="3"/>
      <c r="AF83" s="44"/>
      <c r="AG83" s="44"/>
      <c r="AH83" s="44"/>
    </row>
    <row r="84" spans="1:34" ht="15.6" customHeight="1" x14ac:dyDescent="0.2">
      <c r="A84" s="49"/>
      <c r="B84" s="23" t="s">
        <v>5</v>
      </c>
      <c r="C84" s="77"/>
      <c r="D84" s="78">
        <v>0</v>
      </c>
      <c r="E84" s="78">
        <v>0</v>
      </c>
      <c r="F84" s="78">
        <v>0</v>
      </c>
      <c r="G84" s="78">
        <v>0</v>
      </c>
      <c r="H84" s="60"/>
      <c r="I84" s="81" t="s">
        <v>61</v>
      </c>
      <c r="J84" s="78">
        <v>1</v>
      </c>
      <c r="K84" s="78">
        <v>0</v>
      </c>
      <c r="L84" s="78">
        <v>5</v>
      </c>
      <c r="M84" s="78">
        <v>2</v>
      </c>
      <c r="N84" s="80">
        <v>0</v>
      </c>
      <c r="O84" s="80">
        <v>0</v>
      </c>
      <c r="P84" s="78">
        <v>2</v>
      </c>
      <c r="Q84" s="78">
        <v>3</v>
      </c>
      <c r="R84" s="79" t="s">
        <v>61</v>
      </c>
      <c r="S84" s="78">
        <v>5</v>
      </c>
      <c r="T84" s="78">
        <v>1</v>
      </c>
      <c r="U84" s="78">
        <v>0</v>
      </c>
      <c r="V84" s="78">
        <v>2</v>
      </c>
      <c r="W84" s="78">
        <v>5</v>
      </c>
      <c r="X84" s="78">
        <v>7</v>
      </c>
      <c r="Y84" s="78">
        <v>11</v>
      </c>
      <c r="Z84" s="78">
        <v>3</v>
      </c>
      <c r="AA84" s="78">
        <v>3</v>
      </c>
      <c r="AB84" s="78">
        <v>8</v>
      </c>
      <c r="AC84" s="82">
        <v>1</v>
      </c>
      <c r="AD84" s="83" t="s">
        <v>6</v>
      </c>
      <c r="AE84" s="40"/>
      <c r="AF84" s="44"/>
      <c r="AG84" s="44"/>
      <c r="AH84" s="44"/>
    </row>
    <row r="85" spans="1:34" ht="15.6" customHeight="1" x14ac:dyDescent="0.2">
      <c r="A85" s="24">
        <v>15.05</v>
      </c>
      <c r="B85" s="25" t="s">
        <v>7</v>
      </c>
      <c r="C85" s="84">
        <v>3</v>
      </c>
      <c r="D85" s="85">
        <v>0</v>
      </c>
      <c r="E85" s="85">
        <v>1</v>
      </c>
      <c r="F85" s="85">
        <v>10</v>
      </c>
      <c r="G85" s="85">
        <v>0</v>
      </c>
      <c r="H85" s="87" t="s">
        <v>61</v>
      </c>
      <c r="I85" s="87" t="s">
        <v>61</v>
      </c>
      <c r="J85" s="85">
        <v>4</v>
      </c>
      <c r="K85" s="85">
        <v>3</v>
      </c>
      <c r="L85" s="85">
        <v>1</v>
      </c>
      <c r="M85" s="85">
        <v>3</v>
      </c>
      <c r="N85" s="86">
        <v>0</v>
      </c>
      <c r="O85" s="86">
        <v>7</v>
      </c>
      <c r="P85" s="85">
        <v>6</v>
      </c>
      <c r="Q85" s="85">
        <v>0</v>
      </c>
      <c r="R85" s="60"/>
      <c r="S85" s="85">
        <v>9</v>
      </c>
      <c r="T85" s="85">
        <v>6</v>
      </c>
      <c r="U85" s="85">
        <v>0</v>
      </c>
      <c r="V85" s="85">
        <v>2</v>
      </c>
      <c r="W85" s="85">
        <v>1</v>
      </c>
      <c r="X85" s="85">
        <v>1</v>
      </c>
      <c r="Y85" s="85">
        <v>2</v>
      </c>
      <c r="Z85" s="85">
        <v>0</v>
      </c>
      <c r="AA85" s="85">
        <v>0</v>
      </c>
      <c r="AB85" s="85">
        <v>0</v>
      </c>
      <c r="AC85" s="88"/>
      <c r="AD85" s="89">
        <f>SUM(C85:AB85)</f>
        <v>59</v>
      </c>
      <c r="AE85" s="12"/>
      <c r="AF85" s="44"/>
      <c r="AG85" s="44"/>
      <c r="AH85" s="44"/>
    </row>
    <row r="86" spans="1:34" ht="15.6" customHeight="1" x14ac:dyDescent="0.2">
      <c r="A86" s="122" t="s">
        <v>63</v>
      </c>
      <c r="B86" s="25" t="s">
        <v>8</v>
      </c>
      <c r="C86" s="84">
        <f>C85</f>
        <v>3</v>
      </c>
      <c r="D86" s="90">
        <f t="shared" ref="D86" si="172">C86-D84+D85</f>
        <v>3</v>
      </c>
      <c r="E86" s="90">
        <f>D86-E84+E85</f>
        <v>4</v>
      </c>
      <c r="F86" s="90">
        <f t="shared" ref="F86" si="173">E86-F84+F85</f>
        <v>14</v>
      </c>
      <c r="G86" s="90">
        <f t="shared" ref="G86" si="174">F86-G84+G85</f>
        <v>14</v>
      </c>
      <c r="H86" s="93" t="s">
        <v>61</v>
      </c>
      <c r="I86" s="93" t="s">
        <v>61</v>
      </c>
      <c r="J86" s="90">
        <f>G86-J84+J85</f>
        <v>17</v>
      </c>
      <c r="K86" s="90">
        <f t="shared" ref="K86" si="175">J86-K84+K85</f>
        <v>20</v>
      </c>
      <c r="L86" s="90">
        <f t="shared" ref="L86" si="176">K86-L84+L85</f>
        <v>16</v>
      </c>
      <c r="M86" s="90">
        <f t="shared" ref="M86" si="177">L86-M84+M85</f>
        <v>17</v>
      </c>
      <c r="N86" s="92">
        <f t="shared" ref="N86" si="178">M86-N84+N85</f>
        <v>17</v>
      </c>
      <c r="O86" s="92">
        <f t="shared" ref="O86" si="179">N86-O84+O85</f>
        <v>24</v>
      </c>
      <c r="P86" s="90">
        <f t="shared" ref="P86" si="180">O86-P84+P85</f>
        <v>28</v>
      </c>
      <c r="Q86" s="90">
        <f t="shared" ref="Q86" si="181">P86-Q84+Q85</f>
        <v>25</v>
      </c>
      <c r="R86" s="91" t="s">
        <v>61</v>
      </c>
      <c r="S86" s="90">
        <f>Q86-S84+S85</f>
        <v>29</v>
      </c>
      <c r="T86" s="90">
        <f t="shared" ref="T86" si="182">S86-T84+T85</f>
        <v>34</v>
      </c>
      <c r="U86" s="90">
        <f t="shared" ref="U86" si="183">T86-U84+U85</f>
        <v>34</v>
      </c>
      <c r="V86" s="90">
        <f t="shared" ref="V86" si="184">U86-V84+V85</f>
        <v>34</v>
      </c>
      <c r="W86" s="90">
        <f t="shared" ref="W86" si="185">V86-W84+W85</f>
        <v>30</v>
      </c>
      <c r="X86" s="90">
        <f t="shared" ref="X86" si="186">W86-X84+X85</f>
        <v>24</v>
      </c>
      <c r="Y86" s="90">
        <f t="shared" ref="Y86" si="187">X86-Y84+Y85</f>
        <v>15</v>
      </c>
      <c r="Z86" s="90">
        <f t="shared" ref="Z86" si="188">Y86-Z84+Z85</f>
        <v>12</v>
      </c>
      <c r="AA86" s="90">
        <f t="shared" ref="AA86" si="189">Z86-AA84+AA85</f>
        <v>9</v>
      </c>
      <c r="AB86" s="90">
        <f t="shared" ref="AB86" si="190">AA86-AB84+AB85</f>
        <v>1</v>
      </c>
      <c r="AC86" s="94">
        <f>AB86-AC84</f>
        <v>0</v>
      </c>
      <c r="AD86" s="95"/>
      <c r="AE86" s="3">
        <f>MAX(C86:AC86)</f>
        <v>34</v>
      </c>
      <c r="AF86" s="44"/>
      <c r="AG86" s="44"/>
      <c r="AH86" s="44"/>
    </row>
    <row r="87" spans="1:34" ht="15.6" customHeight="1" x14ac:dyDescent="0.2">
      <c r="A87" s="123"/>
      <c r="B87" s="25" t="s">
        <v>9</v>
      </c>
      <c r="C87" s="58"/>
      <c r="D87" s="60"/>
      <c r="E87" s="60"/>
      <c r="F87" s="60"/>
      <c r="G87" s="60"/>
      <c r="H87" s="60"/>
      <c r="I87" s="60"/>
      <c r="J87" s="60"/>
      <c r="K87" s="60"/>
      <c r="L87" s="60"/>
      <c r="M87" s="59">
        <v>15.22</v>
      </c>
      <c r="N87" s="60"/>
      <c r="O87" s="66">
        <v>15.24</v>
      </c>
      <c r="P87" s="60"/>
      <c r="Q87" s="60"/>
      <c r="R87" s="71" t="s">
        <v>61</v>
      </c>
      <c r="S87" s="59">
        <v>15.3</v>
      </c>
      <c r="T87" s="60"/>
      <c r="U87" s="60"/>
      <c r="V87" s="60"/>
      <c r="W87" s="59">
        <v>15.39</v>
      </c>
      <c r="X87" s="60"/>
      <c r="Y87" s="60"/>
      <c r="Z87" s="60"/>
      <c r="AA87" s="60"/>
      <c r="AB87" s="60"/>
      <c r="AC87" s="59">
        <v>15.48</v>
      </c>
      <c r="AD87" s="96">
        <v>35</v>
      </c>
      <c r="AE87" s="12"/>
      <c r="AF87" s="44"/>
      <c r="AG87" s="44"/>
      <c r="AH87" s="44"/>
    </row>
    <row r="88" spans="1:34" ht="15.6" customHeight="1" x14ac:dyDescent="0.2">
      <c r="A88" s="124"/>
      <c r="B88" s="26" t="s">
        <v>10</v>
      </c>
      <c r="C88" s="59">
        <v>15.13</v>
      </c>
      <c r="D88" s="63"/>
      <c r="E88" s="63"/>
      <c r="F88" s="63"/>
      <c r="G88" s="63"/>
      <c r="H88" s="114" t="s">
        <v>61</v>
      </c>
      <c r="I88" s="63"/>
      <c r="J88" s="63"/>
      <c r="K88" s="63"/>
      <c r="L88" s="63"/>
      <c r="M88" s="62">
        <f>M87</f>
        <v>15.22</v>
      </c>
      <c r="N88" s="63"/>
      <c r="O88" s="67">
        <v>15.25</v>
      </c>
      <c r="P88" s="63"/>
      <c r="Q88" s="63"/>
      <c r="R88" s="60"/>
      <c r="S88" s="62">
        <v>15.31</v>
      </c>
      <c r="T88" s="63"/>
      <c r="U88" s="63"/>
      <c r="V88" s="63"/>
      <c r="W88" s="62">
        <v>15.4</v>
      </c>
      <c r="X88" s="63"/>
      <c r="Y88" s="63"/>
      <c r="Z88" s="63"/>
      <c r="AA88" s="63"/>
      <c r="AB88" s="63"/>
      <c r="AC88" s="108"/>
      <c r="AD88" s="95"/>
      <c r="AE88" s="13"/>
      <c r="AF88" s="44"/>
      <c r="AG88" s="44"/>
      <c r="AH88" s="44"/>
    </row>
    <row r="89" spans="1:34" ht="15.6" customHeight="1" thickBot="1" x14ac:dyDescent="0.25">
      <c r="A89" s="46">
        <v>220</v>
      </c>
      <c r="B89" s="46" t="s">
        <v>11</v>
      </c>
      <c r="C89" s="97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  <c r="AC89" s="99"/>
      <c r="AD89" s="100"/>
      <c r="AE89" s="3"/>
      <c r="AF89" s="44"/>
      <c r="AG89" s="44"/>
      <c r="AH89" s="44"/>
    </row>
    <row r="90" spans="1:34" ht="15.6" customHeight="1" x14ac:dyDescent="0.2">
      <c r="A90" s="49"/>
      <c r="B90" s="23" t="s">
        <v>5</v>
      </c>
      <c r="C90" s="77"/>
      <c r="D90" s="78">
        <v>0</v>
      </c>
      <c r="E90" s="78">
        <v>0</v>
      </c>
      <c r="F90" s="78">
        <v>0</v>
      </c>
      <c r="G90" s="78">
        <v>0</v>
      </c>
      <c r="H90" s="60"/>
      <c r="I90" s="81" t="s">
        <v>61</v>
      </c>
      <c r="J90" s="78">
        <v>0</v>
      </c>
      <c r="K90" s="78">
        <v>0</v>
      </c>
      <c r="L90" s="78">
        <v>0</v>
      </c>
      <c r="M90" s="78">
        <v>1</v>
      </c>
      <c r="N90" s="80" t="s">
        <v>61</v>
      </c>
      <c r="O90" s="80" t="s">
        <v>61</v>
      </c>
      <c r="P90" s="78">
        <v>2</v>
      </c>
      <c r="Q90" s="78">
        <v>2</v>
      </c>
      <c r="R90" s="79" t="s">
        <v>61</v>
      </c>
      <c r="S90" s="78">
        <v>2</v>
      </c>
      <c r="T90" s="78">
        <v>3</v>
      </c>
      <c r="U90" s="78">
        <v>0</v>
      </c>
      <c r="V90" s="78">
        <v>10</v>
      </c>
      <c r="W90" s="78">
        <v>2</v>
      </c>
      <c r="X90" s="78">
        <v>6</v>
      </c>
      <c r="Y90" s="78">
        <v>11</v>
      </c>
      <c r="Z90" s="78">
        <v>1</v>
      </c>
      <c r="AA90" s="78">
        <v>9</v>
      </c>
      <c r="AB90" s="78">
        <v>0</v>
      </c>
      <c r="AC90" s="82">
        <v>0</v>
      </c>
      <c r="AD90" s="83" t="s">
        <v>6</v>
      </c>
      <c r="AE90" s="40"/>
      <c r="AF90" s="44"/>
      <c r="AG90" s="44"/>
      <c r="AH90" s="44"/>
    </row>
    <row r="91" spans="1:34" ht="15.6" customHeight="1" x14ac:dyDescent="0.2">
      <c r="A91" s="24">
        <v>15.25</v>
      </c>
      <c r="B91" s="25" t="s">
        <v>7</v>
      </c>
      <c r="C91" s="84">
        <v>0</v>
      </c>
      <c r="D91" s="85">
        <v>0</v>
      </c>
      <c r="E91" s="85">
        <v>2</v>
      </c>
      <c r="F91" s="85">
        <v>5</v>
      </c>
      <c r="G91" s="85">
        <v>0</v>
      </c>
      <c r="H91" s="87" t="s">
        <v>61</v>
      </c>
      <c r="I91" s="87" t="s">
        <v>61</v>
      </c>
      <c r="J91" s="85">
        <v>2</v>
      </c>
      <c r="K91" s="85">
        <v>6</v>
      </c>
      <c r="L91" s="85">
        <v>1</v>
      </c>
      <c r="M91" s="85">
        <v>2</v>
      </c>
      <c r="N91" s="86" t="s">
        <v>61</v>
      </c>
      <c r="O91" s="86" t="s">
        <v>61</v>
      </c>
      <c r="P91" s="85">
        <v>4</v>
      </c>
      <c r="Q91" s="85">
        <v>6</v>
      </c>
      <c r="R91" s="60"/>
      <c r="S91" s="85">
        <v>8</v>
      </c>
      <c r="T91" s="85">
        <v>8</v>
      </c>
      <c r="U91" s="85">
        <v>0</v>
      </c>
      <c r="V91" s="85">
        <v>0</v>
      </c>
      <c r="W91" s="85">
        <v>2</v>
      </c>
      <c r="X91" s="85">
        <v>3</v>
      </c>
      <c r="Y91" s="85">
        <v>0</v>
      </c>
      <c r="Z91" s="85">
        <v>0</v>
      </c>
      <c r="AA91" s="85">
        <v>0</v>
      </c>
      <c r="AB91" s="85">
        <v>0</v>
      </c>
      <c r="AC91" s="88"/>
      <c r="AD91" s="89">
        <f>SUM(C91:AB91)</f>
        <v>49</v>
      </c>
      <c r="AE91" s="12"/>
      <c r="AF91" s="44"/>
      <c r="AG91" s="44"/>
      <c r="AH91" s="44"/>
    </row>
    <row r="92" spans="1:34" ht="15.6" customHeight="1" x14ac:dyDescent="0.2">
      <c r="A92" s="122" t="s">
        <v>63</v>
      </c>
      <c r="B92" s="25" t="s">
        <v>8</v>
      </c>
      <c r="C92" s="84">
        <f>C91</f>
        <v>0</v>
      </c>
      <c r="D92" s="90">
        <f t="shared" ref="D92" si="191">C92-D90+D91</f>
        <v>0</v>
      </c>
      <c r="E92" s="90">
        <f>D92-E90+E91</f>
        <v>2</v>
      </c>
      <c r="F92" s="90">
        <f t="shared" ref="F92" si="192">E92-F90+F91</f>
        <v>7</v>
      </c>
      <c r="G92" s="90">
        <f t="shared" ref="G92" si="193">F92-G90+G91</f>
        <v>7</v>
      </c>
      <c r="H92" s="93" t="s">
        <v>61</v>
      </c>
      <c r="I92" s="93" t="s">
        <v>61</v>
      </c>
      <c r="J92" s="90">
        <f>G92-J90+J91</f>
        <v>9</v>
      </c>
      <c r="K92" s="90">
        <f t="shared" ref="K92" si="194">J92-K90+K91</f>
        <v>15</v>
      </c>
      <c r="L92" s="90">
        <f t="shared" ref="L92" si="195">K92-L90+L91</f>
        <v>16</v>
      </c>
      <c r="M92" s="90">
        <f t="shared" ref="M92" si="196">L92-M90+M91</f>
        <v>17</v>
      </c>
      <c r="N92" s="92" t="s">
        <v>61</v>
      </c>
      <c r="O92" s="92" t="s">
        <v>61</v>
      </c>
      <c r="P92" s="90">
        <f>M92-P90+P91</f>
        <v>19</v>
      </c>
      <c r="Q92" s="90">
        <f t="shared" ref="Q92" si="197">P92-Q90+Q91</f>
        <v>23</v>
      </c>
      <c r="R92" s="91" t="s">
        <v>61</v>
      </c>
      <c r="S92" s="90">
        <f>Q92-S90+S91</f>
        <v>29</v>
      </c>
      <c r="T92" s="90">
        <f t="shared" ref="T92" si="198">S92-T90+T91</f>
        <v>34</v>
      </c>
      <c r="U92" s="90">
        <f t="shared" ref="U92" si="199">T92-U90+U91</f>
        <v>34</v>
      </c>
      <c r="V92" s="90">
        <f t="shared" ref="V92" si="200">U92-V90+V91</f>
        <v>24</v>
      </c>
      <c r="W92" s="90">
        <f t="shared" ref="W92" si="201">V92-W90+W91</f>
        <v>24</v>
      </c>
      <c r="X92" s="90">
        <f t="shared" ref="X92" si="202">W92-X90+X91</f>
        <v>21</v>
      </c>
      <c r="Y92" s="90">
        <f t="shared" ref="Y92" si="203">X92-Y90+Y91</f>
        <v>10</v>
      </c>
      <c r="Z92" s="90">
        <f t="shared" ref="Z92" si="204">Y92-Z90+Z91</f>
        <v>9</v>
      </c>
      <c r="AA92" s="90">
        <f t="shared" ref="AA92" si="205">Z92-AA90+AA91</f>
        <v>0</v>
      </c>
      <c r="AB92" s="90">
        <f t="shared" ref="AB92" si="206">AA92-AB90+AB91</f>
        <v>0</v>
      </c>
      <c r="AC92" s="94">
        <f>AB92-AC90</f>
        <v>0</v>
      </c>
      <c r="AD92" s="95"/>
      <c r="AE92" s="3">
        <f>MAX(C92:AC92)</f>
        <v>34</v>
      </c>
      <c r="AF92" s="44"/>
      <c r="AG92" s="44"/>
      <c r="AH92" s="44"/>
    </row>
    <row r="93" spans="1:34" ht="15.6" customHeight="1" x14ac:dyDescent="0.2">
      <c r="A93" s="123"/>
      <c r="B93" s="25" t="s">
        <v>9</v>
      </c>
      <c r="C93" s="58"/>
      <c r="D93" s="60"/>
      <c r="E93" s="60"/>
      <c r="F93" s="60"/>
      <c r="G93" s="60"/>
      <c r="H93" s="60"/>
      <c r="I93" s="60"/>
      <c r="J93" s="60"/>
      <c r="K93" s="60"/>
      <c r="L93" s="60"/>
      <c r="M93" s="59">
        <v>15.35</v>
      </c>
      <c r="N93" s="60"/>
      <c r="O93" s="66" t="s">
        <v>61</v>
      </c>
      <c r="P93" s="60"/>
      <c r="Q93" s="60"/>
      <c r="R93" s="71" t="s">
        <v>61</v>
      </c>
      <c r="S93" s="59">
        <v>15.42</v>
      </c>
      <c r="T93" s="60"/>
      <c r="U93" s="60"/>
      <c r="V93" s="60"/>
      <c r="W93" s="59">
        <v>15.52</v>
      </c>
      <c r="X93" s="60"/>
      <c r="Y93" s="60"/>
      <c r="Z93" s="60"/>
      <c r="AA93" s="60"/>
      <c r="AB93" s="60"/>
      <c r="AC93" s="59">
        <v>15.57</v>
      </c>
      <c r="AD93" s="96">
        <v>32</v>
      </c>
      <c r="AE93" s="12"/>
      <c r="AF93" s="44"/>
      <c r="AG93" s="44"/>
      <c r="AH93" s="44"/>
    </row>
    <row r="94" spans="1:34" ht="15.6" customHeight="1" x14ac:dyDescent="0.2">
      <c r="A94" s="124"/>
      <c r="B94" s="26" t="s">
        <v>10</v>
      </c>
      <c r="C94" s="59">
        <v>15.25</v>
      </c>
      <c r="D94" s="63"/>
      <c r="E94" s="63"/>
      <c r="F94" s="63"/>
      <c r="G94" s="63"/>
      <c r="H94" s="114" t="s">
        <v>61</v>
      </c>
      <c r="I94" s="63"/>
      <c r="J94" s="63"/>
      <c r="K94" s="63"/>
      <c r="L94" s="63"/>
      <c r="M94" s="62">
        <f>M93</f>
        <v>15.35</v>
      </c>
      <c r="N94" s="63"/>
      <c r="O94" s="67" t="s">
        <v>61</v>
      </c>
      <c r="P94" s="63"/>
      <c r="Q94" s="63"/>
      <c r="R94" s="60"/>
      <c r="S94" s="62">
        <f>S93</f>
        <v>15.42</v>
      </c>
      <c r="T94" s="63"/>
      <c r="U94" s="63"/>
      <c r="V94" s="63"/>
      <c r="W94" s="62">
        <f>W93</f>
        <v>15.52</v>
      </c>
      <c r="X94" s="63"/>
      <c r="Y94" s="63"/>
      <c r="Z94" s="63"/>
      <c r="AA94" s="63"/>
      <c r="AB94" s="63"/>
      <c r="AC94" s="108"/>
      <c r="AD94" s="95"/>
      <c r="AE94" s="13"/>
      <c r="AF94" s="44"/>
      <c r="AG94" s="44"/>
      <c r="AH94" s="44"/>
    </row>
    <row r="95" spans="1:34" ht="15.6" customHeight="1" thickBot="1" x14ac:dyDescent="0.25">
      <c r="A95" s="46">
        <v>221</v>
      </c>
      <c r="B95" s="46" t="s">
        <v>11</v>
      </c>
      <c r="C95" s="97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9"/>
      <c r="AD95" s="100"/>
      <c r="AE95" s="3"/>
      <c r="AF95" s="44"/>
      <c r="AG95" s="44"/>
      <c r="AH95" s="44"/>
    </row>
    <row r="96" spans="1:34" ht="15.6" customHeight="1" x14ac:dyDescent="0.2">
      <c r="A96" s="49"/>
      <c r="B96" s="23" t="s">
        <v>5</v>
      </c>
      <c r="C96" s="77"/>
      <c r="D96" s="78">
        <v>0</v>
      </c>
      <c r="E96" s="78">
        <v>0</v>
      </c>
      <c r="F96" s="78">
        <v>0</v>
      </c>
      <c r="G96" s="78">
        <v>0</v>
      </c>
      <c r="H96" s="60"/>
      <c r="I96" s="81" t="s">
        <v>61</v>
      </c>
      <c r="J96" s="78">
        <v>0</v>
      </c>
      <c r="K96" s="78">
        <v>0</v>
      </c>
      <c r="L96" s="78">
        <v>0</v>
      </c>
      <c r="M96" s="78">
        <v>0</v>
      </c>
      <c r="N96" s="80" t="s">
        <v>61</v>
      </c>
      <c r="O96" s="80" t="s">
        <v>61</v>
      </c>
      <c r="P96" s="78">
        <v>2</v>
      </c>
      <c r="Q96" s="78">
        <v>1</v>
      </c>
      <c r="R96" s="79" t="s">
        <v>61</v>
      </c>
      <c r="S96" s="78">
        <v>2</v>
      </c>
      <c r="T96" s="78">
        <v>0</v>
      </c>
      <c r="U96" s="78">
        <v>0</v>
      </c>
      <c r="V96" s="78">
        <v>3</v>
      </c>
      <c r="W96" s="78">
        <v>1</v>
      </c>
      <c r="X96" s="78">
        <v>4</v>
      </c>
      <c r="Y96" s="78">
        <v>10</v>
      </c>
      <c r="Z96" s="78">
        <v>1</v>
      </c>
      <c r="AA96" s="78">
        <v>1</v>
      </c>
      <c r="AB96" s="78">
        <v>0</v>
      </c>
      <c r="AC96" s="82">
        <v>0</v>
      </c>
      <c r="AD96" s="83" t="s">
        <v>6</v>
      </c>
      <c r="AE96" s="40"/>
      <c r="AF96" s="44"/>
      <c r="AG96" s="44"/>
      <c r="AH96" s="44"/>
    </row>
    <row r="97" spans="1:34" ht="15.6" customHeight="1" x14ac:dyDescent="0.2">
      <c r="A97" s="24">
        <v>16.399999999999999</v>
      </c>
      <c r="B97" s="25" t="s">
        <v>7</v>
      </c>
      <c r="C97" s="84">
        <v>0</v>
      </c>
      <c r="D97" s="85">
        <v>7</v>
      </c>
      <c r="E97" s="85">
        <v>1</v>
      </c>
      <c r="F97" s="85">
        <v>0</v>
      </c>
      <c r="G97" s="85">
        <v>0</v>
      </c>
      <c r="H97" s="87" t="s">
        <v>61</v>
      </c>
      <c r="I97" s="87" t="s">
        <v>61</v>
      </c>
      <c r="J97" s="85">
        <v>1</v>
      </c>
      <c r="K97" s="85">
        <v>1</v>
      </c>
      <c r="L97" s="85">
        <v>0</v>
      </c>
      <c r="M97" s="85">
        <v>2</v>
      </c>
      <c r="N97" s="86" t="s">
        <v>61</v>
      </c>
      <c r="O97" s="86" t="s">
        <v>61</v>
      </c>
      <c r="P97" s="85">
        <v>0</v>
      </c>
      <c r="Q97" s="85">
        <v>0</v>
      </c>
      <c r="R97" s="60"/>
      <c r="S97" s="85">
        <v>6</v>
      </c>
      <c r="T97" s="85">
        <v>4</v>
      </c>
      <c r="U97" s="85">
        <v>0</v>
      </c>
      <c r="V97" s="85">
        <v>1</v>
      </c>
      <c r="W97" s="85">
        <v>2</v>
      </c>
      <c r="X97" s="85">
        <v>0</v>
      </c>
      <c r="Y97" s="85">
        <v>0</v>
      </c>
      <c r="Z97" s="85">
        <v>0</v>
      </c>
      <c r="AA97" s="85">
        <v>0</v>
      </c>
      <c r="AB97" s="85">
        <v>0</v>
      </c>
      <c r="AC97" s="88"/>
      <c r="AD97" s="89">
        <f>SUM(C97:AB97)</f>
        <v>25</v>
      </c>
      <c r="AE97" s="12"/>
      <c r="AF97" s="44"/>
      <c r="AG97" s="44"/>
      <c r="AH97" s="44"/>
    </row>
    <row r="98" spans="1:34" ht="15.6" customHeight="1" x14ac:dyDescent="0.2">
      <c r="A98" s="122" t="s">
        <v>63</v>
      </c>
      <c r="B98" s="25" t="s">
        <v>8</v>
      </c>
      <c r="C98" s="84">
        <f>C97</f>
        <v>0</v>
      </c>
      <c r="D98" s="90">
        <f t="shared" ref="D98" si="207">C98-D96+D97</f>
        <v>7</v>
      </c>
      <c r="E98" s="90">
        <f>D98-E96+E97</f>
        <v>8</v>
      </c>
      <c r="F98" s="90">
        <f t="shared" ref="F98" si="208">E98-F96+F97</f>
        <v>8</v>
      </c>
      <c r="G98" s="90">
        <f t="shared" ref="G98" si="209">F98-G96+G97</f>
        <v>8</v>
      </c>
      <c r="H98" s="93" t="s">
        <v>61</v>
      </c>
      <c r="I98" s="93" t="s">
        <v>61</v>
      </c>
      <c r="J98" s="90">
        <f>G98-J96+J97</f>
        <v>9</v>
      </c>
      <c r="K98" s="90">
        <f t="shared" ref="K98" si="210">J98-K96+K97</f>
        <v>10</v>
      </c>
      <c r="L98" s="90">
        <f t="shared" ref="L98" si="211">K98-L96+L97</f>
        <v>10</v>
      </c>
      <c r="M98" s="90">
        <f t="shared" ref="M98" si="212">L98-M96+M97</f>
        <v>12</v>
      </c>
      <c r="N98" s="92" t="s">
        <v>61</v>
      </c>
      <c r="O98" s="92" t="s">
        <v>61</v>
      </c>
      <c r="P98" s="90">
        <f>M98-P96+P97</f>
        <v>10</v>
      </c>
      <c r="Q98" s="90">
        <f t="shared" ref="Q98" si="213">P98-Q96+Q97</f>
        <v>9</v>
      </c>
      <c r="R98" s="91" t="s">
        <v>61</v>
      </c>
      <c r="S98" s="90">
        <f>Q98-S96+S97</f>
        <v>13</v>
      </c>
      <c r="T98" s="90">
        <f t="shared" ref="T98" si="214">S98-T96+T97</f>
        <v>17</v>
      </c>
      <c r="U98" s="90">
        <f t="shared" ref="U98" si="215">T98-U96+U97</f>
        <v>17</v>
      </c>
      <c r="V98" s="90">
        <f t="shared" ref="V98" si="216">U98-V96+V97</f>
        <v>15</v>
      </c>
      <c r="W98" s="90">
        <f t="shared" ref="W98" si="217">V98-W96+W97</f>
        <v>16</v>
      </c>
      <c r="X98" s="90">
        <f t="shared" ref="X98" si="218">W98-X96+X97</f>
        <v>12</v>
      </c>
      <c r="Y98" s="90">
        <f t="shared" ref="Y98" si="219">X98-Y96+Y97</f>
        <v>2</v>
      </c>
      <c r="Z98" s="90">
        <f t="shared" ref="Z98" si="220">Y98-Z96+Z97</f>
        <v>1</v>
      </c>
      <c r="AA98" s="90">
        <f t="shared" ref="AA98" si="221">Z98-AA96+AA97</f>
        <v>0</v>
      </c>
      <c r="AB98" s="90">
        <f t="shared" ref="AB98" si="222">AA98-AB96+AB97</f>
        <v>0</v>
      </c>
      <c r="AC98" s="94">
        <f>AB98-AC96</f>
        <v>0</v>
      </c>
      <c r="AD98" s="95"/>
      <c r="AE98" s="3">
        <f>MAX(C98:AC98)</f>
        <v>17</v>
      </c>
      <c r="AF98" s="44"/>
      <c r="AG98" s="44"/>
      <c r="AH98" s="44"/>
    </row>
    <row r="99" spans="1:34" ht="15.6" customHeight="1" x14ac:dyDescent="0.2">
      <c r="A99" s="123"/>
      <c r="B99" s="25" t="s">
        <v>9</v>
      </c>
      <c r="C99" s="58"/>
      <c r="D99" s="60"/>
      <c r="E99" s="60"/>
      <c r="F99" s="60"/>
      <c r="G99" s="60"/>
      <c r="H99" s="60"/>
      <c r="I99" s="60"/>
      <c r="J99" s="60"/>
      <c r="K99" s="60"/>
      <c r="L99" s="60"/>
      <c r="M99" s="59">
        <v>16.5</v>
      </c>
      <c r="N99" s="60"/>
      <c r="O99" s="66" t="s">
        <v>61</v>
      </c>
      <c r="P99" s="60"/>
      <c r="Q99" s="60"/>
      <c r="R99" s="71" t="s">
        <v>61</v>
      </c>
      <c r="S99" s="59">
        <v>16.559999999999999</v>
      </c>
      <c r="T99" s="60"/>
      <c r="U99" s="60"/>
      <c r="V99" s="60"/>
      <c r="W99" s="59">
        <v>17.03</v>
      </c>
      <c r="X99" s="60"/>
      <c r="Y99" s="60"/>
      <c r="Z99" s="60"/>
      <c r="AA99" s="60"/>
      <c r="AB99" s="60"/>
      <c r="AC99" s="59">
        <v>17.12</v>
      </c>
      <c r="AD99" s="96">
        <v>32</v>
      </c>
      <c r="AE99" s="12"/>
      <c r="AF99" s="44"/>
      <c r="AG99" s="44"/>
      <c r="AH99" s="44"/>
    </row>
    <row r="100" spans="1:34" ht="15.6" customHeight="1" x14ac:dyDescent="0.2">
      <c r="A100" s="124"/>
      <c r="B100" s="26" t="s">
        <v>10</v>
      </c>
      <c r="C100" s="59">
        <v>16.399999999999999</v>
      </c>
      <c r="D100" s="63"/>
      <c r="E100" s="63"/>
      <c r="F100" s="63"/>
      <c r="G100" s="63"/>
      <c r="H100" s="114" t="s">
        <v>61</v>
      </c>
      <c r="I100" s="63"/>
      <c r="J100" s="63"/>
      <c r="K100" s="63"/>
      <c r="L100" s="63"/>
      <c r="M100" s="62">
        <f>M99</f>
        <v>16.5</v>
      </c>
      <c r="N100" s="63"/>
      <c r="O100" s="67" t="s">
        <v>61</v>
      </c>
      <c r="P100" s="63"/>
      <c r="Q100" s="63"/>
      <c r="R100" s="60"/>
      <c r="S100" s="62">
        <f>S99</f>
        <v>16.559999999999999</v>
      </c>
      <c r="T100" s="63"/>
      <c r="U100" s="63"/>
      <c r="V100" s="63"/>
      <c r="W100" s="62">
        <f>W99</f>
        <v>17.03</v>
      </c>
      <c r="X100" s="63"/>
      <c r="Y100" s="63"/>
      <c r="Z100" s="63"/>
      <c r="AA100" s="63"/>
      <c r="AB100" s="63"/>
      <c r="AC100" s="108"/>
      <c r="AD100" s="95"/>
      <c r="AE100" s="13"/>
      <c r="AF100" s="44"/>
      <c r="AG100" s="44"/>
      <c r="AH100" s="44"/>
    </row>
    <row r="101" spans="1:34" ht="15.6" customHeight="1" thickBot="1" x14ac:dyDescent="0.25">
      <c r="A101" s="46">
        <v>221</v>
      </c>
      <c r="B101" s="46" t="s">
        <v>11</v>
      </c>
      <c r="C101" s="97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9"/>
      <c r="AD101" s="100"/>
      <c r="AE101" s="3"/>
      <c r="AF101" s="44"/>
      <c r="AG101" s="44"/>
      <c r="AH101" s="44"/>
    </row>
    <row r="102" spans="1:34" ht="15.6" customHeight="1" x14ac:dyDescent="0.2">
      <c r="A102" s="49"/>
      <c r="B102" s="23" t="s">
        <v>5</v>
      </c>
      <c r="C102" s="77"/>
      <c r="D102" s="78" t="s">
        <v>61</v>
      </c>
      <c r="E102" s="78" t="s">
        <v>61</v>
      </c>
      <c r="F102" s="78" t="s">
        <v>61</v>
      </c>
      <c r="G102" s="78" t="s">
        <v>61</v>
      </c>
      <c r="H102" s="60"/>
      <c r="I102" s="81">
        <v>0</v>
      </c>
      <c r="J102" s="78">
        <v>1</v>
      </c>
      <c r="K102" s="78">
        <v>0</v>
      </c>
      <c r="L102" s="78">
        <v>1</v>
      </c>
      <c r="M102" s="78">
        <v>0</v>
      </c>
      <c r="N102" s="80" t="s">
        <v>61</v>
      </c>
      <c r="O102" s="80" t="s">
        <v>61</v>
      </c>
      <c r="P102" s="78">
        <v>4</v>
      </c>
      <c r="Q102" s="78">
        <v>1</v>
      </c>
      <c r="R102" s="79" t="s">
        <v>61</v>
      </c>
      <c r="S102" s="78">
        <v>4</v>
      </c>
      <c r="T102" s="78">
        <v>0</v>
      </c>
      <c r="U102" s="78">
        <v>0</v>
      </c>
      <c r="V102" s="78">
        <v>0</v>
      </c>
      <c r="W102" s="78">
        <v>2</v>
      </c>
      <c r="X102" s="78">
        <v>1</v>
      </c>
      <c r="Y102" s="78">
        <v>7</v>
      </c>
      <c r="Z102" s="78">
        <v>2</v>
      </c>
      <c r="AA102" s="78">
        <v>2</v>
      </c>
      <c r="AB102" s="78">
        <v>0</v>
      </c>
      <c r="AC102" s="82">
        <v>1</v>
      </c>
      <c r="AD102" s="83" t="s">
        <v>6</v>
      </c>
      <c r="AE102" s="40"/>
      <c r="AF102" s="44"/>
      <c r="AG102" s="44"/>
      <c r="AH102" s="44"/>
    </row>
    <row r="103" spans="1:34" ht="15.6" customHeight="1" x14ac:dyDescent="0.2">
      <c r="A103" s="24">
        <v>17.5</v>
      </c>
      <c r="B103" s="25" t="s">
        <v>7</v>
      </c>
      <c r="C103" s="84" t="s">
        <v>61</v>
      </c>
      <c r="D103" s="85" t="s">
        <v>61</v>
      </c>
      <c r="E103" s="85" t="s">
        <v>61</v>
      </c>
      <c r="F103" s="85" t="s">
        <v>61</v>
      </c>
      <c r="G103" s="85" t="s">
        <v>61</v>
      </c>
      <c r="H103" s="87">
        <v>5</v>
      </c>
      <c r="I103" s="87">
        <v>2</v>
      </c>
      <c r="J103" s="85">
        <v>5</v>
      </c>
      <c r="K103" s="85">
        <v>4</v>
      </c>
      <c r="L103" s="85">
        <v>0</v>
      </c>
      <c r="M103" s="85">
        <v>4</v>
      </c>
      <c r="N103" s="86" t="s">
        <v>61</v>
      </c>
      <c r="O103" s="86" t="s">
        <v>61</v>
      </c>
      <c r="P103" s="85">
        <v>1</v>
      </c>
      <c r="Q103" s="85">
        <v>1</v>
      </c>
      <c r="R103" s="60"/>
      <c r="S103" s="85">
        <v>3</v>
      </c>
      <c r="T103" s="85">
        <v>0</v>
      </c>
      <c r="U103" s="85">
        <v>0</v>
      </c>
      <c r="V103" s="85">
        <v>0</v>
      </c>
      <c r="W103" s="85">
        <v>0</v>
      </c>
      <c r="X103" s="85">
        <v>0</v>
      </c>
      <c r="Y103" s="85">
        <v>0</v>
      </c>
      <c r="Z103" s="85">
        <v>1</v>
      </c>
      <c r="AA103" s="85">
        <v>0</v>
      </c>
      <c r="AB103" s="85">
        <v>0</v>
      </c>
      <c r="AC103" s="88"/>
      <c r="AD103" s="89">
        <f>SUM(C103:AB103)</f>
        <v>26</v>
      </c>
      <c r="AE103" s="12"/>
      <c r="AF103" s="44"/>
      <c r="AG103" s="44"/>
      <c r="AH103" s="44"/>
    </row>
    <row r="104" spans="1:34" ht="15.6" customHeight="1" x14ac:dyDescent="0.2">
      <c r="A104" s="122" t="s">
        <v>65</v>
      </c>
      <c r="B104" s="25" t="s">
        <v>8</v>
      </c>
      <c r="C104" s="84" t="s">
        <v>61</v>
      </c>
      <c r="D104" s="90" t="s">
        <v>61</v>
      </c>
      <c r="E104" s="90" t="s">
        <v>61</v>
      </c>
      <c r="F104" s="90" t="s">
        <v>61</v>
      </c>
      <c r="G104" s="90" t="s">
        <v>61</v>
      </c>
      <c r="H104" s="93">
        <f>H103</f>
        <v>5</v>
      </c>
      <c r="I104" s="93">
        <f t="shared" ref="I104" si="223">H104-I102+I103</f>
        <v>7</v>
      </c>
      <c r="J104" s="90">
        <f t="shared" ref="J104" si="224">I104-J102+J103</f>
        <v>11</v>
      </c>
      <c r="K104" s="90">
        <f t="shared" ref="K104" si="225">J104-K102+K103</f>
        <v>15</v>
      </c>
      <c r="L104" s="90">
        <f t="shared" ref="L104" si="226">K104-L102+L103</f>
        <v>14</v>
      </c>
      <c r="M104" s="90">
        <f t="shared" ref="M104" si="227">L104-M102+M103</f>
        <v>18</v>
      </c>
      <c r="N104" s="92" t="s">
        <v>61</v>
      </c>
      <c r="O104" s="92" t="s">
        <v>61</v>
      </c>
      <c r="P104" s="90">
        <f>M104-P102+P103</f>
        <v>15</v>
      </c>
      <c r="Q104" s="90">
        <f t="shared" ref="Q104" si="228">P104-Q102+Q103</f>
        <v>15</v>
      </c>
      <c r="R104" s="91" t="s">
        <v>61</v>
      </c>
      <c r="S104" s="90">
        <f>Q104-S102+S103</f>
        <v>14</v>
      </c>
      <c r="T104" s="90">
        <f t="shared" ref="T104" si="229">S104-T102+T103</f>
        <v>14</v>
      </c>
      <c r="U104" s="90">
        <f t="shared" ref="U104" si="230">T104-U102+U103</f>
        <v>14</v>
      </c>
      <c r="V104" s="90">
        <f t="shared" ref="V104" si="231">U104-V102+V103</f>
        <v>14</v>
      </c>
      <c r="W104" s="90">
        <f t="shared" ref="W104" si="232">V104-W102+W103</f>
        <v>12</v>
      </c>
      <c r="X104" s="90">
        <f t="shared" ref="X104" si="233">W104-X102+X103</f>
        <v>11</v>
      </c>
      <c r="Y104" s="90">
        <f t="shared" ref="Y104" si="234">X104-Y102+Y103</f>
        <v>4</v>
      </c>
      <c r="Z104" s="90">
        <f t="shared" ref="Z104" si="235">Y104-Z102+Z103</f>
        <v>3</v>
      </c>
      <c r="AA104" s="90">
        <f t="shared" ref="AA104" si="236">Z104-AA102+AA103</f>
        <v>1</v>
      </c>
      <c r="AB104" s="90">
        <f t="shared" ref="AB104" si="237">AA104-AB102+AB103</f>
        <v>1</v>
      </c>
      <c r="AC104" s="94">
        <f>AB104-AC102</f>
        <v>0</v>
      </c>
      <c r="AD104" s="95"/>
      <c r="AE104" s="3">
        <f>MAX(C104:AC104)</f>
        <v>18</v>
      </c>
      <c r="AF104" s="44"/>
      <c r="AG104" s="44"/>
      <c r="AH104" s="44"/>
    </row>
    <row r="105" spans="1:34" ht="15.6" customHeight="1" x14ac:dyDescent="0.2">
      <c r="A105" s="123"/>
      <c r="B105" s="25" t="s">
        <v>9</v>
      </c>
      <c r="C105" s="58"/>
      <c r="D105" s="60"/>
      <c r="E105" s="60"/>
      <c r="F105" s="60"/>
      <c r="G105" s="60"/>
      <c r="H105" s="60"/>
      <c r="I105" s="60"/>
      <c r="J105" s="60"/>
      <c r="K105" s="60"/>
      <c r="L105" s="60"/>
      <c r="M105" s="59">
        <v>17.55</v>
      </c>
      <c r="N105" s="60"/>
      <c r="O105" s="66" t="s">
        <v>61</v>
      </c>
      <c r="P105" s="60"/>
      <c r="Q105" s="60"/>
      <c r="R105" s="71" t="s">
        <v>61</v>
      </c>
      <c r="S105" s="59">
        <v>18</v>
      </c>
      <c r="T105" s="60"/>
      <c r="U105" s="60"/>
      <c r="V105" s="60"/>
      <c r="W105" s="59">
        <v>18.100000000000001</v>
      </c>
      <c r="X105" s="60"/>
      <c r="Y105" s="60"/>
      <c r="Z105" s="60"/>
      <c r="AA105" s="60"/>
      <c r="AB105" s="60"/>
      <c r="AC105" s="59">
        <v>18.190000000000001</v>
      </c>
      <c r="AD105" s="96">
        <v>29</v>
      </c>
      <c r="AE105" s="12"/>
      <c r="AF105" s="44"/>
      <c r="AG105" s="44"/>
      <c r="AH105" s="44"/>
    </row>
    <row r="106" spans="1:34" ht="15.6" customHeight="1" x14ac:dyDescent="0.2">
      <c r="A106" s="124"/>
      <c r="B106" s="26" t="s">
        <v>10</v>
      </c>
      <c r="C106" s="59" t="s">
        <v>61</v>
      </c>
      <c r="D106" s="63"/>
      <c r="E106" s="63"/>
      <c r="F106" s="63"/>
      <c r="G106" s="63"/>
      <c r="H106" s="69">
        <v>17.5</v>
      </c>
      <c r="I106" s="63"/>
      <c r="J106" s="63"/>
      <c r="K106" s="63"/>
      <c r="L106" s="63"/>
      <c r="M106" s="62">
        <f>M105</f>
        <v>17.55</v>
      </c>
      <c r="N106" s="63"/>
      <c r="O106" s="67" t="s">
        <v>61</v>
      </c>
      <c r="P106" s="63"/>
      <c r="Q106" s="63"/>
      <c r="R106" s="60"/>
      <c r="S106" s="62">
        <f>S105</f>
        <v>18</v>
      </c>
      <c r="T106" s="63"/>
      <c r="U106" s="63"/>
      <c r="V106" s="63"/>
      <c r="W106" s="62">
        <f>W105</f>
        <v>18.100000000000001</v>
      </c>
      <c r="X106" s="63"/>
      <c r="Y106" s="63"/>
      <c r="Z106" s="63"/>
      <c r="AA106" s="63"/>
      <c r="AB106" s="63"/>
      <c r="AC106" s="108"/>
      <c r="AD106" s="95"/>
      <c r="AE106" s="13"/>
      <c r="AF106" s="44"/>
      <c r="AG106" s="44"/>
      <c r="AH106" s="44"/>
    </row>
    <row r="107" spans="1:34" ht="15.6" customHeight="1" thickBot="1" x14ac:dyDescent="0.25">
      <c r="A107" s="46">
        <v>221</v>
      </c>
      <c r="B107" s="46" t="s">
        <v>11</v>
      </c>
      <c r="C107" s="97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9"/>
      <c r="AD107" s="100"/>
      <c r="AE107" s="3"/>
      <c r="AF107" s="44"/>
      <c r="AG107" s="44"/>
      <c r="AH107" s="44"/>
    </row>
    <row r="108" spans="1:34" ht="15.6" customHeight="1" x14ac:dyDescent="0.2">
      <c r="A108" s="49"/>
      <c r="B108" s="23" t="s">
        <v>5</v>
      </c>
      <c r="C108" s="77"/>
      <c r="D108" s="78" t="s">
        <v>61</v>
      </c>
      <c r="E108" s="78" t="s">
        <v>61</v>
      </c>
      <c r="F108" s="78" t="s">
        <v>61</v>
      </c>
      <c r="G108" s="78" t="s">
        <v>61</v>
      </c>
      <c r="H108" s="60"/>
      <c r="I108" s="81">
        <v>0</v>
      </c>
      <c r="J108" s="78">
        <v>0</v>
      </c>
      <c r="K108" s="78">
        <v>0</v>
      </c>
      <c r="L108" s="78">
        <v>0</v>
      </c>
      <c r="M108" s="78">
        <v>1</v>
      </c>
      <c r="N108" s="80" t="s">
        <v>61</v>
      </c>
      <c r="O108" s="80" t="s">
        <v>61</v>
      </c>
      <c r="P108" s="78">
        <v>0</v>
      </c>
      <c r="Q108" s="78">
        <v>2</v>
      </c>
      <c r="R108" s="79" t="s">
        <v>61</v>
      </c>
      <c r="S108" s="78">
        <v>2</v>
      </c>
      <c r="T108" s="78">
        <v>1</v>
      </c>
      <c r="U108" s="78">
        <v>0</v>
      </c>
      <c r="V108" s="78">
        <v>2</v>
      </c>
      <c r="W108" s="78">
        <v>3</v>
      </c>
      <c r="X108" s="78">
        <v>5</v>
      </c>
      <c r="Y108" s="78">
        <v>6</v>
      </c>
      <c r="Z108" s="78">
        <v>1</v>
      </c>
      <c r="AA108" s="78">
        <v>0</v>
      </c>
      <c r="AB108" s="78">
        <v>0</v>
      </c>
      <c r="AC108" s="82">
        <v>0</v>
      </c>
      <c r="AD108" s="83" t="s">
        <v>6</v>
      </c>
      <c r="AE108" s="40"/>
      <c r="AF108" s="44"/>
      <c r="AG108" s="44"/>
      <c r="AH108" s="44"/>
    </row>
    <row r="109" spans="1:34" ht="15.6" customHeight="1" x14ac:dyDescent="0.2">
      <c r="A109" s="24">
        <v>19.100000000000001</v>
      </c>
      <c r="B109" s="25" t="s">
        <v>7</v>
      </c>
      <c r="C109" s="84" t="s">
        <v>61</v>
      </c>
      <c r="D109" s="85" t="s">
        <v>61</v>
      </c>
      <c r="E109" s="85" t="s">
        <v>61</v>
      </c>
      <c r="F109" s="85" t="s">
        <v>61</v>
      </c>
      <c r="G109" s="85" t="s">
        <v>61</v>
      </c>
      <c r="H109" s="87">
        <v>0</v>
      </c>
      <c r="I109" s="87">
        <v>2</v>
      </c>
      <c r="J109" s="85">
        <v>3</v>
      </c>
      <c r="K109" s="85">
        <v>1</v>
      </c>
      <c r="L109" s="85">
        <v>1</v>
      </c>
      <c r="M109" s="85">
        <v>1</v>
      </c>
      <c r="N109" s="86" t="s">
        <v>61</v>
      </c>
      <c r="O109" s="86" t="s">
        <v>61</v>
      </c>
      <c r="P109" s="85">
        <v>1</v>
      </c>
      <c r="Q109" s="85">
        <v>1</v>
      </c>
      <c r="R109" s="60"/>
      <c r="S109" s="85">
        <v>2</v>
      </c>
      <c r="T109" s="85">
        <v>5</v>
      </c>
      <c r="U109" s="85">
        <v>0</v>
      </c>
      <c r="V109" s="85">
        <v>0</v>
      </c>
      <c r="W109" s="85">
        <v>5</v>
      </c>
      <c r="X109" s="85">
        <v>0</v>
      </c>
      <c r="Y109" s="85">
        <v>1</v>
      </c>
      <c r="Z109" s="85">
        <v>0</v>
      </c>
      <c r="AA109" s="85">
        <v>0</v>
      </c>
      <c r="AB109" s="85">
        <v>0</v>
      </c>
      <c r="AC109" s="88"/>
      <c r="AD109" s="89">
        <f>SUM(C109:AB109)</f>
        <v>23</v>
      </c>
      <c r="AE109" s="12"/>
      <c r="AF109" s="44"/>
      <c r="AG109" s="44"/>
      <c r="AH109" s="44"/>
    </row>
    <row r="110" spans="1:34" ht="15.6" customHeight="1" x14ac:dyDescent="0.2">
      <c r="A110" s="122" t="s">
        <v>65</v>
      </c>
      <c r="B110" s="25" t="s">
        <v>8</v>
      </c>
      <c r="C110" s="84" t="s">
        <v>61</v>
      </c>
      <c r="D110" s="90" t="s">
        <v>61</v>
      </c>
      <c r="E110" s="90" t="s">
        <v>61</v>
      </c>
      <c r="F110" s="90" t="s">
        <v>61</v>
      </c>
      <c r="G110" s="90" t="s">
        <v>61</v>
      </c>
      <c r="H110" s="93">
        <f>H109</f>
        <v>0</v>
      </c>
      <c r="I110" s="93">
        <f t="shared" ref="I110" si="238">H110-I108+I109</f>
        <v>2</v>
      </c>
      <c r="J110" s="90">
        <f t="shared" ref="J110" si="239">I110-J108+J109</f>
        <v>5</v>
      </c>
      <c r="K110" s="90">
        <f t="shared" ref="K110" si="240">J110-K108+K109</f>
        <v>6</v>
      </c>
      <c r="L110" s="90">
        <f t="shared" ref="L110" si="241">K110-L108+L109</f>
        <v>7</v>
      </c>
      <c r="M110" s="90">
        <f t="shared" ref="M110" si="242">L110-M108+M109</f>
        <v>7</v>
      </c>
      <c r="N110" s="92" t="s">
        <v>61</v>
      </c>
      <c r="O110" s="92" t="s">
        <v>61</v>
      </c>
      <c r="P110" s="90">
        <f>M110-P108+P109</f>
        <v>8</v>
      </c>
      <c r="Q110" s="90">
        <f t="shared" ref="Q110" si="243">P110-Q108+Q109</f>
        <v>7</v>
      </c>
      <c r="R110" s="91" t="s">
        <v>61</v>
      </c>
      <c r="S110" s="90">
        <f>Q110-S108+S109</f>
        <v>7</v>
      </c>
      <c r="T110" s="90">
        <f t="shared" ref="T110" si="244">S110-T108+T109</f>
        <v>11</v>
      </c>
      <c r="U110" s="90">
        <f t="shared" ref="U110" si="245">T110-U108+U109</f>
        <v>11</v>
      </c>
      <c r="V110" s="90">
        <f t="shared" ref="V110" si="246">U110-V108+V109</f>
        <v>9</v>
      </c>
      <c r="W110" s="90">
        <f t="shared" ref="W110" si="247">V110-W108+W109</f>
        <v>11</v>
      </c>
      <c r="X110" s="90">
        <f t="shared" ref="X110" si="248">W110-X108+X109</f>
        <v>6</v>
      </c>
      <c r="Y110" s="90">
        <f t="shared" ref="Y110" si="249">X110-Y108+Y109</f>
        <v>1</v>
      </c>
      <c r="Z110" s="90">
        <f t="shared" ref="Z110" si="250">Y110-Z108+Z109</f>
        <v>0</v>
      </c>
      <c r="AA110" s="90">
        <f t="shared" ref="AA110" si="251">Z110-AA108+AA109</f>
        <v>0</v>
      </c>
      <c r="AB110" s="90">
        <f t="shared" ref="AB110" si="252">AA110-AB108+AB109</f>
        <v>0</v>
      </c>
      <c r="AC110" s="94">
        <f>AB110-AC108</f>
        <v>0</v>
      </c>
      <c r="AD110" s="95"/>
      <c r="AE110" s="3">
        <f>MAX(C110:AC110)</f>
        <v>11</v>
      </c>
      <c r="AF110" s="44"/>
      <c r="AG110" s="44"/>
      <c r="AH110" s="44"/>
    </row>
    <row r="111" spans="1:34" ht="15.6" customHeight="1" x14ac:dyDescent="0.2">
      <c r="A111" s="123"/>
      <c r="B111" s="25" t="s">
        <v>9</v>
      </c>
      <c r="C111" s="58"/>
      <c r="D111" s="60"/>
      <c r="E111" s="60"/>
      <c r="F111" s="60"/>
      <c r="G111" s="60"/>
      <c r="H111" s="60"/>
      <c r="I111" s="60"/>
      <c r="J111" s="60"/>
      <c r="K111" s="60"/>
      <c r="L111" s="60"/>
      <c r="M111" s="59">
        <v>19.18</v>
      </c>
      <c r="N111" s="60"/>
      <c r="O111" s="66" t="s">
        <v>61</v>
      </c>
      <c r="P111" s="60"/>
      <c r="Q111" s="60"/>
      <c r="R111" s="71" t="s">
        <v>61</v>
      </c>
      <c r="S111" s="59">
        <v>19.23</v>
      </c>
      <c r="T111" s="60"/>
      <c r="U111" s="60"/>
      <c r="V111" s="60"/>
      <c r="W111" s="59">
        <v>19.309999999999999</v>
      </c>
      <c r="X111" s="60"/>
      <c r="Y111" s="60"/>
      <c r="Z111" s="60"/>
      <c r="AA111" s="60"/>
      <c r="AB111" s="60"/>
      <c r="AC111" s="59">
        <v>19.38</v>
      </c>
      <c r="AD111" s="96">
        <v>28</v>
      </c>
      <c r="AE111" s="12"/>
      <c r="AF111" s="44"/>
      <c r="AG111" s="44"/>
      <c r="AH111" s="44"/>
    </row>
    <row r="112" spans="1:34" ht="15.6" customHeight="1" x14ac:dyDescent="0.2">
      <c r="A112" s="124"/>
      <c r="B112" s="26" t="s">
        <v>10</v>
      </c>
      <c r="C112" s="59" t="s">
        <v>61</v>
      </c>
      <c r="D112" s="63"/>
      <c r="E112" s="63"/>
      <c r="F112" s="63"/>
      <c r="G112" s="63"/>
      <c r="H112" s="69">
        <v>19.100000000000001</v>
      </c>
      <c r="I112" s="63"/>
      <c r="J112" s="63"/>
      <c r="K112" s="63"/>
      <c r="L112" s="63"/>
      <c r="M112" s="62">
        <f>M111</f>
        <v>19.18</v>
      </c>
      <c r="N112" s="63"/>
      <c r="O112" s="67" t="s">
        <v>61</v>
      </c>
      <c r="P112" s="63"/>
      <c r="Q112" s="63"/>
      <c r="R112" s="60"/>
      <c r="S112" s="62">
        <f>S111</f>
        <v>19.23</v>
      </c>
      <c r="T112" s="63"/>
      <c r="U112" s="63"/>
      <c r="V112" s="63"/>
      <c r="W112" s="62">
        <f>W111</f>
        <v>19.309999999999999</v>
      </c>
      <c r="X112" s="63"/>
      <c r="Y112" s="63"/>
      <c r="Z112" s="63"/>
      <c r="AA112" s="63"/>
      <c r="AB112" s="63"/>
      <c r="AC112" s="108"/>
      <c r="AD112" s="95"/>
      <c r="AE112" s="13"/>
      <c r="AF112" s="44"/>
      <c r="AG112" s="44"/>
      <c r="AH112" s="44"/>
    </row>
    <row r="113" spans="1:34" ht="15.6" customHeight="1" thickBot="1" x14ac:dyDescent="0.25">
      <c r="A113" s="46">
        <v>221</v>
      </c>
      <c r="B113" s="46" t="s">
        <v>11</v>
      </c>
      <c r="C113" s="97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  <c r="AB113" s="98"/>
      <c r="AC113" s="99"/>
      <c r="AD113" s="100"/>
      <c r="AE113" s="3"/>
      <c r="AF113" s="44"/>
      <c r="AG113" s="44"/>
      <c r="AH113" s="44"/>
    </row>
    <row r="114" spans="1:34" ht="15.6" customHeight="1" x14ac:dyDescent="0.2">
      <c r="A114" s="49"/>
      <c r="B114" s="23" t="s">
        <v>5</v>
      </c>
      <c r="C114" s="77"/>
      <c r="D114" s="78" t="s">
        <v>61</v>
      </c>
      <c r="E114" s="78" t="s">
        <v>61</v>
      </c>
      <c r="F114" s="78" t="s">
        <v>61</v>
      </c>
      <c r="G114" s="78" t="s">
        <v>61</v>
      </c>
      <c r="H114" s="60"/>
      <c r="I114" s="81">
        <v>0</v>
      </c>
      <c r="J114" s="78">
        <v>0</v>
      </c>
      <c r="K114" s="78">
        <v>0</v>
      </c>
      <c r="L114" s="78">
        <v>0</v>
      </c>
      <c r="M114" s="78">
        <v>0</v>
      </c>
      <c r="N114" s="80" t="s">
        <v>61</v>
      </c>
      <c r="O114" s="80" t="s">
        <v>61</v>
      </c>
      <c r="P114" s="78">
        <v>2</v>
      </c>
      <c r="Q114" s="78">
        <v>0</v>
      </c>
      <c r="R114" s="79" t="s">
        <v>61</v>
      </c>
      <c r="S114" s="78">
        <v>1</v>
      </c>
      <c r="T114" s="78">
        <v>0</v>
      </c>
      <c r="U114" s="78">
        <v>0</v>
      </c>
      <c r="V114" s="78">
        <v>1</v>
      </c>
      <c r="W114" s="78">
        <v>0</v>
      </c>
      <c r="X114" s="78">
        <v>3</v>
      </c>
      <c r="Y114" s="78">
        <v>3</v>
      </c>
      <c r="Z114" s="78">
        <v>0</v>
      </c>
      <c r="AA114" s="78">
        <v>1</v>
      </c>
      <c r="AB114" s="78">
        <v>0</v>
      </c>
      <c r="AC114" s="82">
        <v>0</v>
      </c>
      <c r="AD114" s="83" t="s">
        <v>6</v>
      </c>
      <c r="AE114" s="40"/>
      <c r="AF114" s="44"/>
      <c r="AG114" s="44"/>
      <c r="AH114" s="44"/>
    </row>
    <row r="115" spans="1:34" ht="15.6" customHeight="1" x14ac:dyDescent="0.2">
      <c r="A115" s="24">
        <v>20.170000000000002</v>
      </c>
      <c r="B115" s="25" t="s">
        <v>7</v>
      </c>
      <c r="C115" s="84" t="s">
        <v>61</v>
      </c>
      <c r="D115" s="85" t="s">
        <v>61</v>
      </c>
      <c r="E115" s="85" t="s">
        <v>61</v>
      </c>
      <c r="F115" s="85" t="s">
        <v>61</v>
      </c>
      <c r="G115" s="85" t="s">
        <v>61</v>
      </c>
      <c r="H115" s="87">
        <v>1</v>
      </c>
      <c r="I115" s="87">
        <v>0</v>
      </c>
      <c r="J115" s="85">
        <v>0</v>
      </c>
      <c r="K115" s="85">
        <v>0</v>
      </c>
      <c r="L115" s="85">
        <v>1</v>
      </c>
      <c r="M115" s="85">
        <v>1</v>
      </c>
      <c r="N115" s="86" t="s">
        <v>61</v>
      </c>
      <c r="O115" s="86" t="s">
        <v>61</v>
      </c>
      <c r="P115" s="85">
        <v>1</v>
      </c>
      <c r="Q115" s="85">
        <v>0</v>
      </c>
      <c r="R115" s="60"/>
      <c r="S115" s="85">
        <v>5</v>
      </c>
      <c r="T115" s="85">
        <v>2</v>
      </c>
      <c r="U115" s="85">
        <v>0</v>
      </c>
      <c r="V115" s="85">
        <v>0</v>
      </c>
      <c r="W115" s="85">
        <v>0</v>
      </c>
      <c r="X115" s="85">
        <v>0</v>
      </c>
      <c r="Y115" s="85">
        <v>0</v>
      </c>
      <c r="Z115" s="85">
        <v>0</v>
      </c>
      <c r="AA115" s="85">
        <v>0</v>
      </c>
      <c r="AB115" s="85">
        <v>0</v>
      </c>
      <c r="AC115" s="88"/>
      <c r="AD115" s="89">
        <f>SUM(C115:AB115)</f>
        <v>11</v>
      </c>
      <c r="AE115" s="12"/>
      <c r="AF115" s="44"/>
      <c r="AG115" s="44"/>
      <c r="AH115" s="44"/>
    </row>
    <row r="116" spans="1:34" ht="15.6" customHeight="1" x14ac:dyDescent="0.2">
      <c r="A116" s="122" t="s">
        <v>65</v>
      </c>
      <c r="B116" s="25" t="s">
        <v>8</v>
      </c>
      <c r="C116" s="84" t="s">
        <v>61</v>
      </c>
      <c r="D116" s="90" t="s">
        <v>61</v>
      </c>
      <c r="E116" s="90" t="s">
        <v>61</v>
      </c>
      <c r="F116" s="90" t="s">
        <v>61</v>
      </c>
      <c r="G116" s="90" t="s">
        <v>61</v>
      </c>
      <c r="H116" s="93">
        <f>H115</f>
        <v>1</v>
      </c>
      <c r="I116" s="93">
        <f t="shared" ref="I116" si="253">H116-I114+I115</f>
        <v>1</v>
      </c>
      <c r="J116" s="90">
        <f t="shared" ref="J116" si="254">I116-J114+J115</f>
        <v>1</v>
      </c>
      <c r="K116" s="90">
        <f t="shared" ref="K116" si="255">J116-K114+K115</f>
        <v>1</v>
      </c>
      <c r="L116" s="90">
        <f t="shared" ref="L116" si="256">K116-L114+L115</f>
        <v>2</v>
      </c>
      <c r="M116" s="90">
        <f t="shared" ref="M116" si="257">L116-M114+M115</f>
        <v>3</v>
      </c>
      <c r="N116" s="92" t="s">
        <v>61</v>
      </c>
      <c r="O116" s="92" t="s">
        <v>61</v>
      </c>
      <c r="P116" s="90">
        <f>M116-P114+P115</f>
        <v>2</v>
      </c>
      <c r="Q116" s="90">
        <f t="shared" ref="Q116" si="258">P116-Q114+Q115</f>
        <v>2</v>
      </c>
      <c r="R116" s="91" t="s">
        <v>61</v>
      </c>
      <c r="S116" s="90">
        <f>Q116-S114+S115</f>
        <v>6</v>
      </c>
      <c r="T116" s="90">
        <f t="shared" ref="T116" si="259">S116-T114+T115</f>
        <v>8</v>
      </c>
      <c r="U116" s="90">
        <f t="shared" ref="U116" si="260">T116-U114+U115</f>
        <v>8</v>
      </c>
      <c r="V116" s="90">
        <f t="shared" ref="V116" si="261">U116-V114+V115</f>
        <v>7</v>
      </c>
      <c r="W116" s="90">
        <f t="shared" ref="W116" si="262">V116-W114+W115</f>
        <v>7</v>
      </c>
      <c r="X116" s="90">
        <f t="shared" ref="X116" si="263">W116-X114+X115</f>
        <v>4</v>
      </c>
      <c r="Y116" s="90">
        <f t="shared" ref="Y116" si="264">X116-Y114+Y115</f>
        <v>1</v>
      </c>
      <c r="Z116" s="90">
        <f t="shared" ref="Z116" si="265">Y116-Z114+Z115</f>
        <v>1</v>
      </c>
      <c r="AA116" s="90">
        <f t="shared" ref="AA116" si="266">Z116-AA114+AA115</f>
        <v>0</v>
      </c>
      <c r="AB116" s="90">
        <f t="shared" ref="AB116" si="267">AA116-AB114+AB115</f>
        <v>0</v>
      </c>
      <c r="AC116" s="94">
        <f>AB116-AC114</f>
        <v>0</v>
      </c>
      <c r="AD116" s="95"/>
      <c r="AE116" s="3">
        <f>MAX(C116:AC116)</f>
        <v>8</v>
      </c>
      <c r="AF116" s="44"/>
      <c r="AG116" s="44"/>
      <c r="AH116" s="44"/>
    </row>
    <row r="117" spans="1:34" ht="15.6" customHeight="1" x14ac:dyDescent="0.2">
      <c r="A117" s="123"/>
      <c r="B117" s="25" t="s">
        <v>9</v>
      </c>
      <c r="C117" s="58"/>
      <c r="D117" s="60"/>
      <c r="E117" s="60"/>
      <c r="F117" s="60"/>
      <c r="G117" s="60"/>
      <c r="H117" s="60"/>
      <c r="I117" s="60"/>
      <c r="J117" s="60"/>
      <c r="K117" s="60"/>
      <c r="L117" s="60"/>
      <c r="M117" s="59">
        <v>20.239999999999998</v>
      </c>
      <c r="N117" s="60"/>
      <c r="O117" s="66" t="s">
        <v>61</v>
      </c>
      <c r="P117" s="60"/>
      <c r="Q117" s="60"/>
      <c r="R117" s="71" t="s">
        <v>61</v>
      </c>
      <c r="S117" s="59">
        <v>20.29</v>
      </c>
      <c r="T117" s="60"/>
      <c r="U117" s="60"/>
      <c r="V117" s="60"/>
      <c r="W117" s="59">
        <v>20.36</v>
      </c>
      <c r="X117" s="60"/>
      <c r="Y117" s="60"/>
      <c r="Z117" s="60"/>
      <c r="AA117" s="60"/>
      <c r="AB117" s="60"/>
      <c r="AC117" s="59">
        <v>20.46</v>
      </c>
      <c r="AD117" s="96">
        <v>29</v>
      </c>
      <c r="AE117" s="12"/>
      <c r="AF117" s="44"/>
      <c r="AG117" s="44"/>
      <c r="AH117" s="44"/>
    </row>
    <row r="118" spans="1:34" ht="15.6" customHeight="1" x14ac:dyDescent="0.2">
      <c r="A118" s="124"/>
      <c r="B118" s="26" t="s">
        <v>10</v>
      </c>
      <c r="C118" s="59" t="s">
        <v>61</v>
      </c>
      <c r="D118" s="63"/>
      <c r="E118" s="63"/>
      <c r="F118" s="63"/>
      <c r="G118" s="63"/>
      <c r="H118" s="69">
        <v>20.170000000000002</v>
      </c>
      <c r="I118" s="63"/>
      <c r="J118" s="63"/>
      <c r="K118" s="63"/>
      <c r="L118" s="63"/>
      <c r="M118" s="62">
        <f>M117</f>
        <v>20.239999999999998</v>
      </c>
      <c r="N118" s="63"/>
      <c r="O118" s="67" t="s">
        <v>61</v>
      </c>
      <c r="P118" s="63"/>
      <c r="Q118" s="63"/>
      <c r="R118" s="60"/>
      <c r="S118" s="62">
        <f>S117</f>
        <v>20.29</v>
      </c>
      <c r="T118" s="63"/>
      <c r="U118" s="63"/>
      <c r="V118" s="63"/>
      <c r="W118" s="62">
        <f>W117</f>
        <v>20.36</v>
      </c>
      <c r="X118" s="63"/>
      <c r="Y118" s="63"/>
      <c r="Z118" s="63"/>
      <c r="AA118" s="63"/>
      <c r="AB118" s="63"/>
      <c r="AC118" s="108"/>
      <c r="AD118" s="95"/>
      <c r="AE118" s="13"/>
      <c r="AF118" s="44"/>
      <c r="AG118" s="44"/>
      <c r="AH118" s="44"/>
    </row>
    <row r="119" spans="1:34" ht="15.6" customHeight="1" thickBot="1" x14ac:dyDescent="0.25">
      <c r="A119" s="46">
        <v>221</v>
      </c>
      <c r="B119" s="46" t="s">
        <v>11</v>
      </c>
      <c r="C119" s="97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9"/>
      <c r="AD119" s="100"/>
      <c r="AE119" s="3"/>
      <c r="AF119" s="44"/>
      <c r="AG119" s="44"/>
      <c r="AH119" s="44"/>
    </row>
    <row r="120" spans="1:34" ht="15.6" customHeight="1" x14ac:dyDescent="0.2">
      <c r="A120" s="49"/>
      <c r="B120" s="23" t="s">
        <v>5</v>
      </c>
      <c r="C120" s="77"/>
      <c r="D120" s="78">
        <v>0</v>
      </c>
      <c r="E120" s="78">
        <v>0</v>
      </c>
      <c r="F120" s="78">
        <v>0</v>
      </c>
      <c r="G120" s="78">
        <v>0</v>
      </c>
      <c r="H120" s="60"/>
      <c r="I120" s="81" t="s">
        <v>61</v>
      </c>
      <c r="J120" s="78">
        <v>2</v>
      </c>
      <c r="K120" s="78">
        <v>0</v>
      </c>
      <c r="L120" s="78">
        <v>1</v>
      </c>
      <c r="M120" s="78">
        <v>0</v>
      </c>
      <c r="N120" s="80" t="s">
        <v>61</v>
      </c>
      <c r="O120" s="80" t="s">
        <v>61</v>
      </c>
      <c r="P120" s="78">
        <v>4</v>
      </c>
      <c r="Q120" s="78">
        <v>3</v>
      </c>
      <c r="R120" s="79" t="s">
        <v>61</v>
      </c>
      <c r="S120" s="78">
        <v>1</v>
      </c>
      <c r="T120" s="78">
        <v>2</v>
      </c>
      <c r="U120" s="78">
        <v>0</v>
      </c>
      <c r="V120" s="78">
        <v>4</v>
      </c>
      <c r="W120" s="78">
        <v>1</v>
      </c>
      <c r="X120" s="78">
        <v>4</v>
      </c>
      <c r="Y120" s="78">
        <v>2</v>
      </c>
      <c r="Z120" s="78">
        <v>1</v>
      </c>
      <c r="AA120" s="78">
        <v>0</v>
      </c>
      <c r="AB120" s="78">
        <v>0</v>
      </c>
      <c r="AC120" s="82">
        <v>0</v>
      </c>
      <c r="AD120" s="83" t="s">
        <v>6</v>
      </c>
      <c r="AE120" s="40"/>
      <c r="AF120" s="44"/>
      <c r="AG120" s="44"/>
      <c r="AH120" s="44"/>
    </row>
    <row r="121" spans="1:34" ht="15.6" customHeight="1" x14ac:dyDescent="0.2">
      <c r="A121" s="24">
        <v>22.1</v>
      </c>
      <c r="B121" s="25" t="s">
        <v>7</v>
      </c>
      <c r="C121" s="84">
        <v>4</v>
      </c>
      <c r="D121" s="85">
        <v>1</v>
      </c>
      <c r="E121" s="85">
        <v>4</v>
      </c>
      <c r="F121" s="85">
        <v>7</v>
      </c>
      <c r="G121" s="85">
        <v>0</v>
      </c>
      <c r="H121" s="87" t="s">
        <v>61</v>
      </c>
      <c r="I121" s="87" t="s">
        <v>61</v>
      </c>
      <c r="J121" s="85">
        <v>3</v>
      </c>
      <c r="K121" s="85">
        <v>0</v>
      </c>
      <c r="L121" s="85">
        <v>0</v>
      </c>
      <c r="M121" s="85">
        <v>5</v>
      </c>
      <c r="N121" s="86" t="s">
        <v>61</v>
      </c>
      <c r="O121" s="86" t="s">
        <v>61</v>
      </c>
      <c r="P121" s="85">
        <v>0</v>
      </c>
      <c r="Q121" s="85">
        <v>0</v>
      </c>
      <c r="R121" s="60"/>
      <c r="S121" s="85">
        <v>1</v>
      </c>
      <c r="T121" s="85">
        <v>0</v>
      </c>
      <c r="U121" s="85">
        <v>0</v>
      </c>
      <c r="V121" s="85">
        <v>0</v>
      </c>
      <c r="W121" s="85">
        <v>0</v>
      </c>
      <c r="X121" s="85">
        <v>0</v>
      </c>
      <c r="Y121" s="85">
        <v>0</v>
      </c>
      <c r="Z121" s="85">
        <v>0</v>
      </c>
      <c r="AA121" s="85">
        <v>0</v>
      </c>
      <c r="AB121" s="85">
        <v>0</v>
      </c>
      <c r="AC121" s="88"/>
      <c r="AD121" s="89">
        <f>SUM(C121:AB121)</f>
        <v>25</v>
      </c>
      <c r="AE121" s="12"/>
      <c r="AF121" s="44"/>
      <c r="AG121" s="44"/>
      <c r="AH121" s="44"/>
    </row>
    <row r="122" spans="1:34" ht="15.6" customHeight="1" x14ac:dyDescent="0.2">
      <c r="A122" s="122" t="s">
        <v>63</v>
      </c>
      <c r="B122" s="25" t="s">
        <v>8</v>
      </c>
      <c r="C122" s="84">
        <f>C121</f>
        <v>4</v>
      </c>
      <c r="D122" s="90">
        <f t="shared" ref="D122" si="268">C122-D120+D121</f>
        <v>5</v>
      </c>
      <c r="E122" s="90">
        <f>D122-E120+E121</f>
        <v>9</v>
      </c>
      <c r="F122" s="90">
        <f t="shared" ref="F122" si="269">E122-F120+F121</f>
        <v>16</v>
      </c>
      <c r="G122" s="90">
        <f t="shared" ref="G122" si="270">F122-G120+G121</f>
        <v>16</v>
      </c>
      <c r="H122" s="93" t="s">
        <v>61</v>
      </c>
      <c r="I122" s="93" t="s">
        <v>61</v>
      </c>
      <c r="J122" s="90">
        <f>G122-J120+J121</f>
        <v>17</v>
      </c>
      <c r="K122" s="90">
        <f t="shared" ref="K122" si="271">J122-K120+K121</f>
        <v>17</v>
      </c>
      <c r="L122" s="90">
        <f t="shared" ref="L122" si="272">K122-L120+L121</f>
        <v>16</v>
      </c>
      <c r="M122" s="90">
        <f t="shared" ref="M122" si="273">L122-M120+M121</f>
        <v>21</v>
      </c>
      <c r="N122" s="92" t="s">
        <v>61</v>
      </c>
      <c r="O122" s="92" t="s">
        <v>61</v>
      </c>
      <c r="P122" s="90">
        <f>M122-P120+P121</f>
        <v>17</v>
      </c>
      <c r="Q122" s="90">
        <f t="shared" ref="Q122" si="274">P122-Q120+Q121</f>
        <v>14</v>
      </c>
      <c r="R122" s="91" t="s">
        <v>61</v>
      </c>
      <c r="S122" s="90">
        <f>Q122-S120+S121</f>
        <v>14</v>
      </c>
      <c r="T122" s="90">
        <f t="shared" ref="T122" si="275">S122-T120+T121</f>
        <v>12</v>
      </c>
      <c r="U122" s="90">
        <f t="shared" ref="U122" si="276">T122-U120+U121</f>
        <v>12</v>
      </c>
      <c r="V122" s="90">
        <f t="shared" ref="V122" si="277">U122-V120+V121</f>
        <v>8</v>
      </c>
      <c r="W122" s="90">
        <f t="shared" ref="W122" si="278">V122-W120+W121</f>
        <v>7</v>
      </c>
      <c r="X122" s="90">
        <f t="shared" ref="X122" si="279">W122-X120+X121</f>
        <v>3</v>
      </c>
      <c r="Y122" s="90">
        <f t="shared" ref="Y122" si="280">X122-Y120+Y121</f>
        <v>1</v>
      </c>
      <c r="Z122" s="90">
        <f t="shared" ref="Z122" si="281">Y122-Z120+Z121</f>
        <v>0</v>
      </c>
      <c r="AA122" s="90">
        <f t="shared" ref="AA122" si="282">Z122-AA120+AA121</f>
        <v>0</v>
      </c>
      <c r="AB122" s="90">
        <f t="shared" ref="AB122" si="283">AA122-AB120+AB121</f>
        <v>0</v>
      </c>
      <c r="AC122" s="94">
        <f>AB122-AC120</f>
        <v>0</v>
      </c>
      <c r="AD122" s="95"/>
      <c r="AE122" s="3">
        <f>MAX(C122:AC122)</f>
        <v>21</v>
      </c>
      <c r="AF122" s="44"/>
      <c r="AG122" s="44"/>
      <c r="AH122" s="44"/>
    </row>
    <row r="123" spans="1:34" ht="15.6" customHeight="1" x14ac:dyDescent="0.2">
      <c r="A123" s="123"/>
      <c r="B123" s="25" t="s">
        <v>9</v>
      </c>
      <c r="C123" s="58"/>
      <c r="D123" s="60"/>
      <c r="E123" s="60"/>
      <c r="F123" s="60"/>
      <c r="G123" s="60"/>
      <c r="H123" s="60"/>
      <c r="I123" s="60"/>
      <c r="J123" s="60"/>
      <c r="K123" s="60"/>
      <c r="L123" s="60"/>
      <c r="M123" s="59">
        <v>22.2</v>
      </c>
      <c r="N123" s="60"/>
      <c r="O123" s="66" t="s">
        <v>61</v>
      </c>
      <c r="P123" s="60"/>
      <c r="Q123" s="60"/>
      <c r="R123" s="71" t="s">
        <v>61</v>
      </c>
      <c r="S123" s="59">
        <v>22.25</v>
      </c>
      <c r="T123" s="60"/>
      <c r="U123" s="60"/>
      <c r="V123" s="60"/>
      <c r="W123" s="59">
        <v>22.35</v>
      </c>
      <c r="X123" s="60"/>
      <c r="Y123" s="60"/>
      <c r="Z123" s="60"/>
      <c r="AA123" s="60"/>
      <c r="AB123" s="60"/>
      <c r="AC123" s="59">
        <v>22.42</v>
      </c>
      <c r="AD123" s="96">
        <v>32</v>
      </c>
      <c r="AE123" s="12"/>
      <c r="AF123" s="44"/>
      <c r="AG123" s="44"/>
      <c r="AH123" s="44"/>
    </row>
    <row r="124" spans="1:34" ht="15.6" customHeight="1" x14ac:dyDescent="0.2">
      <c r="A124" s="124"/>
      <c r="B124" s="26" t="s">
        <v>10</v>
      </c>
      <c r="C124" s="59">
        <v>22.1</v>
      </c>
      <c r="D124" s="63"/>
      <c r="E124" s="63"/>
      <c r="F124" s="63"/>
      <c r="G124" s="63"/>
      <c r="H124" s="114" t="s">
        <v>61</v>
      </c>
      <c r="I124" s="63"/>
      <c r="J124" s="63"/>
      <c r="K124" s="63"/>
      <c r="L124" s="63"/>
      <c r="M124" s="62">
        <f>M123</f>
        <v>22.2</v>
      </c>
      <c r="N124" s="63"/>
      <c r="O124" s="67" t="s">
        <v>61</v>
      </c>
      <c r="P124" s="63"/>
      <c r="Q124" s="63"/>
      <c r="R124" s="60"/>
      <c r="S124" s="62">
        <f>S123</f>
        <v>22.25</v>
      </c>
      <c r="T124" s="63"/>
      <c r="U124" s="63"/>
      <c r="V124" s="63"/>
      <c r="W124" s="62">
        <f>W123</f>
        <v>22.35</v>
      </c>
      <c r="X124" s="63"/>
      <c r="Y124" s="63"/>
      <c r="Z124" s="63"/>
      <c r="AA124" s="63"/>
      <c r="AB124" s="63"/>
      <c r="AC124" s="108"/>
      <c r="AD124" s="95"/>
      <c r="AE124" s="13"/>
      <c r="AF124" s="44"/>
      <c r="AG124" s="44"/>
      <c r="AH124" s="44"/>
    </row>
    <row r="125" spans="1:34" ht="15.6" customHeight="1" thickBot="1" x14ac:dyDescent="0.25">
      <c r="A125" s="46">
        <v>221</v>
      </c>
      <c r="B125" s="46" t="s">
        <v>11</v>
      </c>
      <c r="C125" s="97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9"/>
      <c r="AD125" s="100"/>
      <c r="AE125" s="3"/>
      <c r="AF125" s="44"/>
      <c r="AG125" s="44"/>
      <c r="AH125" s="44"/>
    </row>
    <row r="126" spans="1:34" s="44" customFormat="1" ht="15.6" customHeight="1" x14ac:dyDescent="0.2">
      <c r="A126" s="54" t="s">
        <v>12</v>
      </c>
      <c r="B126" s="50"/>
      <c r="C126" s="101"/>
      <c r="D126" s="102">
        <f t="shared" ref="D126:AC126" si="284">SUMIF($B6:$B125,"l. wys.",D6:D125)</f>
        <v>0</v>
      </c>
      <c r="E126" s="102">
        <f t="shared" si="284"/>
        <v>0</v>
      </c>
      <c r="F126" s="102">
        <f t="shared" si="284"/>
        <v>2</v>
      </c>
      <c r="G126" s="102">
        <f t="shared" si="284"/>
        <v>4</v>
      </c>
      <c r="H126" s="102">
        <f t="shared" si="284"/>
        <v>0</v>
      </c>
      <c r="I126" s="102">
        <f t="shared" si="284"/>
        <v>0</v>
      </c>
      <c r="J126" s="102">
        <f t="shared" si="284"/>
        <v>26</v>
      </c>
      <c r="K126" s="102">
        <f t="shared" si="284"/>
        <v>11</v>
      </c>
      <c r="L126" s="102">
        <f t="shared" si="284"/>
        <v>13</v>
      </c>
      <c r="M126" s="102">
        <f t="shared" si="284"/>
        <v>38</v>
      </c>
      <c r="N126" s="102">
        <f t="shared" si="284"/>
        <v>0</v>
      </c>
      <c r="O126" s="102">
        <f t="shared" si="284"/>
        <v>0</v>
      </c>
      <c r="P126" s="102">
        <f t="shared" si="284"/>
        <v>75</v>
      </c>
      <c r="Q126" s="102">
        <f t="shared" si="284"/>
        <v>44</v>
      </c>
      <c r="R126" s="102">
        <f t="shared" si="284"/>
        <v>18</v>
      </c>
      <c r="S126" s="102">
        <f t="shared" si="284"/>
        <v>65</v>
      </c>
      <c r="T126" s="102">
        <f t="shared" si="284"/>
        <v>28</v>
      </c>
      <c r="U126" s="102">
        <f t="shared" si="284"/>
        <v>13</v>
      </c>
      <c r="V126" s="102">
        <f t="shared" si="284"/>
        <v>42</v>
      </c>
      <c r="W126" s="102">
        <f t="shared" si="284"/>
        <v>51</v>
      </c>
      <c r="X126" s="102">
        <f t="shared" si="284"/>
        <v>67</v>
      </c>
      <c r="Y126" s="102">
        <f t="shared" si="284"/>
        <v>117</v>
      </c>
      <c r="Z126" s="102">
        <f t="shared" si="284"/>
        <v>24</v>
      </c>
      <c r="AA126" s="102">
        <f t="shared" si="284"/>
        <v>23</v>
      </c>
      <c r="AB126" s="102">
        <f t="shared" si="284"/>
        <v>19</v>
      </c>
      <c r="AC126" s="102">
        <f t="shared" si="284"/>
        <v>8</v>
      </c>
      <c r="AD126" s="103" t="str">
        <f>"Σ: "&amp;SUM(C126:AC126)</f>
        <v>Σ: 688</v>
      </c>
      <c r="AE126" s="43"/>
    </row>
    <row r="127" spans="1:34" s="44" customFormat="1" ht="15.6" customHeight="1" thickBot="1" x14ac:dyDescent="0.25">
      <c r="A127" s="55" t="s">
        <v>13</v>
      </c>
      <c r="B127" s="51"/>
      <c r="C127" s="104">
        <f t="shared" ref="C127:AB127" si="285">SUMIF($B6:$B125,"l. wsiad.",C6:C125)</f>
        <v>17</v>
      </c>
      <c r="D127" s="105">
        <f t="shared" si="285"/>
        <v>30</v>
      </c>
      <c r="E127" s="105">
        <f t="shared" si="285"/>
        <v>25</v>
      </c>
      <c r="F127" s="105">
        <f t="shared" si="285"/>
        <v>61</v>
      </c>
      <c r="G127" s="105">
        <f t="shared" si="285"/>
        <v>15</v>
      </c>
      <c r="H127" s="105">
        <f t="shared" si="285"/>
        <v>22</v>
      </c>
      <c r="I127" s="105">
        <f t="shared" si="285"/>
        <v>9</v>
      </c>
      <c r="J127" s="105">
        <f t="shared" si="285"/>
        <v>87</v>
      </c>
      <c r="K127" s="105">
        <f t="shared" si="285"/>
        <v>70</v>
      </c>
      <c r="L127" s="105">
        <f t="shared" si="285"/>
        <v>32</v>
      </c>
      <c r="M127" s="105">
        <f t="shared" si="285"/>
        <v>40</v>
      </c>
      <c r="N127" s="105">
        <f t="shared" si="285"/>
        <v>4</v>
      </c>
      <c r="O127" s="105">
        <f t="shared" si="285"/>
        <v>11</v>
      </c>
      <c r="P127" s="105">
        <f t="shared" si="285"/>
        <v>49</v>
      </c>
      <c r="Q127" s="105">
        <f t="shared" si="285"/>
        <v>17</v>
      </c>
      <c r="R127" s="105">
        <f t="shared" si="285"/>
        <v>0</v>
      </c>
      <c r="S127" s="105">
        <f t="shared" si="285"/>
        <v>71</v>
      </c>
      <c r="T127" s="105">
        <f t="shared" si="285"/>
        <v>51</v>
      </c>
      <c r="U127" s="105">
        <f t="shared" si="285"/>
        <v>10</v>
      </c>
      <c r="V127" s="105">
        <f t="shared" si="285"/>
        <v>25</v>
      </c>
      <c r="W127" s="105">
        <f t="shared" si="285"/>
        <v>23</v>
      </c>
      <c r="X127" s="105">
        <f t="shared" si="285"/>
        <v>7</v>
      </c>
      <c r="Y127" s="105">
        <f t="shared" si="285"/>
        <v>10</v>
      </c>
      <c r="Z127" s="105">
        <f t="shared" si="285"/>
        <v>2</v>
      </c>
      <c r="AA127" s="105">
        <f t="shared" si="285"/>
        <v>0</v>
      </c>
      <c r="AB127" s="113">
        <f t="shared" si="285"/>
        <v>0</v>
      </c>
      <c r="AC127" s="106"/>
      <c r="AD127" s="107" t="str">
        <f>"Σ: "&amp;SUM(C127:AC127)</f>
        <v>Σ: 688</v>
      </c>
      <c r="AE127" s="10"/>
    </row>
    <row r="128" spans="1:34" x14ac:dyDescent="0.2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115" t="s">
        <v>12</v>
      </c>
      <c r="Z128" s="116"/>
      <c r="AA128" s="116"/>
      <c r="AB128" s="116"/>
      <c r="AC128" s="116"/>
      <c r="AD128" s="117" t="str">
        <f>"Σ: "&amp;SUM(C126:AC126)+SUM('P Wiejska&gt;Duninowska'!C120:AB120)</f>
        <v>Σ: 1227</v>
      </c>
      <c r="AE128" s="44"/>
      <c r="AF128" s="44"/>
      <c r="AG128" s="44"/>
      <c r="AH128" s="44"/>
    </row>
    <row r="129" spans="1:34" ht="15.75" thickBot="1" x14ac:dyDescent="0.25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118" t="s">
        <v>13</v>
      </c>
      <c r="Z129" s="119"/>
      <c r="AA129" s="119"/>
      <c r="AB129" s="119"/>
      <c r="AC129" s="119"/>
      <c r="AD129" s="120" t="str">
        <f>"Σ: "&amp;SUM(C127:AC127)+SUM('P Wiejska&gt;Duninowska'!C121:AB121)</f>
        <v>Σ: 1227</v>
      </c>
      <c r="AE129" s="53"/>
      <c r="AF129" s="44"/>
      <c r="AG129" s="44"/>
      <c r="AH129" s="44"/>
    </row>
    <row r="130" spans="1:34" x14ac:dyDescent="0.2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</row>
    <row r="131" spans="1:34" x14ac:dyDescent="0.2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</row>
    <row r="132" spans="1:34" x14ac:dyDescent="0.2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</row>
    <row r="133" spans="1:34" x14ac:dyDescent="0.2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</row>
    <row r="134" spans="1:34" x14ac:dyDescent="0.2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</row>
    <row r="135" spans="1:34" x14ac:dyDescent="0.2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</row>
    <row r="136" spans="1:34" x14ac:dyDescent="0.2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</row>
    <row r="137" spans="1:34" x14ac:dyDescent="0.2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</row>
    <row r="138" spans="1:34" x14ac:dyDescent="0.2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</row>
    <row r="139" spans="1:34" x14ac:dyDescent="0.2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</row>
  </sheetData>
  <sheetProtection selectLockedCells="1" selectUnlockedCells="1"/>
  <mergeCells count="20">
    <mergeCell ref="A80:A82"/>
    <mergeCell ref="A122:A124"/>
    <mergeCell ref="A86:A88"/>
    <mergeCell ref="A92:A94"/>
    <mergeCell ref="A98:A100"/>
    <mergeCell ref="A104:A106"/>
    <mergeCell ref="A110:A112"/>
    <mergeCell ref="A116:A118"/>
    <mergeCell ref="A56:A58"/>
    <mergeCell ref="A62:A64"/>
    <mergeCell ref="A68:A70"/>
    <mergeCell ref="A74:A76"/>
    <mergeCell ref="A8:A10"/>
    <mergeCell ref="A14:A16"/>
    <mergeCell ref="A20:A22"/>
    <mergeCell ref="A26:A28"/>
    <mergeCell ref="A32:A34"/>
    <mergeCell ref="A38:A40"/>
    <mergeCell ref="A44:A46"/>
    <mergeCell ref="A50:A52"/>
  </mergeCells>
  <conditionalFormatting sqref="AD8:AD119">
    <cfRule type="expression" dxfId="333" priority="164" stopIfTrue="1">
      <formula>AO8</formula>
    </cfRule>
  </conditionalFormatting>
  <conditionalFormatting sqref="C8:AC8">
    <cfRule type="cellIs" dxfId="332" priority="165" stopIfTrue="1" operator="equal">
      <formula>$AE8</formula>
    </cfRule>
  </conditionalFormatting>
  <conditionalFormatting sqref="AD122:AD125">
    <cfRule type="expression" dxfId="331" priority="162" stopIfTrue="1">
      <formula>AO122</formula>
    </cfRule>
  </conditionalFormatting>
  <conditionalFormatting sqref="AD122:AD125">
    <cfRule type="expression" dxfId="330" priority="157" stopIfTrue="1">
      <formula>AO122</formula>
    </cfRule>
  </conditionalFormatting>
  <conditionalFormatting sqref="C122:AC122">
    <cfRule type="cellIs" dxfId="329" priority="153" stopIfTrue="1" operator="equal">
      <formula>$AE122</formula>
    </cfRule>
  </conditionalFormatting>
  <conditionalFormatting sqref="AD86:AD89">
    <cfRule type="expression" dxfId="328" priority="151" stopIfTrue="1">
      <formula>AO86</formula>
    </cfRule>
  </conditionalFormatting>
  <conditionalFormatting sqref="AD86:AD89">
    <cfRule type="expression" dxfId="327" priority="150" stopIfTrue="1">
      <formula>AO86</formula>
    </cfRule>
  </conditionalFormatting>
  <conditionalFormatting sqref="C86:AC86">
    <cfRule type="cellIs" dxfId="326" priority="149" stopIfTrue="1" operator="equal">
      <formula>$AE86</formula>
    </cfRule>
  </conditionalFormatting>
  <conditionalFormatting sqref="AD92:AD95">
    <cfRule type="expression" dxfId="325" priority="148" stopIfTrue="1">
      <formula>AO92</formula>
    </cfRule>
  </conditionalFormatting>
  <conditionalFormatting sqref="AD92:AD95">
    <cfRule type="expression" dxfId="324" priority="147" stopIfTrue="1">
      <formula>AO92</formula>
    </cfRule>
  </conditionalFormatting>
  <conditionalFormatting sqref="C92:AC92">
    <cfRule type="cellIs" dxfId="323" priority="146" stopIfTrue="1" operator="equal">
      <formula>$AE92</formula>
    </cfRule>
  </conditionalFormatting>
  <conditionalFormatting sqref="AD98:AD101">
    <cfRule type="expression" dxfId="322" priority="145" stopIfTrue="1">
      <formula>AO98</formula>
    </cfRule>
  </conditionalFormatting>
  <conditionalFormatting sqref="AD98:AD101">
    <cfRule type="expression" dxfId="321" priority="144" stopIfTrue="1">
      <formula>AO98</formula>
    </cfRule>
  </conditionalFormatting>
  <conditionalFormatting sqref="C98:AC98">
    <cfRule type="cellIs" dxfId="320" priority="143" stopIfTrue="1" operator="equal">
      <formula>$AE98</formula>
    </cfRule>
  </conditionalFormatting>
  <conditionalFormatting sqref="AD104:AD107">
    <cfRule type="expression" dxfId="319" priority="142" stopIfTrue="1">
      <formula>AO104</formula>
    </cfRule>
  </conditionalFormatting>
  <conditionalFormatting sqref="AD104:AD107">
    <cfRule type="expression" dxfId="318" priority="141" stopIfTrue="1">
      <formula>AO104</formula>
    </cfRule>
  </conditionalFormatting>
  <conditionalFormatting sqref="C104:AC104">
    <cfRule type="cellIs" dxfId="317" priority="140" stopIfTrue="1" operator="equal">
      <formula>$AE104</formula>
    </cfRule>
  </conditionalFormatting>
  <conditionalFormatting sqref="AD110:AD113">
    <cfRule type="expression" dxfId="316" priority="139" stopIfTrue="1">
      <formula>AO110</formula>
    </cfRule>
  </conditionalFormatting>
  <conditionalFormatting sqref="AD110:AD113">
    <cfRule type="expression" dxfId="315" priority="138" stopIfTrue="1">
      <formula>AO110</formula>
    </cfRule>
  </conditionalFormatting>
  <conditionalFormatting sqref="C110:AC110">
    <cfRule type="cellIs" dxfId="314" priority="137" stopIfTrue="1" operator="equal">
      <formula>$AE110</formula>
    </cfRule>
  </conditionalFormatting>
  <conditionalFormatting sqref="AD116:AD119">
    <cfRule type="expression" dxfId="313" priority="136" stopIfTrue="1">
      <formula>AO116</formula>
    </cfRule>
  </conditionalFormatting>
  <conditionalFormatting sqref="AD116:AD119">
    <cfRule type="expression" dxfId="312" priority="135" stopIfTrue="1">
      <formula>AO116</formula>
    </cfRule>
  </conditionalFormatting>
  <conditionalFormatting sqref="C116:AC116">
    <cfRule type="cellIs" dxfId="311" priority="134" stopIfTrue="1" operator="equal">
      <formula>$AE116</formula>
    </cfRule>
  </conditionalFormatting>
  <conditionalFormatting sqref="AD14:AD17">
    <cfRule type="expression" dxfId="310" priority="133" stopIfTrue="1">
      <formula>AO14</formula>
    </cfRule>
  </conditionalFormatting>
  <conditionalFormatting sqref="AD14:AD17">
    <cfRule type="expression" dxfId="309" priority="132" stopIfTrue="1">
      <formula>AO14</formula>
    </cfRule>
  </conditionalFormatting>
  <conditionalFormatting sqref="C14:AC14">
    <cfRule type="cellIs" dxfId="308" priority="131" stopIfTrue="1" operator="equal">
      <formula>$AE14</formula>
    </cfRule>
  </conditionalFormatting>
  <conditionalFormatting sqref="AD20:AD23">
    <cfRule type="expression" dxfId="307" priority="130" stopIfTrue="1">
      <formula>AO20</formula>
    </cfRule>
  </conditionalFormatting>
  <conditionalFormatting sqref="AD20:AD23">
    <cfRule type="expression" dxfId="306" priority="129" stopIfTrue="1">
      <formula>AO20</formula>
    </cfRule>
  </conditionalFormatting>
  <conditionalFormatting sqref="C20:AC20">
    <cfRule type="cellIs" dxfId="305" priority="128" stopIfTrue="1" operator="equal">
      <formula>$AE20</formula>
    </cfRule>
  </conditionalFormatting>
  <conditionalFormatting sqref="AD26:AD29">
    <cfRule type="expression" dxfId="304" priority="127" stopIfTrue="1">
      <formula>AO26</formula>
    </cfRule>
  </conditionalFormatting>
  <conditionalFormatting sqref="AD26:AD29">
    <cfRule type="expression" dxfId="303" priority="126" stopIfTrue="1">
      <formula>AO26</formula>
    </cfRule>
  </conditionalFormatting>
  <conditionalFormatting sqref="C26:AC26">
    <cfRule type="cellIs" dxfId="302" priority="125" stopIfTrue="1" operator="equal">
      <formula>$AE26</formula>
    </cfRule>
  </conditionalFormatting>
  <conditionalFormatting sqref="AD32:AD35">
    <cfRule type="expression" dxfId="301" priority="124" stopIfTrue="1">
      <formula>AO32</formula>
    </cfRule>
  </conditionalFormatting>
  <conditionalFormatting sqref="AD32:AD35">
    <cfRule type="expression" dxfId="300" priority="123" stopIfTrue="1">
      <formula>AO32</formula>
    </cfRule>
  </conditionalFormatting>
  <conditionalFormatting sqref="C32:AC32">
    <cfRule type="cellIs" dxfId="299" priority="122" stopIfTrue="1" operator="equal">
      <formula>$AE32</formula>
    </cfRule>
  </conditionalFormatting>
  <conditionalFormatting sqref="AD38:AD41">
    <cfRule type="expression" dxfId="298" priority="121" stopIfTrue="1">
      <formula>AO38</formula>
    </cfRule>
  </conditionalFormatting>
  <conditionalFormatting sqref="AD38:AD41">
    <cfRule type="expression" dxfId="297" priority="120" stopIfTrue="1">
      <formula>AO38</formula>
    </cfRule>
  </conditionalFormatting>
  <conditionalFormatting sqref="C38:AC38">
    <cfRule type="cellIs" dxfId="296" priority="119" stopIfTrue="1" operator="equal">
      <formula>$AE38</formula>
    </cfRule>
  </conditionalFormatting>
  <conditionalFormatting sqref="AD14:AD17">
    <cfRule type="expression" dxfId="295" priority="118" stopIfTrue="1">
      <formula>AO14</formula>
    </cfRule>
  </conditionalFormatting>
  <conditionalFormatting sqref="AD14:AD17">
    <cfRule type="expression" dxfId="294" priority="117" stopIfTrue="1">
      <formula>AO14</formula>
    </cfRule>
  </conditionalFormatting>
  <conditionalFormatting sqref="C14:AC14">
    <cfRule type="cellIs" dxfId="293" priority="116" stopIfTrue="1" operator="equal">
      <formula>$AE14</formula>
    </cfRule>
  </conditionalFormatting>
  <conditionalFormatting sqref="AD20:AD23">
    <cfRule type="expression" dxfId="292" priority="115" stopIfTrue="1">
      <formula>AO20</formula>
    </cfRule>
  </conditionalFormatting>
  <conditionalFormatting sqref="AD20:AD23">
    <cfRule type="expression" dxfId="291" priority="114" stopIfTrue="1">
      <formula>AO20</formula>
    </cfRule>
  </conditionalFormatting>
  <conditionalFormatting sqref="C20:AC20">
    <cfRule type="cellIs" dxfId="290" priority="113" stopIfTrue="1" operator="equal">
      <formula>$AE20</formula>
    </cfRule>
  </conditionalFormatting>
  <conditionalFormatting sqref="AD26:AD29">
    <cfRule type="expression" dxfId="289" priority="112" stopIfTrue="1">
      <formula>AO26</formula>
    </cfRule>
  </conditionalFormatting>
  <conditionalFormatting sqref="AD26:AD29">
    <cfRule type="expression" dxfId="288" priority="111" stopIfTrue="1">
      <formula>AO26</formula>
    </cfRule>
  </conditionalFormatting>
  <conditionalFormatting sqref="C26:AC26">
    <cfRule type="cellIs" dxfId="287" priority="110" stopIfTrue="1" operator="equal">
      <formula>$AE26</formula>
    </cfRule>
  </conditionalFormatting>
  <conditionalFormatting sqref="AD32:AD35">
    <cfRule type="expression" dxfId="286" priority="109" stopIfTrue="1">
      <formula>AO32</formula>
    </cfRule>
  </conditionalFormatting>
  <conditionalFormatting sqref="AD32:AD35">
    <cfRule type="expression" dxfId="285" priority="108" stopIfTrue="1">
      <formula>AO32</formula>
    </cfRule>
  </conditionalFormatting>
  <conditionalFormatting sqref="C32:AC32">
    <cfRule type="cellIs" dxfId="284" priority="107" stopIfTrue="1" operator="equal">
      <formula>$AE32</formula>
    </cfRule>
  </conditionalFormatting>
  <conditionalFormatting sqref="AD38:AD41">
    <cfRule type="expression" dxfId="283" priority="106" stopIfTrue="1">
      <formula>AO38</formula>
    </cfRule>
  </conditionalFormatting>
  <conditionalFormatting sqref="AD38:AD41">
    <cfRule type="expression" dxfId="282" priority="105" stopIfTrue="1">
      <formula>AO38</formula>
    </cfRule>
  </conditionalFormatting>
  <conditionalFormatting sqref="C38:AC38">
    <cfRule type="cellIs" dxfId="281" priority="104" stopIfTrue="1" operator="equal">
      <formula>$AE38</formula>
    </cfRule>
  </conditionalFormatting>
  <conditionalFormatting sqref="AD44:AD47">
    <cfRule type="expression" dxfId="280" priority="103" stopIfTrue="1">
      <formula>AO44</formula>
    </cfRule>
  </conditionalFormatting>
  <conditionalFormatting sqref="AD44:AD47">
    <cfRule type="expression" dxfId="279" priority="102" stopIfTrue="1">
      <formula>AO44</formula>
    </cfRule>
  </conditionalFormatting>
  <conditionalFormatting sqref="C44:AC44">
    <cfRule type="cellIs" dxfId="278" priority="101" stopIfTrue="1" operator="equal">
      <formula>$AE44</formula>
    </cfRule>
  </conditionalFormatting>
  <conditionalFormatting sqref="AD50:AD53">
    <cfRule type="expression" dxfId="277" priority="100" stopIfTrue="1">
      <formula>AO50</formula>
    </cfRule>
  </conditionalFormatting>
  <conditionalFormatting sqref="AD50:AD53">
    <cfRule type="expression" dxfId="276" priority="99" stopIfTrue="1">
      <formula>AO50</formula>
    </cfRule>
  </conditionalFormatting>
  <conditionalFormatting sqref="C50:AC50">
    <cfRule type="cellIs" dxfId="275" priority="98" stopIfTrue="1" operator="equal">
      <formula>$AE50</formula>
    </cfRule>
  </conditionalFormatting>
  <conditionalFormatting sqref="AD56:AD59">
    <cfRule type="expression" dxfId="274" priority="97" stopIfTrue="1">
      <formula>AO56</formula>
    </cfRule>
  </conditionalFormatting>
  <conditionalFormatting sqref="AD56:AD59">
    <cfRule type="expression" dxfId="273" priority="96" stopIfTrue="1">
      <formula>AO56</formula>
    </cfRule>
  </conditionalFormatting>
  <conditionalFormatting sqref="C56:AC56">
    <cfRule type="cellIs" dxfId="272" priority="95" stopIfTrue="1" operator="equal">
      <formula>$AE56</formula>
    </cfRule>
  </conditionalFormatting>
  <conditionalFormatting sqref="AD62:AD65">
    <cfRule type="expression" dxfId="271" priority="94" stopIfTrue="1">
      <formula>AO62</formula>
    </cfRule>
  </conditionalFormatting>
  <conditionalFormatting sqref="AD62:AD65">
    <cfRule type="expression" dxfId="270" priority="93" stopIfTrue="1">
      <formula>AO62</formula>
    </cfRule>
  </conditionalFormatting>
  <conditionalFormatting sqref="C62:AC62">
    <cfRule type="cellIs" dxfId="269" priority="92" stopIfTrue="1" operator="equal">
      <formula>$AE62</formula>
    </cfRule>
  </conditionalFormatting>
  <conditionalFormatting sqref="AD68:AD71">
    <cfRule type="expression" dxfId="268" priority="91" stopIfTrue="1">
      <formula>AO68</formula>
    </cfRule>
  </conditionalFormatting>
  <conditionalFormatting sqref="AD68:AD71">
    <cfRule type="expression" dxfId="267" priority="90" stopIfTrue="1">
      <formula>AO68</formula>
    </cfRule>
  </conditionalFormatting>
  <conditionalFormatting sqref="C68:AC68">
    <cfRule type="cellIs" dxfId="266" priority="89" stopIfTrue="1" operator="equal">
      <formula>$AE68</formula>
    </cfRule>
  </conditionalFormatting>
  <conditionalFormatting sqref="AD74:AD77">
    <cfRule type="expression" dxfId="265" priority="88" stopIfTrue="1">
      <formula>AO74</formula>
    </cfRule>
  </conditionalFormatting>
  <conditionalFormatting sqref="AD74:AD77">
    <cfRule type="expression" dxfId="264" priority="87" stopIfTrue="1">
      <formula>AO74</formula>
    </cfRule>
  </conditionalFormatting>
  <conditionalFormatting sqref="C74:AC74">
    <cfRule type="cellIs" dxfId="263" priority="86" stopIfTrue="1" operator="equal">
      <formula>$AE74</formula>
    </cfRule>
  </conditionalFormatting>
  <conditionalFormatting sqref="AD80:AD83">
    <cfRule type="expression" dxfId="262" priority="85" stopIfTrue="1">
      <formula>AO80</formula>
    </cfRule>
  </conditionalFormatting>
  <conditionalFormatting sqref="AD80:AD83">
    <cfRule type="expression" dxfId="261" priority="84" stopIfTrue="1">
      <formula>AO80</formula>
    </cfRule>
  </conditionalFormatting>
  <conditionalFormatting sqref="C80:AC80">
    <cfRule type="cellIs" dxfId="260" priority="83" stopIfTrue="1" operator="equal">
      <formula>$AE80</formula>
    </cfRule>
  </conditionalFormatting>
  <conditionalFormatting sqref="AD86:AD89">
    <cfRule type="expression" dxfId="259" priority="82" stopIfTrue="1">
      <formula>AO86</formula>
    </cfRule>
  </conditionalFormatting>
  <conditionalFormatting sqref="AD86:AD89">
    <cfRule type="expression" dxfId="258" priority="81" stopIfTrue="1">
      <formula>AO86</formula>
    </cfRule>
  </conditionalFormatting>
  <conditionalFormatting sqref="C86:AC86">
    <cfRule type="cellIs" dxfId="257" priority="80" stopIfTrue="1" operator="equal">
      <formula>$AE86</formula>
    </cfRule>
  </conditionalFormatting>
  <conditionalFormatting sqref="AD92:AD95">
    <cfRule type="expression" dxfId="256" priority="79" stopIfTrue="1">
      <formula>AO92</formula>
    </cfRule>
  </conditionalFormatting>
  <conditionalFormatting sqref="AD92:AD95">
    <cfRule type="expression" dxfId="255" priority="78" stopIfTrue="1">
      <formula>AO92</formula>
    </cfRule>
  </conditionalFormatting>
  <conditionalFormatting sqref="C92:AC92">
    <cfRule type="cellIs" dxfId="254" priority="77" stopIfTrue="1" operator="equal">
      <formula>$AE92</formula>
    </cfRule>
  </conditionalFormatting>
  <conditionalFormatting sqref="AD98:AD101">
    <cfRule type="expression" dxfId="253" priority="76" stopIfTrue="1">
      <formula>AO98</formula>
    </cfRule>
  </conditionalFormatting>
  <conditionalFormatting sqref="AD98:AD101">
    <cfRule type="expression" dxfId="252" priority="75" stopIfTrue="1">
      <formula>AO98</formula>
    </cfRule>
  </conditionalFormatting>
  <conditionalFormatting sqref="C98:AC98">
    <cfRule type="cellIs" dxfId="251" priority="74" stopIfTrue="1" operator="equal">
      <formula>$AE98</formula>
    </cfRule>
  </conditionalFormatting>
  <conditionalFormatting sqref="C38:I38">
    <cfRule type="cellIs" dxfId="250" priority="73" stopIfTrue="1" operator="equal">
      <formula>$AE38</formula>
    </cfRule>
  </conditionalFormatting>
  <conditionalFormatting sqref="C104:J104">
    <cfRule type="cellIs" dxfId="249" priority="72" stopIfTrue="1" operator="equal">
      <formula>$AE104</formula>
    </cfRule>
  </conditionalFormatting>
  <conditionalFormatting sqref="C104:J104">
    <cfRule type="cellIs" dxfId="248" priority="71" stopIfTrue="1" operator="equal">
      <formula>$AE104</formula>
    </cfRule>
  </conditionalFormatting>
  <conditionalFormatting sqref="C104:I104">
    <cfRule type="cellIs" dxfId="247" priority="70" stopIfTrue="1" operator="equal">
      <formula>$AE104</formula>
    </cfRule>
  </conditionalFormatting>
  <conditionalFormatting sqref="C110:J110">
    <cfRule type="cellIs" dxfId="246" priority="69" stopIfTrue="1" operator="equal">
      <formula>$AE110</formula>
    </cfRule>
  </conditionalFormatting>
  <conditionalFormatting sqref="C110:J110">
    <cfRule type="cellIs" dxfId="245" priority="68" stopIfTrue="1" operator="equal">
      <formula>$AE110</formula>
    </cfRule>
  </conditionalFormatting>
  <conditionalFormatting sqref="C110:I110">
    <cfRule type="cellIs" dxfId="244" priority="67" stopIfTrue="1" operator="equal">
      <formula>$AE110</formula>
    </cfRule>
  </conditionalFormatting>
  <conditionalFormatting sqref="C116:J116">
    <cfRule type="cellIs" dxfId="243" priority="66" stopIfTrue="1" operator="equal">
      <formula>$AE116</formula>
    </cfRule>
  </conditionalFormatting>
  <conditionalFormatting sqref="C116:J116">
    <cfRule type="cellIs" dxfId="242" priority="65" stopIfTrue="1" operator="equal">
      <formula>$AE116</formula>
    </cfRule>
  </conditionalFormatting>
  <conditionalFormatting sqref="C116:I116">
    <cfRule type="cellIs" dxfId="241" priority="64" stopIfTrue="1" operator="equal">
      <formula>$AE116</formula>
    </cfRule>
  </conditionalFormatting>
  <conditionalFormatting sqref="C20:J20">
    <cfRule type="cellIs" dxfId="240" priority="63" stopIfTrue="1" operator="equal">
      <formula>$AE20</formula>
    </cfRule>
  </conditionalFormatting>
  <conditionalFormatting sqref="C20:J20">
    <cfRule type="cellIs" dxfId="239" priority="62" stopIfTrue="1" operator="equal">
      <formula>$AE20</formula>
    </cfRule>
  </conditionalFormatting>
  <conditionalFormatting sqref="C26:J26">
    <cfRule type="cellIs" dxfId="238" priority="61" stopIfTrue="1" operator="equal">
      <formula>$AE26</formula>
    </cfRule>
  </conditionalFormatting>
  <conditionalFormatting sqref="C26:J26">
    <cfRule type="cellIs" dxfId="237" priority="60" stopIfTrue="1" operator="equal">
      <formula>$AE26</formula>
    </cfRule>
  </conditionalFormatting>
  <conditionalFormatting sqref="C32:J32">
    <cfRule type="cellIs" dxfId="236" priority="59" stopIfTrue="1" operator="equal">
      <formula>$AE32</formula>
    </cfRule>
  </conditionalFormatting>
  <conditionalFormatting sqref="C32:J32">
    <cfRule type="cellIs" dxfId="235" priority="58" stopIfTrue="1" operator="equal">
      <formula>$AE32</formula>
    </cfRule>
  </conditionalFormatting>
  <conditionalFormatting sqref="C44:J44">
    <cfRule type="cellIs" dxfId="234" priority="57" stopIfTrue="1" operator="equal">
      <formula>$AE44</formula>
    </cfRule>
  </conditionalFormatting>
  <conditionalFormatting sqref="C44:J44">
    <cfRule type="cellIs" dxfId="233" priority="56" stopIfTrue="1" operator="equal">
      <formula>$AE44</formula>
    </cfRule>
  </conditionalFormatting>
  <conditionalFormatting sqref="C50:J50">
    <cfRule type="cellIs" dxfId="232" priority="55" stopIfTrue="1" operator="equal">
      <formula>$AE50</formula>
    </cfRule>
  </conditionalFormatting>
  <conditionalFormatting sqref="C50:J50">
    <cfRule type="cellIs" dxfId="231" priority="54" stopIfTrue="1" operator="equal">
      <formula>$AE50</formula>
    </cfRule>
  </conditionalFormatting>
  <conditionalFormatting sqref="C56:J56">
    <cfRule type="cellIs" dxfId="230" priority="53" stopIfTrue="1" operator="equal">
      <formula>$AE56</formula>
    </cfRule>
  </conditionalFormatting>
  <conditionalFormatting sqref="C56:J56">
    <cfRule type="cellIs" dxfId="229" priority="52" stopIfTrue="1" operator="equal">
      <formula>$AE56</formula>
    </cfRule>
  </conditionalFormatting>
  <conditionalFormatting sqref="C62:J62">
    <cfRule type="cellIs" dxfId="228" priority="51" stopIfTrue="1" operator="equal">
      <formula>$AE62</formula>
    </cfRule>
  </conditionalFormatting>
  <conditionalFormatting sqref="C62:J62">
    <cfRule type="cellIs" dxfId="227" priority="50" stopIfTrue="1" operator="equal">
      <formula>$AE62</formula>
    </cfRule>
  </conditionalFormatting>
  <conditionalFormatting sqref="C68:J68">
    <cfRule type="cellIs" dxfId="226" priority="49" stopIfTrue="1" operator="equal">
      <formula>$AE68</formula>
    </cfRule>
  </conditionalFormatting>
  <conditionalFormatting sqref="C68:J68">
    <cfRule type="cellIs" dxfId="225" priority="48" stopIfTrue="1" operator="equal">
      <formula>$AE68</formula>
    </cfRule>
  </conditionalFormatting>
  <conditionalFormatting sqref="C74:J74">
    <cfRule type="cellIs" dxfId="224" priority="47" stopIfTrue="1" operator="equal">
      <formula>$AE74</formula>
    </cfRule>
  </conditionalFormatting>
  <conditionalFormatting sqref="C74:J74">
    <cfRule type="cellIs" dxfId="223" priority="46" stopIfTrue="1" operator="equal">
      <formula>$AE74</formula>
    </cfRule>
  </conditionalFormatting>
  <conditionalFormatting sqref="C80:J80">
    <cfRule type="cellIs" dxfId="222" priority="45" stopIfTrue="1" operator="equal">
      <formula>$AE80</formula>
    </cfRule>
  </conditionalFormatting>
  <conditionalFormatting sqref="C80:J80">
    <cfRule type="cellIs" dxfId="221" priority="44" stopIfTrue="1" operator="equal">
      <formula>$AE80</formula>
    </cfRule>
  </conditionalFormatting>
  <conditionalFormatting sqref="C86:J86">
    <cfRule type="cellIs" dxfId="220" priority="43" stopIfTrue="1" operator="equal">
      <formula>$AE86</formula>
    </cfRule>
  </conditionalFormatting>
  <conditionalFormatting sqref="C86:J86">
    <cfRule type="cellIs" dxfId="219" priority="42" stopIfTrue="1" operator="equal">
      <formula>$AE86</formula>
    </cfRule>
  </conditionalFormatting>
  <conditionalFormatting sqref="C92:J92">
    <cfRule type="cellIs" dxfId="218" priority="41" stopIfTrue="1" operator="equal">
      <formula>$AE92</formula>
    </cfRule>
  </conditionalFormatting>
  <conditionalFormatting sqref="C92:J92">
    <cfRule type="cellIs" dxfId="217" priority="40" stopIfTrue="1" operator="equal">
      <formula>$AE92</formula>
    </cfRule>
  </conditionalFormatting>
  <conditionalFormatting sqref="C98:J98">
    <cfRule type="cellIs" dxfId="216" priority="39" stopIfTrue="1" operator="equal">
      <formula>$AE98</formula>
    </cfRule>
  </conditionalFormatting>
  <conditionalFormatting sqref="C98:J98">
    <cfRule type="cellIs" dxfId="215" priority="38" stopIfTrue="1" operator="equal">
      <formula>$AE98</formula>
    </cfRule>
  </conditionalFormatting>
  <conditionalFormatting sqref="C122:J122">
    <cfRule type="cellIs" dxfId="214" priority="37" stopIfTrue="1" operator="equal">
      <formula>$AE122</formula>
    </cfRule>
  </conditionalFormatting>
  <conditionalFormatting sqref="C122:J122">
    <cfRule type="cellIs" dxfId="213" priority="36" stopIfTrue="1" operator="equal">
      <formula>$AE122</formula>
    </cfRule>
  </conditionalFormatting>
  <conditionalFormatting sqref="N14:P14">
    <cfRule type="cellIs" dxfId="212" priority="35" stopIfTrue="1" operator="equal">
      <formula>$AE14</formula>
    </cfRule>
  </conditionalFormatting>
  <conditionalFormatting sqref="N20:P20">
    <cfRule type="cellIs" dxfId="211" priority="34" stopIfTrue="1" operator="equal">
      <formula>$AE20</formula>
    </cfRule>
  </conditionalFormatting>
  <conditionalFormatting sqref="N26:P26">
    <cfRule type="cellIs" dxfId="210" priority="33" stopIfTrue="1" operator="equal">
      <formula>$AE26</formula>
    </cfRule>
  </conditionalFormatting>
  <conditionalFormatting sqref="N32:P32">
    <cfRule type="cellIs" dxfId="209" priority="32" stopIfTrue="1" operator="equal">
      <formula>$AE32</formula>
    </cfRule>
  </conditionalFormatting>
  <conditionalFormatting sqref="N38:P38">
    <cfRule type="cellIs" dxfId="208" priority="31" stopIfTrue="1" operator="equal">
      <formula>$AE38</formula>
    </cfRule>
  </conditionalFormatting>
  <conditionalFormatting sqref="N44:P44">
    <cfRule type="cellIs" dxfId="207" priority="30" stopIfTrue="1" operator="equal">
      <formula>$AE44</formula>
    </cfRule>
  </conditionalFormatting>
  <conditionalFormatting sqref="N50:P50">
    <cfRule type="cellIs" dxfId="206" priority="29" stopIfTrue="1" operator="equal">
      <formula>$AE50</formula>
    </cfRule>
  </conditionalFormatting>
  <conditionalFormatting sqref="N56:P56">
    <cfRule type="cellIs" dxfId="205" priority="28" stopIfTrue="1" operator="equal">
      <formula>$AE56</formula>
    </cfRule>
  </conditionalFormatting>
  <conditionalFormatting sqref="N62:P62">
    <cfRule type="cellIs" dxfId="204" priority="27" stopIfTrue="1" operator="equal">
      <formula>$AE62</formula>
    </cfRule>
  </conditionalFormatting>
  <conditionalFormatting sqref="N68:P68">
    <cfRule type="cellIs" dxfId="203" priority="26" stopIfTrue="1" operator="equal">
      <formula>$AE68</formula>
    </cfRule>
  </conditionalFormatting>
  <conditionalFormatting sqref="N74:P74">
    <cfRule type="cellIs" dxfId="202" priority="25" stopIfTrue="1" operator="equal">
      <formula>$AE74</formula>
    </cfRule>
  </conditionalFormatting>
  <conditionalFormatting sqref="N92:P92">
    <cfRule type="cellIs" dxfId="201" priority="24" stopIfTrue="1" operator="equal">
      <formula>$AE92</formula>
    </cfRule>
  </conditionalFormatting>
  <conditionalFormatting sqref="N98:P98">
    <cfRule type="cellIs" dxfId="200" priority="23" stopIfTrue="1" operator="equal">
      <formula>$AE98</formula>
    </cfRule>
  </conditionalFormatting>
  <conditionalFormatting sqref="N104:P104">
    <cfRule type="cellIs" dxfId="199" priority="22" stopIfTrue="1" operator="equal">
      <formula>$AE104</formula>
    </cfRule>
  </conditionalFormatting>
  <conditionalFormatting sqref="N110:P110">
    <cfRule type="cellIs" dxfId="198" priority="21" stopIfTrue="1" operator="equal">
      <formula>$AE110</formula>
    </cfRule>
  </conditionalFormatting>
  <conditionalFormatting sqref="N116:P116">
    <cfRule type="cellIs" dxfId="197" priority="20" stopIfTrue="1" operator="equal">
      <formula>$AE116</formula>
    </cfRule>
  </conditionalFormatting>
  <conditionalFormatting sqref="N122:P122">
    <cfRule type="cellIs" dxfId="196" priority="19" stopIfTrue="1" operator="equal">
      <formula>$AE122</formula>
    </cfRule>
  </conditionalFormatting>
  <conditionalFormatting sqref="R14:T14">
    <cfRule type="cellIs" dxfId="195" priority="18" stopIfTrue="1" operator="equal">
      <formula>$AE14</formula>
    </cfRule>
  </conditionalFormatting>
  <conditionalFormatting sqref="R20:T20">
    <cfRule type="cellIs" dxfId="194" priority="17" stopIfTrue="1" operator="equal">
      <formula>$AE20</formula>
    </cfRule>
  </conditionalFormatting>
  <conditionalFormatting sqref="R26:T26">
    <cfRule type="cellIs" dxfId="193" priority="16" stopIfTrue="1" operator="equal">
      <formula>$AE26</formula>
    </cfRule>
  </conditionalFormatting>
  <conditionalFormatting sqref="R32:T32">
    <cfRule type="cellIs" dxfId="192" priority="15" stopIfTrue="1" operator="equal">
      <formula>$AE32</formula>
    </cfRule>
  </conditionalFormatting>
  <conditionalFormatting sqref="R38:T38">
    <cfRule type="cellIs" dxfId="191" priority="14" stopIfTrue="1" operator="equal">
      <formula>$AE38</formula>
    </cfRule>
  </conditionalFormatting>
  <conditionalFormatting sqref="R44:T44">
    <cfRule type="cellIs" dxfId="190" priority="13" stopIfTrue="1" operator="equal">
      <formula>$AE44</formula>
    </cfRule>
  </conditionalFormatting>
  <conditionalFormatting sqref="R68:T68">
    <cfRule type="cellIs" dxfId="189" priority="12" stopIfTrue="1" operator="equal">
      <formula>$AE68</formula>
    </cfRule>
  </conditionalFormatting>
  <conditionalFormatting sqref="R74:T74">
    <cfRule type="cellIs" dxfId="188" priority="11" stopIfTrue="1" operator="equal">
      <formula>$AE74</formula>
    </cfRule>
  </conditionalFormatting>
  <conditionalFormatting sqref="R80:T80">
    <cfRule type="cellIs" dxfId="187" priority="10" stopIfTrue="1" operator="equal">
      <formula>$AE80</formula>
    </cfRule>
  </conditionalFormatting>
  <conditionalFormatting sqref="R86:T86">
    <cfRule type="cellIs" dxfId="186" priority="9" stopIfTrue="1" operator="equal">
      <formula>$AE86</formula>
    </cfRule>
  </conditionalFormatting>
  <conditionalFormatting sqref="R92:T92">
    <cfRule type="cellIs" dxfId="185" priority="8" stopIfTrue="1" operator="equal">
      <formula>$AE92</formula>
    </cfRule>
  </conditionalFormatting>
  <conditionalFormatting sqref="R98:T98">
    <cfRule type="cellIs" dxfId="184" priority="7" stopIfTrue="1" operator="equal">
      <formula>$AE98</formula>
    </cfRule>
  </conditionalFormatting>
  <conditionalFormatting sqref="R104:T104">
    <cfRule type="cellIs" dxfId="183" priority="6" stopIfTrue="1" operator="equal">
      <formula>$AE104</formula>
    </cfRule>
  </conditionalFormatting>
  <conditionalFormatting sqref="R110:T110">
    <cfRule type="cellIs" dxfId="182" priority="5" stopIfTrue="1" operator="equal">
      <formula>$AE110</formula>
    </cfRule>
  </conditionalFormatting>
  <conditionalFormatting sqref="R116:T116">
    <cfRule type="cellIs" dxfId="181" priority="4" stopIfTrue="1" operator="equal">
      <formula>$AE116</formula>
    </cfRule>
  </conditionalFormatting>
  <conditionalFormatting sqref="R122:T122">
    <cfRule type="cellIs" dxfId="180" priority="3" stopIfTrue="1" operator="equal">
      <formula>$AE122</formula>
    </cfRule>
  </conditionalFormatting>
  <conditionalFormatting sqref="R56:AC56">
    <cfRule type="cellIs" dxfId="179" priority="2" stopIfTrue="1" operator="equal">
      <formula>$AE56</formula>
    </cfRule>
  </conditionalFormatting>
  <conditionalFormatting sqref="R62:AC62">
    <cfRule type="cellIs" dxfId="178" priority="1" stopIfTrue="1" operator="equal">
      <formula>$AE62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5" manualBreakCount="5">
    <brk id="29" max="29" man="1"/>
    <brk id="53" max="29" man="1"/>
    <brk id="77" max="29" man="1"/>
    <brk id="101" max="29" man="1"/>
    <brk id="125" max="2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9"/>
  <sheetViews>
    <sheetView zoomScaleNormal="100" workbookViewId="0">
      <pane xSplit="2" ySplit="5" topLeftCell="C6" activePane="bottomRight" state="frozen"/>
      <selection pane="topRight"/>
      <selection pane="bottomLeft"/>
      <selection pane="bottomRight" activeCell="N5" sqref="N5"/>
    </sheetView>
  </sheetViews>
  <sheetFormatPr defaultColWidth="9.140625" defaultRowHeight="15" x14ac:dyDescent="0.2"/>
  <cols>
    <col min="1" max="1" width="10.7109375" style="32" customWidth="1"/>
    <col min="2" max="2" width="7.7109375" style="32" customWidth="1"/>
    <col min="3" max="26" width="4.7109375" style="32" customWidth="1"/>
    <col min="27" max="27" width="11.7109375" style="32" customWidth="1"/>
    <col min="28" max="28" width="6.7109375" style="32" customWidth="1"/>
    <col min="29" max="16384" width="9.140625" style="32"/>
  </cols>
  <sheetData>
    <row r="1" spans="1:31" ht="21.95" customHeight="1" x14ac:dyDescent="0.2">
      <c r="A1" s="14" t="s">
        <v>15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9"/>
      <c r="P1" s="47" t="s">
        <v>69</v>
      </c>
      <c r="Q1" s="15"/>
      <c r="R1" s="15"/>
      <c r="S1" s="15"/>
      <c r="T1" s="15"/>
      <c r="U1" s="15"/>
      <c r="V1" s="15"/>
      <c r="W1" s="15"/>
      <c r="X1" s="15"/>
      <c r="Y1" s="15"/>
      <c r="Z1" s="30"/>
      <c r="AA1" s="31"/>
    </row>
    <row r="2" spans="1:31" ht="5.0999999999999996" customHeight="1" thickBot="1" x14ac:dyDescent="0.25">
      <c r="A2" s="16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5"/>
      <c r="P2" s="34"/>
      <c r="Q2" s="1"/>
      <c r="R2" s="1"/>
      <c r="S2" s="1"/>
      <c r="T2" s="1"/>
      <c r="U2" s="1"/>
      <c r="V2" s="1"/>
      <c r="W2" s="33"/>
      <c r="X2" s="33"/>
      <c r="Y2" s="33"/>
      <c r="Z2" s="33"/>
      <c r="AA2" s="36"/>
    </row>
    <row r="3" spans="1:31" ht="21.95" customHeight="1" thickBot="1" x14ac:dyDescent="0.25">
      <c r="A3" s="16" t="s">
        <v>0</v>
      </c>
      <c r="B3" s="17">
        <v>2</v>
      </c>
      <c r="C3" s="2" t="s">
        <v>59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5"/>
      <c r="P3" s="56" t="s">
        <v>16</v>
      </c>
      <c r="Q3" s="1"/>
      <c r="R3" s="1"/>
      <c r="S3" s="1"/>
      <c r="T3" s="1"/>
      <c r="U3" s="1"/>
      <c r="V3" s="1"/>
      <c r="W3" s="33"/>
      <c r="X3" s="33"/>
      <c r="Y3" s="33"/>
      <c r="Z3" s="33"/>
      <c r="AA3" s="36"/>
    </row>
    <row r="4" spans="1:31" ht="5.0999999999999996" customHeight="1" thickBot="1" x14ac:dyDescent="0.3">
      <c r="A4" s="18"/>
      <c r="B4" s="19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1"/>
      <c r="P4" s="19"/>
      <c r="Q4" s="19"/>
      <c r="R4" s="19"/>
      <c r="S4" s="19"/>
      <c r="T4" s="19"/>
      <c r="U4" s="19"/>
      <c r="V4" s="19"/>
      <c r="W4" s="38"/>
      <c r="X4" s="38"/>
      <c r="Y4" s="38"/>
      <c r="Z4" s="38"/>
      <c r="AA4" s="39"/>
    </row>
    <row r="5" spans="1:31" s="48" customFormat="1" ht="114.95" customHeight="1" thickBot="1" x14ac:dyDescent="0.25">
      <c r="A5" s="22" t="s">
        <v>2</v>
      </c>
      <c r="B5" s="22" t="s">
        <v>3</v>
      </c>
      <c r="C5" s="65" t="s">
        <v>18</v>
      </c>
      <c r="D5" s="65" t="s">
        <v>19</v>
      </c>
      <c r="E5" s="65" t="s">
        <v>20</v>
      </c>
      <c r="F5" s="65" t="s">
        <v>21</v>
      </c>
      <c r="G5" s="65" t="s">
        <v>22</v>
      </c>
      <c r="H5" s="65" t="s">
        <v>23</v>
      </c>
      <c r="I5" s="65" t="s">
        <v>24</v>
      </c>
      <c r="J5" s="65" t="s">
        <v>25</v>
      </c>
      <c r="K5" s="65" t="s">
        <v>26</v>
      </c>
      <c r="L5" s="65" t="s">
        <v>27</v>
      </c>
      <c r="M5" s="70" t="s">
        <v>28</v>
      </c>
      <c r="N5" s="70" t="s">
        <v>71</v>
      </c>
      <c r="O5" s="70" t="s">
        <v>29</v>
      </c>
      <c r="P5" s="65" t="s">
        <v>32</v>
      </c>
      <c r="Q5" s="65" t="s">
        <v>33</v>
      </c>
      <c r="R5" s="65" t="s">
        <v>34</v>
      </c>
      <c r="S5" s="65" t="s">
        <v>62</v>
      </c>
      <c r="T5" s="74" t="s">
        <v>35</v>
      </c>
      <c r="U5" s="74" t="s">
        <v>36</v>
      </c>
      <c r="V5" s="65" t="s">
        <v>37</v>
      </c>
      <c r="W5" s="65" t="s">
        <v>38</v>
      </c>
      <c r="X5" s="65" t="s">
        <v>39</v>
      </c>
      <c r="Y5" s="65" t="s">
        <v>40</v>
      </c>
      <c r="Z5" s="65" t="s">
        <v>41</v>
      </c>
      <c r="AA5" s="22" t="s">
        <v>14</v>
      </c>
      <c r="AB5" s="11" t="s">
        <v>4</v>
      </c>
    </row>
    <row r="6" spans="1:31" s="41" customFormat="1" ht="15.6" customHeight="1" x14ac:dyDescent="0.2">
      <c r="A6" s="49"/>
      <c r="B6" s="23" t="s">
        <v>5</v>
      </c>
      <c r="C6" s="77"/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2</v>
      </c>
      <c r="J6" s="78">
        <v>0</v>
      </c>
      <c r="K6" s="78">
        <v>0</v>
      </c>
      <c r="L6" s="78">
        <v>0</v>
      </c>
      <c r="M6" s="109">
        <v>0</v>
      </c>
      <c r="N6" s="109">
        <v>2</v>
      </c>
      <c r="O6" s="109">
        <v>0</v>
      </c>
      <c r="P6" s="78">
        <v>2</v>
      </c>
      <c r="Q6" s="78">
        <v>0</v>
      </c>
      <c r="R6" s="78">
        <v>4</v>
      </c>
      <c r="S6" s="78">
        <v>5</v>
      </c>
      <c r="T6" s="81" t="s">
        <v>61</v>
      </c>
      <c r="U6" s="81" t="s">
        <v>61</v>
      </c>
      <c r="V6" s="78">
        <v>0</v>
      </c>
      <c r="W6" s="78">
        <v>0</v>
      </c>
      <c r="X6" s="78">
        <v>6</v>
      </c>
      <c r="Y6" s="78">
        <v>0</v>
      </c>
      <c r="Z6" s="82">
        <v>3</v>
      </c>
      <c r="AA6" s="83" t="s">
        <v>6</v>
      </c>
      <c r="AB6" s="40"/>
      <c r="AC6" s="44"/>
      <c r="AD6" s="44"/>
      <c r="AE6" s="44"/>
    </row>
    <row r="7" spans="1:31" s="41" customFormat="1" ht="15.6" customHeight="1" x14ac:dyDescent="0.2">
      <c r="A7" s="24">
        <v>5.12</v>
      </c>
      <c r="B7" s="25" t="s">
        <v>7</v>
      </c>
      <c r="C7" s="84">
        <v>1</v>
      </c>
      <c r="D7" s="85">
        <v>0</v>
      </c>
      <c r="E7" s="85">
        <v>0</v>
      </c>
      <c r="F7" s="85">
        <v>1</v>
      </c>
      <c r="G7" s="85">
        <v>4</v>
      </c>
      <c r="H7" s="85">
        <v>2</v>
      </c>
      <c r="I7" s="85">
        <v>0</v>
      </c>
      <c r="J7" s="85">
        <v>1</v>
      </c>
      <c r="K7" s="85">
        <v>1</v>
      </c>
      <c r="L7" s="85">
        <v>5</v>
      </c>
      <c r="M7" s="110">
        <v>4</v>
      </c>
      <c r="N7" s="110">
        <v>0</v>
      </c>
      <c r="O7" s="110">
        <v>1</v>
      </c>
      <c r="P7" s="85">
        <v>4</v>
      </c>
      <c r="Q7" s="85">
        <v>0</v>
      </c>
      <c r="R7" s="85">
        <v>0</v>
      </c>
      <c r="S7" s="85">
        <v>0</v>
      </c>
      <c r="T7" s="87" t="s">
        <v>61</v>
      </c>
      <c r="U7" s="60"/>
      <c r="V7" s="85">
        <v>0</v>
      </c>
      <c r="W7" s="85">
        <v>0</v>
      </c>
      <c r="X7" s="85">
        <v>0</v>
      </c>
      <c r="Y7" s="85">
        <v>0</v>
      </c>
      <c r="Z7" s="88"/>
      <c r="AA7" s="89">
        <f>SUM(C7:Y7)</f>
        <v>24</v>
      </c>
      <c r="AB7" s="12"/>
      <c r="AC7" s="44"/>
      <c r="AD7" s="44"/>
      <c r="AE7" s="44"/>
    </row>
    <row r="8" spans="1:31" s="41" customFormat="1" ht="15.6" customHeight="1" x14ac:dyDescent="0.2">
      <c r="A8" s="122" t="s">
        <v>60</v>
      </c>
      <c r="B8" s="25" t="s">
        <v>8</v>
      </c>
      <c r="C8" s="84">
        <f>C7</f>
        <v>1</v>
      </c>
      <c r="D8" s="90">
        <f t="shared" ref="D8" si="0">C8-D6+D7</f>
        <v>1</v>
      </c>
      <c r="E8" s="90">
        <f>D8-E6+E7</f>
        <v>1</v>
      </c>
      <c r="F8" s="90">
        <f t="shared" ref="F8:Y8" si="1">E8-F6+F7</f>
        <v>2</v>
      </c>
      <c r="G8" s="90">
        <f t="shared" si="1"/>
        <v>6</v>
      </c>
      <c r="H8" s="90">
        <f t="shared" si="1"/>
        <v>8</v>
      </c>
      <c r="I8" s="90">
        <f t="shared" si="1"/>
        <v>6</v>
      </c>
      <c r="J8" s="90">
        <f t="shared" si="1"/>
        <v>7</v>
      </c>
      <c r="K8" s="90">
        <f t="shared" si="1"/>
        <v>8</v>
      </c>
      <c r="L8" s="90">
        <f t="shared" si="1"/>
        <v>13</v>
      </c>
      <c r="M8" s="110">
        <f t="shared" si="1"/>
        <v>17</v>
      </c>
      <c r="N8" s="110">
        <f t="shared" si="1"/>
        <v>15</v>
      </c>
      <c r="O8" s="110">
        <f t="shared" si="1"/>
        <v>16</v>
      </c>
      <c r="P8" s="110">
        <f t="shared" si="1"/>
        <v>18</v>
      </c>
      <c r="Q8" s="90">
        <f t="shared" si="1"/>
        <v>18</v>
      </c>
      <c r="R8" s="90">
        <f t="shared" si="1"/>
        <v>14</v>
      </c>
      <c r="S8" s="90">
        <f t="shared" si="1"/>
        <v>9</v>
      </c>
      <c r="T8" s="93" t="s">
        <v>61</v>
      </c>
      <c r="U8" s="93" t="s">
        <v>61</v>
      </c>
      <c r="V8" s="90">
        <f>S8-V6+V7</f>
        <v>9</v>
      </c>
      <c r="W8" s="90">
        <f t="shared" si="1"/>
        <v>9</v>
      </c>
      <c r="X8" s="90">
        <f t="shared" si="1"/>
        <v>3</v>
      </c>
      <c r="Y8" s="90">
        <f t="shared" si="1"/>
        <v>3</v>
      </c>
      <c r="Z8" s="94">
        <f>Y8-Z6</f>
        <v>0</v>
      </c>
      <c r="AA8" s="95"/>
      <c r="AB8" s="3">
        <f>MAX(C8:Z8)</f>
        <v>18</v>
      </c>
      <c r="AC8" s="44"/>
      <c r="AD8" s="44"/>
      <c r="AE8" s="44"/>
    </row>
    <row r="9" spans="1:31" s="41" customFormat="1" ht="15.6" customHeight="1" x14ac:dyDescent="0.2">
      <c r="A9" s="123"/>
      <c r="B9" s="25" t="s">
        <v>9</v>
      </c>
      <c r="C9" s="58"/>
      <c r="D9" s="60"/>
      <c r="E9" s="60"/>
      <c r="F9" s="60"/>
      <c r="G9" s="60"/>
      <c r="H9" s="60"/>
      <c r="I9" s="59">
        <v>5.22</v>
      </c>
      <c r="J9" s="60"/>
      <c r="K9" s="60"/>
      <c r="L9" s="60"/>
      <c r="M9" s="111">
        <v>5.29</v>
      </c>
      <c r="N9" s="60"/>
      <c r="O9" s="60"/>
      <c r="P9" s="59">
        <v>5.32</v>
      </c>
      <c r="Q9" s="60"/>
      <c r="R9" s="60"/>
      <c r="S9" s="60"/>
      <c r="T9" s="60"/>
      <c r="U9" s="68" t="s">
        <v>61</v>
      </c>
      <c r="V9" s="60"/>
      <c r="W9" s="60"/>
      <c r="X9" s="60"/>
      <c r="Y9" s="60"/>
      <c r="Z9" s="61">
        <v>5.44</v>
      </c>
      <c r="AA9" s="96">
        <v>29</v>
      </c>
      <c r="AB9" s="12"/>
      <c r="AC9" s="44"/>
      <c r="AD9" s="44"/>
      <c r="AE9" s="44"/>
    </row>
    <row r="10" spans="1:31" s="41" customFormat="1" ht="15.6" customHeight="1" x14ac:dyDescent="0.2">
      <c r="A10" s="124"/>
      <c r="B10" s="26" t="s">
        <v>10</v>
      </c>
      <c r="C10" s="59">
        <v>5.15</v>
      </c>
      <c r="D10" s="63"/>
      <c r="E10" s="63"/>
      <c r="F10" s="63"/>
      <c r="G10" s="63"/>
      <c r="H10" s="63"/>
      <c r="I10" s="62">
        <f>I9</f>
        <v>5.22</v>
      </c>
      <c r="J10" s="63"/>
      <c r="K10" s="63"/>
      <c r="L10" s="63"/>
      <c r="M10" s="112">
        <f>M9</f>
        <v>5.29</v>
      </c>
      <c r="N10" s="63"/>
      <c r="O10" s="63"/>
      <c r="P10" s="62">
        <f>P9</f>
        <v>5.32</v>
      </c>
      <c r="Q10" s="63"/>
      <c r="R10" s="63"/>
      <c r="S10" s="63"/>
      <c r="T10" s="63"/>
      <c r="U10" s="60"/>
      <c r="V10" s="63"/>
      <c r="W10" s="63"/>
      <c r="X10" s="63"/>
      <c r="Y10" s="63"/>
      <c r="Z10" s="64"/>
      <c r="AA10" s="95"/>
      <c r="AB10" s="13"/>
      <c r="AC10" s="44"/>
      <c r="AD10" s="44"/>
      <c r="AE10" s="44"/>
    </row>
    <row r="11" spans="1:31" s="41" customFormat="1" ht="15.6" customHeight="1" thickBot="1" x14ac:dyDescent="0.25">
      <c r="A11" s="46">
        <v>528</v>
      </c>
      <c r="B11" s="46" t="s">
        <v>11</v>
      </c>
      <c r="C11" s="97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9"/>
      <c r="AA11" s="100"/>
      <c r="AB11" s="3"/>
      <c r="AC11" s="44"/>
      <c r="AD11" s="44"/>
      <c r="AE11" s="44"/>
    </row>
    <row r="12" spans="1:31" ht="15.6" customHeight="1" x14ac:dyDescent="0.2">
      <c r="A12" s="49"/>
      <c r="B12" s="23" t="s">
        <v>5</v>
      </c>
      <c r="C12" s="77"/>
      <c r="D12" s="78">
        <v>0</v>
      </c>
      <c r="E12" s="78">
        <v>0</v>
      </c>
      <c r="F12" s="78">
        <v>0</v>
      </c>
      <c r="G12" s="78">
        <v>0</v>
      </c>
      <c r="H12" s="78">
        <v>2</v>
      </c>
      <c r="I12" s="78">
        <v>7</v>
      </c>
      <c r="J12" s="78">
        <v>1</v>
      </c>
      <c r="K12" s="78">
        <v>1</v>
      </c>
      <c r="L12" s="78">
        <v>4</v>
      </c>
      <c r="M12" s="109">
        <v>3</v>
      </c>
      <c r="N12" s="109">
        <v>1</v>
      </c>
      <c r="O12" s="109">
        <v>1</v>
      </c>
      <c r="P12" s="78">
        <v>4</v>
      </c>
      <c r="Q12" s="78">
        <v>1</v>
      </c>
      <c r="R12" s="78">
        <v>2</v>
      </c>
      <c r="S12" s="78">
        <v>4</v>
      </c>
      <c r="T12" s="81">
        <v>0</v>
      </c>
      <c r="U12" s="81">
        <v>3</v>
      </c>
      <c r="V12" s="78" t="s">
        <v>61</v>
      </c>
      <c r="W12" s="78" t="s">
        <v>61</v>
      </c>
      <c r="X12" s="78" t="s">
        <v>61</v>
      </c>
      <c r="Y12" s="78" t="s">
        <v>61</v>
      </c>
      <c r="Z12" s="82" t="s">
        <v>61</v>
      </c>
      <c r="AA12" s="83" t="s">
        <v>6</v>
      </c>
      <c r="AB12" s="40"/>
      <c r="AC12" s="44"/>
      <c r="AD12" s="44"/>
      <c r="AE12" s="44"/>
    </row>
    <row r="13" spans="1:31" ht="15.6" customHeight="1" x14ac:dyDescent="0.2">
      <c r="A13" s="24">
        <v>7.08</v>
      </c>
      <c r="B13" s="25" t="s">
        <v>7</v>
      </c>
      <c r="C13" s="84">
        <v>0</v>
      </c>
      <c r="D13" s="85">
        <v>1</v>
      </c>
      <c r="E13" s="85">
        <v>2</v>
      </c>
      <c r="F13" s="85">
        <v>3</v>
      </c>
      <c r="G13" s="85">
        <v>6</v>
      </c>
      <c r="H13" s="85">
        <v>3</v>
      </c>
      <c r="I13" s="85">
        <v>8</v>
      </c>
      <c r="J13" s="85">
        <v>1</v>
      </c>
      <c r="K13" s="85">
        <v>1</v>
      </c>
      <c r="L13" s="85">
        <v>5</v>
      </c>
      <c r="M13" s="110">
        <v>2</v>
      </c>
      <c r="N13" s="110">
        <v>2</v>
      </c>
      <c r="O13" s="110">
        <v>0</v>
      </c>
      <c r="P13" s="85">
        <v>0</v>
      </c>
      <c r="Q13" s="85">
        <v>0</v>
      </c>
      <c r="R13" s="85">
        <v>0</v>
      </c>
      <c r="S13" s="85">
        <v>0</v>
      </c>
      <c r="T13" s="87">
        <v>0</v>
      </c>
      <c r="U13" s="60"/>
      <c r="V13" s="85" t="s">
        <v>61</v>
      </c>
      <c r="W13" s="85" t="s">
        <v>61</v>
      </c>
      <c r="X13" s="85" t="s">
        <v>61</v>
      </c>
      <c r="Y13" s="85" t="s">
        <v>61</v>
      </c>
      <c r="Z13" s="88"/>
      <c r="AA13" s="89">
        <f>SUM(C13:Y13)</f>
        <v>34</v>
      </c>
      <c r="AB13" s="12"/>
      <c r="AC13" s="44"/>
      <c r="AD13" s="44"/>
      <c r="AE13" s="44"/>
    </row>
    <row r="14" spans="1:31" ht="15.6" customHeight="1" x14ac:dyDescent="0.2">
      <c r="A14" s="122" t="s">
        <v>60</v>
      </c>
      <c r="B14" s="25" t="s">
        <v>8</v>
      </c>
      <c r="C14" s="84">
        <f>C13</f>
        <v>0</v>
      </c>
      <c r="D14" s="90">
        <f t="shared" ref="D14" si="2">C14-D12+D13</f>
        <v>1</v>
      </c>
      <c r="E14" s="90">
        <f>D14-E12+E13</f>
        <v>3</v>
      </c>
      <c r="F14" s="90">
        <f t="shared" ref="F14:S14" si="3">E14-F12+F13</f>
        <v>6</v>
      </c>
      <c r="G14" s="90">
        <f t="shared" si="3"/>
        <v>12</v>
      </c>
      <c r="H14" s="90">
        <f t="shared" si="3"/>
        <v>13</v>
      </c>
      <c r="I14" s="90">
        <f t="shared" si="3"/>
        <v>14</v>
      </c>
      <c r="J14" s="90">
        <f t="shared" si="3"/>
        <v>14</v>
      </c>
      <c r="K14" s="90">
        <f t="shared" si="3"/>
        <v>14</v>
      </c>
      <c r="L14" s="90">
        <f t="shared" si="3"/>
        <v>15</v>
      </c>
      <c r="M14" s="110">
        <f t="shared" ref="M14" si="4">L14-M12+M13</f>
        <v>14</v>
      </c>
      <c r="N14" s="110">
        <f t="shared" ref="N14" si="5">M14-N12+N13</f>
        <v>15</v>
      </c>
      <c r="O14" s="110">
        <f t="shared" ref="O14" si="6">N14-O12+O13</f>
        <v>14</v>
      </c>
      <c r="P14" s="110">
        <f t="shared" ref="P14" si="7">O14-P12+P13</f>
        <v>10</v>
      </c>
      <c r="Q14" s="90">
        <f t="shared" ref="Q14" si="8">P14-Q12+Q13</f>
        <v>9</v>
      </c>
      <c r="R14" s="90">
        <f t="shared" si="3"/>
        <v>7</v>
      </c>
      <c r="S14" s="90">
        <f t="shared" si="3"/>
        <v>3</v>
      </c>
      <c r="T14" s="93">
        <f t="shared" ref="T14" si="9">S14-T12+T13</f>
        <v>3</v>
      </c>
      <c r="U14" s="93">
        <f t="shared" ref="U14" si="10">T14-U12+U13</f>
        <v>0</v>
      </c>
      <c r="V14" s="90" t="s">
        <v>61</v>
      </c>
      <c r="W14" s="90" t="s">
        <v>61</v>
      </c>
      <c r="X14" s="90" t="s">
        <v>61</v>
      </c>
      <c r="Y14" s="90" t="s">
        <v>61</v>
      </c>
      <c r="Z14" s="94" t="s">
        <v>61</v>
      </c>
      <c r="AA14" s="95"/>
      <c r="AB14" s="3">
        <f>MAX(C14:Z14)</f>
        <v>15</v>
      </c>
      <c r="AC14" s="44"/>
      <c r="AD14" s="44"/>
      <c r="AE14" s="44"/>
    </row>
    <row r="15" spans="1:31" ht="15.6" customHeight="1" x14ac:dyDescent="0.2">
      <c r="A15" s="123"/>
      <c r="B15" s="25" t="s">
        <v>9</v>
      </c>
      <c r="C15" s="58"/>
      <c r="D15" s="60"/>
      <c r="E15" s="60"/>
      <c r="F15" s="60"/>
      <c r="G15" s="60"/>
      <c r="H15" s="60"/>
      <c r="I15" s="59">
        <v>7.17</v>
      </c>
      <c r="J15" s="60"/>
      <c r="K15" s="60"/>
      <c r="L15" s="60"/>
      <c r="M15" s="111">
        <v>7.25</v>
      </c>
      <c r="N15" s="60"/>
      <c r="O15" s="60"/>
      <c r="P15" s="59">
        <v>7.3</v>
      </c>
      <c r="Q15" s="60"/>
      <c r="R15" s="60"/>
      <c r="S15" s="60"/>
      <c r="T15" s="60"/>
      <c r="U15" s="68">
        <v>7.37</v>
      </c>
      <c r="V15" s="60"/>
      <c r="W15" s="60"/>
      <c r="X15" s="60"/>
      <c r="Y15" s="60"/>
      <c r="Z15" s="61" t="s">
        <v>61</v>
      </c>
      <c r="AA15" s="96">
        <v>29</v>
      </c>
      <c r="AB15" s="12"/>
      <c r="AC15" s="44"/>
      <c r="AD15" s="44"/>
      <c r="AE15" s="44"/>
    </row>
    <row r="16" spans="1:31" ht="15.6" customHeight="1" x14ac:dyDescent="0.2">
      <c r="A16" s="124"/>
      <c r="B16" s="26" t="s">
        <v>10</v>
      </c>
      <c r="C16" s="59">
        <v>7.08</v>
      </c>
      <c r="D16" s="63"/>
      <c r="E16" s="63"/>
      <c r="F16" s="63"/>
      <c r="G16" s="63"/>
      <c r="H16" s="63"/>
      <c r="I16" s="62">
        <f>I15</f>
        <v>7.17</v>
      </c>
      <c r="J16" s="63"/>
      <c r="K16" s="63"/>
      <c r="L16" s="63"/>
      <c r="M16" s="112">
        <f>M15</f>
        <v>7.25</v>
      </c>
      <c r="N16" s="63"/>
      <c r="O16" s="63"/>
      <c r="P16" s="62">
        <f>P15</f>
        <v>7.3</v>
      </c>
      <c r="Q16" s="63"/>
      <c r="R16" s="63"/>
      <c r="S16" s="63"/>
      <c r="T16" s="63"/>
      <c r="U16" s="60"/>
      <c r="V16" s="63"/>
      <c r="W16" s="63"/>
      <c r="X16" s="63"/>
      <c r="Y16" s="63"/>
      <c r="Z16" s="64"/>
      <c r="AA16" s="95"/>
      <c r="AB16" s="13"/>
      <c r="AC16" s="44"/>
      <c r="AD16" s="44"/>
      <c r="AE16" s="44"/>
    </row>
    <row r="17" spans="1:31" ht="15.6" customHeight="1" thickBot="1" x14ac:dyDescent="0.25">
      <c r="A17" s="46">
        <v>528</v>
      </c>
      <c r="B17" s="46" t="s">
        <v>11</v>
      </c>
      <c r="C17" s="97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9"/>
      <c r="AA17" s="100"/>
      <c r="AB17" s="3"/>
      <c r="AC17" s="44"/>
      <c r="AD17" s="44"/>
      <c r="AE17" s="44"/>
    </row>
    <row r="18" spans="1:31" ht="15.6" customHeight="1" x14ac:dyDescent="0.2">
      <c r="A18" s="49"/>
      <c r="B18" s="23" t="s">
        <v>5</v>
      </c>
      <c r="C18" s="77"/>
      <c r="D18" s="78">
        <v>0</v>
      </c>
      <c r="E18" s="78">
        <v>0</v>
      </c>
      <c r="F18" s="78">
        <v>0</v>
      </c>
      <c r="G18" s="78">
        <v>0</v>
      </c>
      <c r="H18" s="78">
        <v>3</v>
      </c>
      <c r="I18" s="78">
        <v>4</v>
      </c>
      <c r="J18" s="78">
        <v>0</v>
      </c>
      <c r="K18" s="78">
        <v>1</v>
      </c>
      <c r="L18" s="78">
        <v>3</v>
      </c>
      <c r="M18" s="109">
        <v>9</v>
      </c>
      <c r="N18" s="109">
        <v>5</v>
      </c>
      <c r="O18" s="109">
        <v>1</v>
      </c>
      <c r="P18" s="78">
        <v>4</v>
      </c>
      <c r="Q18" s="78">
        <v>3</v>
      </c>
      <c r="R18" s="78">
        <v>11</v>
      </c>
      <c r="S18" s="78">
        <v>6</v>
      </c>
      <c r="T18" s="81">
        <v>2</v>
      </c>
      <c r="U18" s="81">
        <v>8</v>
      </c>
      <c r="V18" s="78" t="s">
        <v>61</v>
      </c>
      <c r="W18" s="78" t="s">
        <v>61</v>
      </c>
      <c r="X18" s="78" t="s">
        <v>61</v>
      </c>
      <c r="Y18" s="78" t="s">
        <v>61</v>
      </c>
      <c r="Z18" s="82" t="s">
        <v>61</v>
      </c>
      <c r="AA18" s="83" t="s">
        <v>6</v>
      </c>
      <c r="AB18" s="40"/>
      <c r="AC18" s="44"/>
      <c r="AD18" s="44"/>
      <c r="AE18" s="44"/>
    </row>
    <row r="19" spans="1:31" ht="15.6" customHeight="1" x14ac:dyDescent="0.2">
      <c r="A19" s="24">
        <v>8.5500000000000007</v>
      </c>
      <c r="B19" s="25" t="s">
        <v>7</v>
      </c>
      <c r="C19" s="84">
        <v>0</v>
      </c>
      <c r="D19" s="85">
        <v>1</v>
      </c>
      <c r="E19" s="85">
        <v>1</v>
      </c>
      <c r="F19" s="85">
        <v>9</v>
      </c>
      <c r="G19" s="85">
        <v>8</v>
      </c>
      <c r="H19" s="85">
        <v>8</v>
      </c>
      <c r="I19" s="85">
        <v>12</v>
      </c>
      <c r="J19" s="85">
        <v>2</v>
      </c>
      <c r="K19" s="85">
        <v>0</v>
      </c>
      <c r="L19" s="85">
        <v>3</v>
      </c>
      <c r="M19" s="110">
        <v>6</v>
      </c>
      <c r="N19" s="110">
        <v>2</v>
      </c>
      <c r="O19" s="110">
        <v>0</v>
      </c>
      <c r="P19" s="85">
        <v>6</v>
      </c>
      <c r="Q19" s="85">
        <v>1</v>
      </c>
      <c r="R19" s="85">
        <v>0</v>
      </c>
      <c r="S19" s="85">
        <v>1</v>
      </c>
      <c r="T19" s="87">
        <v>0</v>
      </c>
      <c r="U19" s="60"/>
      <c r="V19" s="85" t="s">
        <v>61</v>
      </c>
      <c r="W19" s="85" t="s">
        <v>61</v>
      </c>
      <c r="X19" s="85" t="s">
        <v>61</v>
      </c>
      <c r="Y19" s="85" t="s">
        <v>61</v>
      </c>
      <c r="Z19" s="88"/>
      <c r="AA19" s="89">
        <f>SUM(C19:Y19)</f>
        <v>60</v>
      </c>
      <c r="AB19" s="12"/>
      <c r="AC19" s="44"/>
      <c r="AD19" s="44"/>
      <c r="AE19" s="44"/>
    </row>
    <row r="20" spans="1:31" ht="15.6" customHeight="1" x14ac:dyDescent="0.2">
      <c r="A20" s="122" t="s">
        <v>60</v>
      </c>
      <c r="B20" s="25" t="s">
        <v>8</v>
      </c>
      <c r="C20" s="84">
        <f>C19</f>
        <v>0</v>
      </c>
      <c r="D20" s="90">
        <f t="shared" ref="D20" si="11">C20-D18+D19</f>
        <v>1</v>
      </c>
      <c r="E20" s="90">
        <f>D20-E18+E19</f>
        <v>2</v>
      </c>
      <c r="F20" s="90">
        <f t="shared" ref="F20:L20" si="12">E20-F18+F19</f>
        <v>11</v>
      </c>
      <c r="G20" s="90">
        <f t="shared" si="12"/>
        <v>19</v>
      </c>
      <c r="H20" s="90">
        <f t="shared" si="12"/>
        <v>24</v>
      </c>
      <c r="I20" s="90">
        <f t="shared" si="12"/>
        <v>32</v>
      </c>
      <c r="J20" s="90">
        <f t="shared" si="12"/>
        <v>34</v>
      </c>
      <c r="K20" s="90">
        <f t="shared" si="12"/>
        <v>33</v>
      </c>
      <c r="L20" s="90">
        <f t="shared" si="12"/>
        <v>33</v>
      </c>
      <c r="M20" s="110">
        <f t="shared" ref="M20" si="13">L20-M18+M19</f>
        <v>30</v>
      </c>
      <c r="N20" s="110">
        <f t="shared" ref="N20" si="14">M20-N18+N19</f>
        <v>27</v>
      </c>
      <c r="O20" s="110">
        <f t="shared" ref="O20" si="15">N20-O18+O19</f>
        <v>26</v>
      </c>
      <c r="P20" s="110">
        <f t="shared" ref="P20" si="16">O20-P18+P19</f>
        <v>28</v>
      </c>
      <c r="Q20" s="90">
        <f t="shared" ref="Q20" si="17">P20-Q18+Q19</f>
        <v>26</v>
      </c>
      <c r="R20" s="90">
        <f t="shared" ref="R20" si="18">Q20-R18+R19</f>
        <v>15</v>
      </c>
      <c r="S20" s="90">
        <f t="shared" ref="S20" si="19">R20-S18+S19</f>
        <v>10</v>
      </c>
      <c r="T20" s="93">
        <f t="shared" ref="T20" si="20">S20-T18+T19</f>
        <v>8</v>
      </c>
      <c r="U20" s="93">
        <f t="shared" ref="U20" si="21">T20-U18+U19</f>
        <v>0</v>
      </c>
      <c r="V20" s="90" t="s">
        <v>61</v>
      </c>
      <c r="W20" s="90" t="s">
        <v>61</v>
      </c>
      <c r="X20" s="90" t="s">
        <v>61</v>
      </c>
      <c r="Y20" s="90" t="s">
        <v>61</v>
      </c>
      <c r="Z20" s="94" t="s">
        <v>61</v>
      </c>
      <c r="AA20" s="95"/>
      <c r="AB20" s="3">
        <f>MAX(C20:Z20)</f>
        <v>34</v>
      </c>
      <c r="AC20" s="44"/>
      <c r="AD20" s="44"/>
      <c r="AE20" s="44"/>
    </row>
    <row r="21" spans="1:31" ht="15.6" customHeight="1" x14ac:dyDescent="0.2">
      <c r="A21" s="123"/>
      <c r="B21" s="25" t="s">
        <v>9</v>
      </c>
      <c r="C21" s="58"/>
      <c r="D21" s="60"/>
      <c r="E21" s="60"/>
      <c r="F21" s="60"/>
      <c r="G21" s="60"/>
      <c r="H21" s="60"/>
      <c r="I21" s="59">
        <v>9.0500000000000007</v>
      </c>
      <c r="J21" s="60"/>
      <c r="K21" s="60"/>
      <c r="L21" s="60"/>
      <c r="M21" s="111">
        <v>9.1199999999999992</v>
      </c>
      <c r="N21" s="60"/>
      <c r="O21" s="60"/>
      <c r="P21" s="59">
        <v>9.17</v>
      </c>
      <c r="Q21" s="60"/>
      <c r="R21" s="60"/>
      <c r="S21" s="60"/>
      <c r="T21" s="60"/>
      <c r="U21" s="68">
        <v>9.24</v>
      </c>
      <c r="V21" s="60"/>
      <c r="W21" s="60"/>
      <c r="X21" s="60"/>
      <c r="Y21" s="60"/>
      <c r="Z21" s="61" t="s">
        <v>61</v>
      </c>
      <c r="AA21" s="96">
        <v>29</v>
      </c>
      <c r="AB21" s="12"/>
      <c r="AC21" s="44"/>
      <c r="AD21" s="44"/>
      <c r="AE21" s="44"/>
    </row>
    <row r="22" spans="1:31" ht="15.6" customHeight="1" x14ac:dyDescent="0.2">
      <c r="A22" s="124"/>
      <c r="B22" s="26" t="s">
        <v>10</v>
      </c>
      <c r="C22" s="59">
        <v>8.5500000000000007</v>
      </c>
      <c r="D22" s="63"/>
      <c r="E22" s="63"/>
      <c r="F22" s="63"/>
      <c r="G22" s="63"/>
      <c r="H22" s="63"/>
      <c r="I22" s="62">
        <f>I21</f>
        <v>9.0500000000000007</v>
      </c>
      <c r="J22" s="63"/>
      <c r="K22" s="63"/>
      <c r="L22" s="63"/>
      <c r="M22" s="112">
        <f>M21</f>
        <v>9.1199999999999992</v>
      </c>
      <c r="N22" s="63"/>
      <c r="O22" s="63"/>
      <c r="P22" s="62">
        <f>P21</f>
        <v>9.17</v>
      </c>
      <c r="Q22" s="63"/>
      <c r="R22" s="63"/>
      <c r="S22" s="63"/>
      <c r="T22" s="63"/>
      <c r="U22" s="60"/>
      <c r="V22" s="63"/>
      <c r="W22" s="63"/>
      <c r="X22" s="63"/>
      <c r="Y22" s="63"/>
      <c r="Z22" s="64"/>
      <c r="AA22" s="95"/>
      <c r="AB22" s="13"/>
      <c r="AC22" s="44"/>
      <c r="AD22" s="44"/>
      <c r="AE22" s="44"/>
    </row>
    <row r="23" spans="1:31" ht="15.6" customHeight="1" thickBot="1" x14ac:dyDescent="0.25">
      <c r="A23" s="46">
        <v>528</v>
      </c>
      <c r="B23" s="46" t="s">
        <v>11</v>
      </c>
      <c r="C23" s="97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9"/>
      <c r="AA23" s="100"/>
      <c r="AB23" s="3"/>
      <c r="AC23" s="44"/>
      <c r="AD23" s="44"/>
      <c r="AE23" s="44"/>
    </row>
    <row r="24" spans="1:31" ht="15.6" customHeight="1" x14ac:dyDescent="0.2">
      <c r="A24" s="49"/>
      <c r="B24" s="23" t="s">
        <v>5</v>
      </c>
      <c r="C24" s="77"/>
      <c r="D24" s="78">
        <v>0</v>
      </c>
      <c r="E24" s="78">
        <v>0</v>
      </c>
      <c r="F24" s="78">
        <v>0</v>
      </c>
      <c r="G24" s="78">
        <v>2</v>
      </c>
      <c r="H24" s="78">
        <v>0</v>
      </c>
      <c r="I24" s="78">
        <v>5</v>
      </c>
      <c r="J24" s="78">
        <v>1</v>
      </c>
      <c r="K24" s="78">
        <v>0</v>
      </c>
      <c r="L24" s="78">
        <v>1</v>
      </c>
      <c r="M24" s="109">
        <v>11</v>
      </c>
      <c r="N24" s="109">
        <v>3</v>
      </c>
      <c r="O24" s="109">
        <v>1</v>
      </c>
      <c r="P24" s="78">
        <v>4</v>
      </c>
      <c r="Q24" s="78">
        <v>1</v>
      </c>
      <c r="R24" s="78">
        <v>4</v>
      </c>
      <c r="S24" s="78">
        <v>3</v>
      </c>
      <c r="T24" s="81">
        <v>1</v>
      </c>
      <c r="U24" s="81">
        <v>6</v>
      </c>
      <c r="V24" s="78" t="s">
        <v>61</v>
      </c>
      <c r="W24" s="78" t="s">
        <v>61</v>
      </c>
      <c r="X24" s="78" t="s">
        <v>61</v>
      </c>
      <c r="Y24" s="78" t="s">
        <v>61</v>
      </c>
      <c r="Z24" s="82" t="s">
        <v>61</v>
      </c>
      <c r="AA24" s="83" t="s">
        <v>6</v>
      </c>
      <c r="AB24" s="40"/>
      <c r="AC24" s="44"/>
      <c r="AD24" s="44"/>
      <c r="AE24" s="44"/>
    </row>
    <row r="25" spans="1:31" ht="15.6" customHeight="1" x14ac:dyDescent="0.2">
      <c r="A25" s="24">
        <v>10</v>
      </c>
      <c r="B25" s="25" t="s">
        <v>7</v>
      </c>
      <c r="C25" s="84">
        <v>0</v>
      </c>
      <c r="D25" s="85">
        <v>2</v>
      </c>
      <c r="E25" s="85">
        <v>2</v>
      </c>
      <c r="F25" s="85">
        <v>2</v>
      </c>
      <c r="G25" s="85">
        <v>7</v>
      </c>
      <c r="H25" s="85">
        <v>10</v>
      </c>
      <c r="I25" s="85">
        <v>8</v>
      </c>
      <c r="J25" s="85">
        <v>0</v>
      </c>
      <c r="K25" s="85">
        <v>0</v>
      </c>
      <c r="L25" s="85">
        <v>2</v>
      </c>
      <c r="M25" s="110">
        <v>2</v>
      </c>
      <c r="N25" s="110">
        <v>4</v>
      </c>
      <c r="O25" s="110">
        <v>0</v>
      </c>
      <c r="P25" s="85">
        <v>2</v>
      </c>
      <c r="Q25" s="85">
        <v>1</v>
      </c>
      <c r="R25" s="85">
        <v>0</v>
      </c>
      <c r="S25" s="85">
        <v>1</v>
      </c>
      <c r="T25" s="87">
        <v>0</v>
      </c>
      <c r="U25" s="60"/>
      <c r="V25" s="85" t="s">
        <v>61</v>
      </c>
      <c r="W25" s="85" t="s">
        <v>61</v>
      </c>
      <c r="X25" s="85" t="s">
        <v>61</v>
      </c>
      <c r="Y25" s="85" t="s">
        <v>61</v>
      </c>
      <c r="Z25" s="88"/>
      <c r="AA25" s="89">
        <f>SUM(C25:Y25)</f>
        <v>43</v>
      </c>
      <c r="AB25" s="12"/>
      <c r="AC25" s="44"/>
      <c r="AD25" s="44"/>
      <c r="AE25" s="44"/>
    </row>
    <row r="26" spans="1:31" ht="15.6" customHeight="1" x14ac:dyDescent="0.2">
      <c r="A26" s="122" t="s">
        <v>60</v>
      </c>
      <c r="B26" s="25" t="s">
        <v>8</v>
      </c>
      <c r="C26" s="84">
        <f>C25</f>
        <v>0</v>
      </c>
      <c r="D26" s="90">
        <f t="shared" ref="D26" si="22">C26-D24+D25</f>
        <v>2</v>
      </c>
      <c r="E26" s="90">
        <f>D26-E24+E25</f>
        <v>4</v>
      </c>
      <c r="F26" s="90">
        <f t="shared" ref="F26:L26" si="23">E26-F24+F25</f>
        <v>6</v>
      </c>
      <c r="G26" s="90">
        <f t="shared" si="23"/>
        <v>11</v>
      </c>
      <c r="H26" s="90">
        <f t="shared" si="23"/>
        <v>21</v>
      </c>
      <c r="I26" s="90">
        <f t="shared" si="23"/>
        <v>24</v>
      </c>
      <c r="J26" s="90">
        <f t="shared" si="23"/>
        <v>23</v>
      </c>
      <c r="K26" s="90">
        <f t="shared" si="23"/>
        <v>23</v>
      </c>
      <c r="L26" s="90">
        <f t="shared" si="23"/>
        <v>24</v>
      </c>
      <c r="M26" s="110">
        <f t="shared" ref="M26" si="24">L26-M24+M25</f>
        <v>15</v>
      </c>
      <c r="N26" s="110">
        <f t="shared" ref="N26" si="25">M26-N24+N25</f>
        <v>16</v>
      </c>
      <c r="O26" s="110">
        <f t="shared" ref="O26" si="26">N26-O24+O25</f>
        <v>15</v>
      </c>
      <c r="P26" s="110">
        <f t="shared" ref="P26" si="27">O26-P24+P25</f>
        <v>13</v>
      </c>
      <c r="Q26" s="90">
        <f t="shared" ref="Q26" si="28">P26-Q24+Q25</f>
        <v>13</v>
      </c>
      <c r="R26" s="90">
        <f t="shared" ref="R26" si="29">Q26-R24+R25</f>
        <v>9</v>
      </c>
      <c r="S26" s="90">
        <f t="shared" ref="S26" si="30">R26-S24+S25</f>
        <v>7</v>
      </c>
      <c r="T26" s="93">
        <f t="shared" ref="T26" si="31">S26-T24+T25</f>
        <v>6</v>
      </c>
      <c r="U26" s="93">
        <f t="shared" ref="U26" si="32">T26-U24+U25</f>
        <v>0</v>
      </c>
      <c r="V26" s="90" t="s">
        <v>61</v>
      </c>
      <c r="W26" s="90" t="s">
        <v>61</v>
      </c>
      <c r="X26" s="90" t="s">
        <v>61</v>
      </c>
      <c r="Y26" s="90" t="s">
        <v>61</v>
      </c>
      <c r="Z26" s="94" t="s">
        <v>61</v>
      </c>
      <c r="AA26" s="95"/>
      <c r="AB26" s="3">
        <f>MAX(C26:Z26)</f>
        <v>24</v>
      </c>
      <c r="AC26" s="44"/>
      <c r="AD26" s="44"/>
      <c r="AE26" s="44"/>
    </row>
    <row r="27" spans="1:31" ht="15.6" customHeight="1" x14ac:dyDescent="0.2">
      <c r="A27" s="123"/>
      <c r="B27" s="25" t="s">
        <v>9</v>
      </c>
      <c r="C27" s="58"/>
      <c r="D27" s="60"/>
      <c r="E27" s="60"/>
      <c r="F27" s="60"/>
      <c r="G27" s="60"/>
      <c r="H27" s="60"/>
      <c r="I27" s="59">
        <v>10.1</v>
      </c>
      <c r="J27" s="60"/>
      <c r="K27" s="60"/>
      <c r="L27" s="60"/>
      <c r="M27" s="111">
        <v>10.18</v>
      </c>
      <c r="N27" s="60"/>
      <c r="O27" s="60"/>
      <c r="P27" s="59">
        <v>10.23</v>
      </c>
      <c r="Q27" s="60"/>
      <c r="R27" s="60"/>
      <c r="S27" s="60"/>
      <c r="T27" s="60"/>
      <c r="U27" s="68">
        <v>10.3</v>
      </c>
      <c r="V27" s="60"/>
      <c r="W27" s="60"/>
      <c r="X27" s="60"/>
      <c r="Y27" s="60"/>
      <c r="Z27" s="61" t="s">
        <v>61</v>
      </c>
      <c r="AA27" s="96">
        <v>30</v>
      </c>
      <c r="AB27" s="12"/>
      <c r="AC27" s="44"/>
      <c r="AD27" s="44"/>
      <c r="AE27" s="44"/>
    </row>
    <row r="28" spans="1:31" ht="15.6" customHeight="1" x14ac:dyDescent="0.2">
      <c r="A28" s="124"/>
      <c r="B28" s="26" t="s">
        <v>10</v>
      </c>
      <c r="C28" s="59">
        <v>10</v>
      </c>
      <c r="D28" s="63"/>
      <c r="E28" s="63"/>
      <c r="F28" s="63"/>
      <c r="G28" s="63"/>
      <c r="H28" s="63"/>
      <c r="I28" s="62">
        <f>I27</f>
        <v>10.1</v>
      </c>
      <c r="J28" s="63"/>
      <c r="K28" s="63"/>
      <c r="L28" s="63"/>
      <c r="M28" s="112">
        <f>M27</f>
        <v>10.18</v>
      </c>
      <c r="N28" s="63"/>
      <c r="O28" s="63"/>
      <c r="P28" s="62">
        <f>P27</f>
        <v>10.23</v>
      </c>
      <c r="Q28" s="63"/>
      <c r="R28" s="63"/>
      <c r="S28" s="63"/>
      <c r="T28" s="63"/>
      <c r="U28" s="60"/>
      <c r="V28" s="63"/>
      <c r="W28" s="63"/>
      <c r="X28" s="63"/>
      <c r="Y28" s="63"/>
      <c r="Z28" s="64"/>
      <c r="AA28" s="95"/>
      <c r="AB28" s="13"/>
      <c r="AC28" s="44"/>
      <c r="AD28" s="44"/>
      <c r="AE28" s="44"/>
    </row>
    <row r="29" spans="1:31" ht="15.6" customHeight="1" thickBot="1" x14ac:dyDescent="0.25">
      <c r="A29" s="46">
        <v>528</v>
      </c>
      <c r="B29" s="46" t="s">
        <v>11</v>
      </c>
      <c r="C29" s="97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9"/>
      <c r="AA29" s="100"/>
      <c r="AB29" s="3"/>
      <c r="AC29" s="44"/>
      <c r="AD29" s="44"/>
      <c r="AE29" s="44"/>
    </row>
    <row r="30" spans="1:31" ht="15.6" customHeight="1" x14ac:dyDescent="0.2">
      <c r="A30" s="49"/>
      <c r="B30" s="23" t="s">
        <v>5</v>
      </c>
      <c r="C30" s="77"/>
      <c r="D30" s="78">
        <v>0</v>
      </c>
      <c r="E30" s="78">
        <v>0</v>
      </c>
      <c r="F30" s="78">
        <v>0</v>
      </c>
      <c r="G30" s="78">
        <v>1</v>
      </c>
      <c r="H30" s="78">
        <v>3</v>
      </c>
      <c r="I30" s="78">
        <v>12</v>
      </c>
      <c r="J30" s="78">
        <v>4</v>
      </c>
      <c r="K30" s="78">
        <v>2</v>
      </c>
      <c r="L30" s="78">
        <v>2</v>
      </c>
      <c r="M30" s="109">
        <v>13</v>
      </c>
      <c r="N30" s="109">
        <v>3</v>
      </c>
      <c r="O30" s="109">
        <v>1</v>
      </c>
      <c r="P30" s="78">
        <v>2</v>
      </c>
      <c r="Q30" s="78">
        <v>0</v>
      </c>
      <c r="R30" s="78">
        <v>2</v>
      </c>
      <c r="S30" s="78">
        <v>1</v>
      </c>
      <c r="T30" s="81">
        <v>2</v>
      </c>
      <c r="U30" s="81">
        <v>5</v>
      </c>
      <c r="V30" s="78" t="s">
        <v>61</v>
      </c>
      <c r="W30" s="78" t="s">
        <v>61</v>
      </c>
      <c r="X30" s="78" t="s">
        <v>61</v>
      </c>
      <c r="Y30" s="78" t="s">
        <v>61</v>
      </c>
      <c r="Z30" s="82" t="s">
        <v>61</v>
      </c>
      <c r="AA30" s="83" t="s">
        <v>6</v>
      </c>
      <c r="AB30" s="40"/>
      <c r="AC30" s="44"/>
      <c r="AD30" s="44"/>
      <c r="AE30" s="44"/>
    </row>
    <row r="31" spans="1:31" ht="15.6" customHeight="1" x14ac:dyDescent="0.2">
      <c r="A31" s="24">
        <v>11.08</v>
      </c>
      <c r="B31" s="25" t="s">
        <v>7</v>
      </c>
      <c r="C31" s="84">
        <v>1</v>
      </c>
      <c r="D31" s="85">
        <v>0</v>
      </c>
      <c r="E31" s="85">
        <v>2</v>
      </c>
      <c r="F31" s="85">
        <v>4</v>
      </c>
      <c r="G31" s="85">
        <v>17</v>
      </c>
      <c r="H31" s="85">
        <v>13</v>
      </c>
      <c r="I31" s="85">
        <v>12</v>
      </c>
      <c r="J31" s="85">
        <v>0</v>
      </c>
      <c r="K31" s="85">
        <v>0</v>
      </c>
      <c r="L31" s="85">
        <v>0</v>
      </c>
      <c r="M31" s="110">
        <v>3</v>
      </c>
      <c r="N31" s="110">
        <v>0</v>
      </c>
      <c r="O31" s="110">
        <v>0</v>
      </c>
      <c r="P31" s="85">
        <v>0</v>
      </c>
      <c r="Q31" s="85">
        <v>0</v>
      </c>
      <c r="R31" s="85">
        <v>0</v>
      </c>
      <c r="S31" s="85">
        <v>1</v>
      </c>
      <c r="T31" s="87">
        <v>0</v>
      </c>
      <c r="U31" s="60"/>
      <c r="V31" s="85" t="s">
        <v>61</v>
      </c>
      <c r="W31" s="85" t="s">
        <v>61</v>
      </c>
      <c r="X31" s="85" t="s">
        <v>61</v>
      </c>
      <c r="Y31" s="85" t="s">
        <v>61</v>
      </c>
      <c r="Z31" s="88"/>
      <c r="AA31" s="89">
        <f>SUM(C31:Y31)</f>
        <v>53</v>
      </c>
      <c r="AB31" s="12"/>
      <c r="AC31" s="44"/>
      <c r="AD31" s="44"/>
      <c r="AE31" s="44"/>
    </row>
    <row r="32" spans="1:31" ht="15.6" customHeight="1" x14ac:dyDescent="0.2">
      <c r="A32" s="122" t="s">
        <v>60</v>
      </c>
      <c r="B32" s="25" t="s">
        <v>8</v>
      </c>
      <c r="C32" s="84">
        <f>C31</f>
        <v>1</v>
      </c>
      <c r="D32" s="90">
        <f t="shared" ref="D32" si="33">C32-D30+D31</f>
        <v>1</v>
      </c>
      <c r="E32" s="90">
        <f>D32-E30+E31</f>
        <v>3</v>
      </c>
      <c r="F32" s="90">
        <f t="shared" ref="F32:L32" si="34">E32-F30+F31</f>
        <v>7</v>
      </c>
      <c r="G32" s="90">
        <f t="shared" si="34"/>
        <v>23</v>
      </c>
      <c r="H32" s="90">
        <f t="shared" si="34"/>
        <v>33</v>
      </c>
      <c r="I32" s="90">
        <f t="shared" si="34"/>
        <v>33</v>
      </c>
      <c r="J32" s="90">
        <f t="shared" si="34"/>
        <v>29</v>
      </c>
      <c r="K32" s="90">
        <f t="shared" si="34"/>
        <v>27</v>
      </c>
      <c r="L32" s="90">
        <f t="shared" si="34"/>
        <v>25</v>
      </c>
      <c r="M32" s="110">
        <f t="shared" ref="M32" si="35">L32-M30+M31</f>
        <v>15</v>
      </c>
      <c r="N32" s="110">
        <f t="shared" ref="N32" si="36">M32-N30+N31</f>
        <v>12</v>
      </c>
      <c r="O32" s="110">
        <f t="shared" ref="O32" si="37">N32-O30+O31</f>
        <v>11</v>
      </c>
      <c r="P32" s="110">
        <f t="shared" ref="P32" si="38">O32-P30+P31</f>
        <v>9</v>
      </c>
      <c r="Q32" s="90">
        <f t="shared" ref="Q32" si="39">P32-Q30+Q31</f>
        <v>9</v>
      </c>
      <c r="R32" s="90">
        <f t="shared" ref="R32" si="40">Q32-R30+R31</f>
        <v>7</v>
      </c>
      <c r="S32" s="90">
        <f t="shared" ref="S32" si="41">R32-S30+S31</f>
        <v>7</v>
      </c>
      <c r="T32" s="93">
        <f t="shared" ref="T32" si="42">S32-T30+T31</f>
        <v>5</v>
      </c>
      <c r="U32" s="93">
        <f t="shared" ref="U32" si="43">T32-U30+U31</f>
        <v>0</v>
      </c>
      <c r="V32" s="90" t="s">
        <v>61</v>
      </c>
      <c r="W32" s="90" t="s">
        <v>61</v>
      </c>
      <c r="X32" s="90" t="s">
        <v>61</v>
      </c>
      <c r="Y32" s="90" t="s">
        <v>61</v>
      </c>
      <c r="Z32" s="94" t="s">
        <v>61</v>
      </c>
      <c r="AA32" s="95"/>
      <c r="AB32" s="3">
        <f>MAX(C32:Z32)</f>
        <v>33</v>
      </c>
      <c r="AC32" s="44"/>
      <c r="AD32" s="44"/>
      <c r="AE32" s="44"/>
    </row>
    <row r="33" spans="1:31" ht="15.6" customHeight="1" x14ac:dyDescent="0.2">
      <c r="A33" s="123"/>
      <c r="B33" s="25" t="s">
        <v>9</v>
      </c>
      <c r="C33" s="58"/>
      <c r="D33" s="60"/>
      <c r="E33" s="60"/>
      <c r="F33" s="60"/>
      <c r="G33" s="60"/>
      <c r="H33" s="60"/>
      <c r="I33" s="59">
        <v>11.16</v>
      </c>
      <c r="J33" s="60"/>
      <c r="K33" s="60"/>
      <c r="L33" s="60"/>
      <c r="M33" s="111">
        <v>11.25</v>
      </c>
      <c r="N33" s="60"/>
      <c r="O33" s="60"/>
      <c r="P33" s="59">
        <v>11.31</v>
      </c>
      <c r="Q33" s="60"/>
      <c r="R33" s="60"/>
      <c r="S33" s="60"/>
      <c r="T33" s="60"/>
      <c r="U33" s="68">
        <v>11.37</v>
      </c>
      <c r="V33" s="60"/>
      <c r="W33" s="60"/>
      <c r="X33" s="60"/>
      <c r="Y33" s="60"/>
      <c r="Z33" s="61" t="s">
        <v>61</v>
      </c>
      <c r="AA33" s="96">
        <v>29</v>
      </c>
      <c r="AB33" s="12"/>
      <c r="AC33" s="44"/>
      <c r="AD33" s="44"/>
      <c r="AE33" s="44"/>
    </row>
    <row r="34" spans="1:31" ht="15.6" customHeight="1" x14ac:dyDescent="0.2">
      <c r="A34" s="124"/>
      <c r="B34" s="26" t="s">
        <v>10</v>
      </c>
      <c r="C34" s="59">
        <v>11.08</v>
      </c>
      <c r="D34" s="63"/>
      <c r="E34" s="63"/>
      <c r="F34" s="63"/>
      <c r="G34" s="63"/>
      <c r="H34" s="63"/>
      <c r="I34" s="62">
        <f>I33</f>
        <v>11.16</v>
      </c>
      <c r="J34" s="63"/>
      <c r="K34" s="63"/>
      <c r="L34" s="63"/>
      <c r="M34" s="112">
        <f>M33</f>
        <v>11.25</v>
      </c>
      <c r="N34" s="63"/>
      <c r="O34" s="63"/>
      <c r="P34" s="62">
        <f>P33</f>
        <v>11.31</v>
      </c>
      <c r="Q34" s="63"/>
      <c r="R34" s="63"/>
      <c r="S34" s="63"/>
      <c r="T34" s="63"/>
      <c r="U34" s="60"/>
      <c r="V34" s="63"/>
      <c r="W34" s="63"/>
      <c r="X34" s="63"/>
      <c r="Y34" s="63"/>
      <c r="Z34" s="64"/>
      <c r="AA34" s="95"/>
      <c r="AB34" s="13"/>
      <c r="AC34" s="44"/>
      <c r="AD34" s="44"/>
      <c r="AE34" s="44"/>
    </row>
    <row r="35" spans="1:31" ht="15.6" customHeight="1" thickBot="1" x14ac:dyDescent="0.25">
      <c r="A35" s="46">
        <v>528</v>
      </c>
      <c r="B35" s="46" t="s">
        <v>11</v>
      </c>
      <c r="C35" s="97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9"/>
      <c r="AA35" s="100"/>
      <c r="AB35" s="3"/>
      <c r="AC35" s="44"/>
      <c r="AD35" s="44"/>
      <c r="AE35" s="44"/>
    </row>
    <row r="36" spans="1:31" ht="15.6" customHeight="1" x14ac:dyDescent="0.2">
      <c r="A36" s="49"/>
      <c r="B36" s="23" t="s">
        <v>5</v>
      </c>
      <c r="C36" s="77"/>
      <c r="D36" s="78">
        <v>0</v>
      </c>
      <c r="E36" s="78">
        <v>0</v>
      </c>
      <c r="F36" s="78">
        <v>0</v>
      </c>
      <c r="G36" s="78">
        <v>0</v>
      </c>
      <c r="H36" s="78">
        <v>1</v>
      </c>
      <c r="I36" s="78">
        <v>2</v>
      </c>
      <c r="J36" s="78">
        <v>3</v>
      </c>
      <c r="K36" s="78">
        <v>0</v>
      </c>
      <c r="L36" s="78">
        <v>5</v>
      </c>
      <c r="M36" s="109">
        <v>7</v>
      </c>
      <c r="N36" s="109">
        <v>1</v>
      </c>
      <c r="O36" s="109">
        <v>5</v>
      </c>
      <c r="P36" s="78">
        <v>1</v>
      </c>
      <c r="Q36" s="78">
        <v>1</v>
      </c>
      <c r="R36" s="78">
        <v>2</v>
      </c>
      <c r="S36" s="78">
        <v>7</v>
      </c>
      <c r="T36" s="81">
        <v>2</v>
      </c>
      <c r="U36" s="81">
        <v>6</v>
      </c>
      <c r="V36" s="78" t="s">
        <v>61</v>
      </c>
      <c r="W36" s="78" t="s">
        <v>61</v>
      </c>
      <c r="X36" s="78" t="s">
        <v>61</v>
      </c>
      <c r="Y36" s="78" t="s">
        <v>61</v>
      </c>
      <c r="Z36" s="82" t="s">
        <v>61</v>
      </c>
      <c r="AA36" s="83" t="s">
        <v>6</v>
      </c>
      <c r="AB36" s="40"/>
      <c r="AC36" s="44"/>
      <c r="AD36" s="44"/>
      <c r="AE36" s="44"/>
    </row>
    <row r="37" spans="1:31" ht="15.6" customHeight="1" x14ac:dyDescent="0.2">
      <c r="A37" s="24">
        <v>12.16</v>
      </c>
      <c r="B37" s="25" t="s">
        <v>7</v>
      </c>
      <c r="C37" s="84">
        <v>1</v>
      </c>
      <c r="D37" s="85">
        <v>0</v>
      </c>
      <c r="E37" s="85">
        <v>4</v>
      </c>
      <c r="F37" s="85">
        <v>1</v>
      </c>
      <c r="G37" s="85">
        <v>9</v>
      </c>
      <c r="H37" s="85">
        <v>4</v>
      </c>
      <c r="I37" s="85">
        <v>6</v>
      </c>
      <c r="J37" s="85">
        <v>1</v>
      </c>
      <c r="K37" s="85">
        <v>1</v>
      </c>
      <c r="L37" s="85">
        <v>4</v>
      </c>
      <c r="M37" s="110">
        <v>10</v>
      </c>
      <c r="N37" s="110">
        <v>1</v>
      </c>
      <c r="O37" s="110">
        <v>1</v>
      </c>
      <c r="P37" s="85">
        <v>0</v>
      </c>
      <c r="Q37" s="85">
        <v>0</v>
      </c>
      <c r="R37" s="85">
        <v>0</v>
      </c>
      <c r="S37" s="85">
        <v>0</v>
      </c>
      <c r="T37" s="87">
        <v>0</v>
      </c>
      <c r="U37" s="60"/>
      <c r="V37" s="85" t="s">
        <v>61</v>
      </c>
      <c r="W37" s="85" t="s">
        <v>61</v>
      </c>
      <c r="X37" s="85" t="s">
        <v>61</v>
      </c>
      <c r="Y37" s="85" t="s">
        <v>61</v>
      </c>
      <c r="Z37" s="88"/>
      <c r="AA37" s="89">
        <f>SUM(C37:Y37)</f>
        <v>43</v>
      </c>
      <c r="AB37" s="12"/>
      <c r="AC37" s="44"/>
      <c r="AD37" s="44"/>
      <c r="AE37" s="44"/>
    </row>
    <row r="38" spans="1:31" ht="15.6" customHeight="1" x14ac:dyDescent="0.2">
      <c r="A38" s="122" t="s">
        <v>60</v>
      </c>
      <c r="B38" s="25" t="s">
        <v>8</v>
      </c>
      <c r="C38" s="84">
        <f>C37</f>
        <v>1</v>
      </c>
      <c r="D38" s="90">
        <f t="shared" ref="D38" si="44">C38-D36+D37</f>
        <v>1</v>
      </c>
      <c r="E38" s="90">
        <f>D38-E36+E37</f>
        <v>5</v>
      </c>
      <c r="F38" s="90">
        <f t="shared" ref="F38:L38" si="45">E38-F36+F37</f>
        <v>6</v>
      </c>
      <c r="G38" s="90">
        <f t="shared" si="45"/>
        <v>15</v>
      </c>
      <c r="H38" s="90">
        <f t="shared" si="45"/>
        <v>18</v>
      </c>
      <c r="I38" s="90">
        <f t="shared" si="45"/>
        <v>22</v>
      </c>
      <c r="J38" s="90">
        <f t="shared" si="45"/>
        <v>20</v>
      </c>
      <c r="K38" s="90">
        <f t="shared" si="45"/>
        <v>21</v>
      </c>
      <c r="L38" s="90">
        <f t="shared" si="45"/>
        <v>20</v>
      </c>
      <c r="M38" s="110">
        <f t="shared" ref="M38" si="46">L38-M36+M37</f>
        <v>23</v>
      </c>
      <c r="N38" s="110">
        <f t="shared" ref="N38" si="47">M38-N36+N37</f>
        <v>23</v>
      </c>
      <c r="O38" s="110">
        <f t="shared" ref="O38" si="48">N38-O36+O37</f>
        <v>19</v>
      </c>
      <c r="P38" s="110">
        <f t="shared" ref="P38" si="49">O38-P36+P37</f>
        <v>18</v>
      </c>
      <c r="Q38" s="90">
        <f t="shared" ref="Q38" si="50">P38-Q36+Q37</f>
        <v>17</v>
      </c>
      <c r="R38" s="90">
        <f t="shared" ref="R38" si="51">Q38-R36+R37</f>
        <v>15</v>
      </c>
      <c r="S38" s="90">
        <f t="shared" ref="S38" si="52">R38-S36+S37</f>
        <v>8</v>
      </c>
      <c r="T38" s="93">
        <f t="shared" ref="T38" si="53">S38-T36+T37</f>
        <v>6</v>
      </c>
      <c r="U38" s="93">
        <f t="shared" ref="U38" si="54">T38-U36+U37</f>
        <v>0</v>
      </c>
      <c r="V38" s="90" t="s">
        <v>61</v>
      </c>
      <c r="W38" s="90" t="s">
        <v>61</v>
      </c>
      <c r="X38" s="90" t="s">
        <v>61</v>
      </c>
      <c r="Y38" s="90" t="s">
        <v>61</v>
      </c>
      <c r="Z38" s="94" t="s">
        <v>61</v>
      </c>
      <c r="AA38" s="95"/>
      <c r="AB38" s="3">
        <f>MAX(C38:Z38)</f>
        <v>23</v>
      </c>
      <c r="AC38" s="44"/>
      <c r="AD38" s="44"/>
      <c r="AE38" s="44"/>
    </row>
    <row r="39" spans="1:31" ht="15.6" customHeight="1" x14ac:dyDescent="0.2">
      <c r="A39" s="123"/>
      <c r="B39" s="25" t="s">
        <v>9</v>
      </c>
      <c r="C39" s="58"/>
      <c r="D39" s="60"/>
      <c r="E39" s="60"/>
      <c r="F39" s="60"/>
      <c r="G39" s="60"/>
      <c r="H39" s="60"/>
      <c r="I39" s="59">
        <v>12.27</v>
      </c>
      <c r="J39" s="60"/>
      <c r="K39" s="60"/>
      <c r="L39" s="60"/>
      <c r="M39" s="111">
        <v>12.36</v>
      </c>
      <c r="N39" s="60"/>
      <c r="O39" s="60"/>
      <c r="P39" s="59">
        <v>12.41</v>
      </c>
      <c r="Q39" s="60"/>
      <c r="R39" s="60"/>
      <c r="S39" s="60"/>
      <c r="T39" s="60"/>
      <c r="U39" s="68">
        <v>12.47</v>
      </c>
      <c r="V39" s="60"/>
      <c r="W39" s="60"/>
      <c r="X39" s="60"/>
      <c r="Y39" s="60"/>
      <c r="Z39" s="61" t="s">
        <v>61</v>
      </c>
      <c r="AA39" s="96">
        <v>31</v>
      </c>
      <c r="AB39" s="12"/>
      <c r="AC39" s="44"/>
      <c r="AD39" s="44"/>
      <c r="AE39" s="44"/>
    </row>
    <row r="40" spans="1:31" ht="15.6" customHeight="1" x14ac:dyDescent="0.2">
      <c r="A40" s="124"/>
      <c r="B40" s="26" t="s">
        <v>10</v>
      </c>
      <c r="C40" s="59">
        <v>12.16</v>
      </c>
      <c r="D40" s="63"/>
      <c r="E40" s="63"/>
      <c r="F40" s="63"/>
      <c r="G40" s="63"/>
      <c r="H40" s="63"/>
      <c r="I40" s="62">
        <f>I39</f>
        <v>12.27</v>
      </c>
      <c r="J40" s="63"/>
      <c r="K40" s="63"/>
      <c r="L40" s="63"/>
      <c r="M40" s="112">
        <f>M39</f>
        <v>12.36</v>
      </c>
      <c r="N40" s="63"/>
      <c r="O40" s="63"/>
      <c r="P40" s="62">
        <f>P39</f>
        <v>12.41</v>
      </c>
      <c r="Q40" s="63"/>
      <c r="R40" s="63"/>
      <c r="S40" s="63"/>
      <c r="T40" s="63"/>
      <c r="U40" s="60"/>
      <c r="V40" s="63"/>
      <c r="W40" s="63"/>
      <c r="X40" s="63"/>
      <c r="Y40" s="63"/>
      <c r="Z40" s="64"/>
      <c r="AA40" s="95"/>
      <c r="AB40" s="13"/>
      <c r="AC40" s="44"/>
      <c r="AD40" s="44"/>
      <c r="AE40" s="44"/>
    </row>
    <row r="41" spans="1:31" ht="15.6" customHeight="1" thickBot="1" x14ac:dyDescent="0.25">
      <c r="A41" s="46">
        <v>218</v>
      </c>
      <c r="B41" s="46" t="s">
        <v>11</v>
      </c>
      <c r="C41" s="97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9"/>
      <c r="AA41" s="100"/>
      <c r="AB41" s="3"/>
      <c r="AC41" s="44"/>
      <c r="AD41" s="44"/>
      <c r="AE41" s="44"/>
    </row>
    <row r="42" spans="1:31" ht="15.6" customHeight="1" x14ac:dyDescent="0.2">
      <c r="A42" s="49"/>
      <c r="B42" s="23" t="s">
        <v>5</v>
      </c>
      <c r="C42" s="77"/>
      <c r="D42" s="78">
        <v>0</v>
      </c>
      <c r="E42" s="78">
        <v>0</v>
      </c>
      <c r="F42" s="78">
        <v>0</v>
      </c>
      <c r="G42" s="78">
        <v>0</v>
      </c>
      <c r="H42" s="78">
        <v>1</v>
      </c>
      <c r="I42" s="78">
        <v>0</v>
      </c>
      <c r="J42" s="78">
        <v>0</v>
      </c>
      <c r="K42" s="78">
        <v>1</v>
      </c>
      <c r="L42" s="78">
        <v>4</v>
      </c>
      <c r="M42" s="109">
        <v>1</v>
      </c>
      <c r="N42" s="109">
        <v>2</v>
      </c>
      <c r="O42" s="109">
        <v>1</v>
      </c>
      <c r="P42" s="78">
        <v>0</v>
      </c>
      <c r="Q42" s="78">
        <v>0</v>
      </c>
      <c r="R42" s="78">
        <v>2</v>
      </c>
      <c r="S42" s="78">
        <v>1</v>
      </c>
      <c r="T42" s="81" t="s">
        <v>61</v>
      </c>
      <c r="U42" s="81" t="s">
        <v>61</v>
      </c>
      <c r="V42" s="78">
        <v>0</v>
      </c>
      <c r="W42" s="78">
        <v>2</v>
      </c>
      <c r="X42" s="78">
        <v>0</v>
      </c>
      <c r="Y42" s="78">
        <v>0</v>
      </c>
      <c r="Z42" s="82">
        <v>5</v>
      </c>
      <c r="AA42" s="83" t="s">
        <v>6</v>
      </c>
      <c r="AB42" s="40"/>
      <c r="AC42" s="44"/>
      <c r="AD42" s="44"/>
      <c r="AE42" s="44"/>
    </row>
    <row r="43" spans="1:31" ht="15.6" customHeight="1" x14ac:dyDescent="0.2">
      <c r="A43" s="24">
        <v>14.07</v>
      </c>
      <c r="B43" s="25" t="s">
        <v>7</v>
      </c>
      <c r="C43" s="84">
        <v>0</v>
      </c>
      <c r="D43" s="85">
        <v>3</v>
      </c>
      <c r="E43" s="85">
        <v>0</v>
      </c>
      <c r="F43" s="85">
        <v>0</v>
      </c>
      <c r="G43" s="85">
        <v>3</v>
      </c>
      <c r="H43" s="85">
        <v>1</v>
      </c>
      <c r="I43" s="85">
        <v>3</v>
      </c>
      <c r="J43" s="85">
        <v>2</v>
      </c>
      <c r="K43" s="85">
        <v>1</v>
      </c>
      <c r="L43" s="85">
        <v>1</v>
      </c>
      <c r="M43" s="110">
        <v>2</v>
      </c>
      <c r="N43" s="110">
        <v>1</v>
      </c>
      <c r="O43" s="110">
        <v>3</v>
      </c>
      <c r="P43" s="85">
        <v>0</v>
      </c>
      <c r="Q43" s="85">
        <v>0</v>
      </c>
      <c r="R43" s="85">
        <v>0</v>
      </c>
      <c r="S43" s="85">
        <v>0</v>
      </c>
      <c r="T43" s="87" t="s">
        <v>61</v>
      </c>
      <c r="U43" s="60"/>
      <c r="V43" s="85">
        <v>0</v>
      </c>
      <c r="W43" s="85">
        <v>0</v>
      </c>
      <c r="X43" s="85">
        <v>0</v>
      </c>
      <c r="Y43" s="85">
        <v>0</v>
      </c>
      <c r="Z43" s="88"/>
      <c r="AA43" s="89">
        <f>SUM(C43:Y43)</f>
        <v>20</v>
      </c>
      <c r="AB43" s="12"/>
      <c r="AC43" s="44"/>
      <c r="AD43" s="44"/>
      <c r="AE43" s="44"/>
    </row>
    <row r="44" spans="1:31" ht="15.6" customHeight="1" x14ac:dyDescent="0.2">
      <c r="A44" s="122" t="s">
        <v>60</v>
      </c>
      <c r="B44" s="25" t="s">
        <v>8</v>
      </c>
      <c r="C44" s="84">
        <f>C43</f>
        <v>0</v>
      </c>
      <c r="D44" s="90">
        <f t="shared" ref="D44" si="55">C44-D42+D43</f>
        <v>3</v>
      </c>
      <c r="E44" s="90">
        <f>D44-E42+E43</f>
        <v>3</v>
      </c>
      <c r="F44" s="90">
        <f t="shared" ref="F44:Y44" si="56">E44-F42+F43</f>
        <v>3</v>
      </c>
      <c r="G44" s="90">
        <f t="shared" si="56"/>
        <v>6</v>
      </c>
      <c r="H44" s="90">
        <f t="shared" si="56"/>
        <v>6</v>
      </c>
      <c r="I44" s="90">
        <f t="shared" si="56"/>
        <v>9</v>
      </c>
      <c r="J44" s="90">
        <f t="shared" si="56"/>
        <v>11</v>
      </c>
      <c r="K44" s="90">
        <f t="shared" si="56"/>
        <v>11</v>
      </c>
      <c r="L44" s="90">
        <f t="shared" si="56"/>
        <v>8</v>
      </c>
      <c r="M44" s="110">
        <f t="shared" ref="M44" si="57">L44-M42+M43</f>
        <v>9</v>
      </c>
      <c r="N44" s="110">
        <f t="shared" ref="N44" si="58">M44-N42+N43</f>
        <v>8</v>
      </c>
      <c r="O44" s="110">
        <f t="shared" ref="O44" si="59">N44-O42+O43</f>
        <v>10</v>
      </c>
      <c r="P44" s="110">
        <f t="shared" ref="P44" si="60">O44-P42+P43</f>
        <v>10</v>
      </c>
      <c r="Q44" s="90">
        <f t="shared" si="56"/>
        <v>10</v>
      </c>
      <c r="R44" s="90">
        <f t="shared" si="56"/>
        <v>8</v>
      </c>
      <c r="S44" s="90">
        <f t="shared" si="56"/>
        <v>7</v>
      </c>
      <c r="T44" s="93" t="s">
        <v>61</v>
      </c>
      <c r="U44" s="93" t="s">
        <v>61</v>
      </c>
      <c r="V44" s="90">
        <f>S44-V42+V43</f>
        <v>7</v>
      </c>
      <c r="W44" s="90">
        <f t="shared" si="56"/>
        <v>5</v>
      </c>
      <c r="X44" s="90">
        <f t="shared" si="56"/>
        <v>5</v>
      </c>
      <c r="Y44" s="90">
        <f t="shared" si="56"/>
        <v>5</v>
      </c>
      <c r="Z44" s="94">
        <f>Y44-Z42</f>
        <v>0</v>
      </c>
      <c r="AA44" s="95"/>
      <c r="AB44" s="3">
        <f>MAX(C44:Z44)</f>
        <v>11</v>
      </c>
      <c r="AC44" s="44"/>
      <c r="AD44" s="44"/>
      <c r="AE44" s="44"/>
    </row>
    <row r="45" spans="1:31" ht="15.6" customHeight="1" x14ac:dyDescent="0.2">
      <c r="A45" s="123"/>
      <c r="B45" s="25" t="s">
        <v>9</v>
      </c>
      <c r="C45" s="58"/>
      <c r="D45" s="60"/>
      <c r="E45" s="60"/>
      <c r="F45" s="60"/>
      <c r="G45" s="60"/>
      <c r="H45" s="60"/>
      <c r="I45" s="59">
        <v>14.16</v>
      </c>
      <c r="J45" s="60"/>
      <c r="K45" s="60"/>
      <c r="L45" s="60"/>
      <c r="M45" s="111">
        <v>14.24</v>
      </c>
      <c r="N45" s="60"/>
      <c r="O45" s="60"/>
      <c r="P45" s="59">
        <v>14.3</v>
      </c>
      <c r="Q45" s="60"/>
      <c r="R45" s="60"/>
      <c r="S45" s="60"/>
      <c r="T45" s="60"/>
      <c r="U45" s="68" t="s">
        <v>61</v>
      </c>
      <c r="V45" s="60"/>
      <c r="W45" s="60"/>
      <c r="X45" s="60"/>
      <c r="Y45" s="60"/>
      <c r="Z45" s="61">
        <v>14.4</v>
      </c>
      <c r="AA45" s="96">
        <v>33</v>
      </c>
      <c r="AB45" s="12"/>
      <c r="AC45" s="44"/>
      <c r="AD45" s="44"/>
      <c r="AE45" s="44"/>
    </row>
    <row r="46" spans="1:31" ht="15.6" customHeight="1" x14ac:dyDescent="0.2">
      <c r="A46" s="124"/>
      <c r="B46" s="26" t="s">
        <v>10</v>
      </c>
      <c r="C46" s="59">
        <v>14.07</v>
      </c>
      <c r="D46" s="63"/>
      <c r="E46" s="63"/>
      <c r="F46" s="63"/>
      <c r="G46" s="63"/>
      <c r="H46" s="63"/>
      <c r="I46" s="62">
        <f>I45</f>
        <v>14.16</v>
      </c>
      <c r="J46" s="63"/>
      <c r="K46" s="63"/>
      <c r="L46" s="63"/>
      <c r="M46" s="112">
        <f>M45</f>
        <v>14.24</v>
      </c>
      <c r="N46" s="63"/>
      <c r="O46" s="63"/>
      <c r="P46" s="62">
        <f>P45</f>
        <v>14.3</v>
      </c>
      <c r="Q46" s="63"/>
      <c r="R46" s="63"/>
      <c r="S46" s="63"/>
      <c r="T46" s="63"/>
      <c r="U46" s="60"/>
      <c r="V46" s="63"/>
      <c r="W46" s="63"/>
      <c r="X46" s="63"/>
      <c r="Y46" s="63"/>
      <c r="Z46" s="64"/>
      <c r="AA46" s="95"/>
      <c r="AB46" s="13"/>
      <c r="AC46" s="44"/>
      <c r="AD46" s="44"/>
      <c r="AE46" s="44"/>
    </row>
    <row r="47" spans="1:31" ht="15.6" customHeight="1" thickBot="1" x14ac:dyDescent="0.25">
      <c r="A47" s="46">
        <v>218</v>
      </c>
      <c r="B47" s="46" t="s">
        <v>11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9"/>
      <c r="AA47" s="100"/>
      <c r="AB47" s="3"/>
      <c r="AC47" s="44"/>
      <c r="AD47" s="44"/>
      <c r="AE47" s="44"/>
    </row>
    <row r="48" spans="1:31" ht="15.6" customHeight="1" x14ac:dyDescent="0.2">
      <c r="A48" s="49"/>
      <c r="B48" s="23" t="s">
        <v>5</v>
      </c>
      <c r="C48" s="77"/>
      <c r="D48" s="78">
        <v>0</v>
      </c>
      <c r="E48" s="78">
        <v>0</v>
      </c>
      <c r="F48" s="78">
        <v>0</v>
      </c>
      <c r="G48" s="78">
        <v>0</v>
      </c>
      <c r="H48" s="78">
        <v>0</v>
      </c>
      <c r="I48" s="78">
        <v>2</v>
      </c>
      <c r="J48" s="78">
        <v>0</v>
      </c>
      <c r="K48" s="78">
        <v>0</v>
      </c>
      <c r="L48" s="78">
        <v>4</v>
      </c>
      <c r="M48" s="109">
        <v>4</v>
      </c>
      <c r="N48" s="109">
        <v>6</v>
      </c>
      <c r="O48" s="109">
        <v>0</v>
      </c>
      <c r="P48" s="78">
        <v>0</v>
      </c>
      <c r="Q48" s="78">
        <v>1</v>
      </c>
      <c r="R48" s="78">
        <v>2</v>
      </c>
      <c r="S48" s="78">
        <v>3</v>
      </c>
      <c r="T48" s="81">
        <v>2</v>
      </c>
      <c r="U48" s="81">
        <v>2</v>
      </c>
      <c r="V48" s="78" t="s">
        <v>61</v>
      </c>
      <c r="W48" s="78" t="s">
        <v>61</v>
      </c>
      <c r="X48" s="78" t="s">
        <v>61</v>
      </c>
      <c r="Y48" s="78" t="s">
        <v>61</v>
      </c>
      <c r="Z48" s="82" t="s">
        <v>61</v>
      </c>
      <c r="AA48" s="83" t="s">
        <v>6</v>
      </c>
      <c r="AB48" s="40"/>
      <c r="AC48" s="44"/>
      <c r="AD48" s="44"/>
      <c r="AE48" s="44"/>
    </row>
    <row r="49" spans="1:31" ht="15.6" customHeight="1" x14ac:dyDescent="0.2">
      <c r="A49" s="24">
        <v>15.5</v>
      </c>
      <c r="B49" s="25" t="s">
        <v>7</v>
      </c>
      <c r="C49" s="84">
        <v>1</v>
      </c>
      <c r="D49" s="85">
        <v>2</v>
      </c>
      <c r="E49" s="85">
        <v>0</v>
      </c>
      <c r="F49" s="85">
        <v>1</v>
      </c>
      <c r="G49" s="85">
        <v>9</v>
      </c>
      <c r="H49" s="85">
        <v>5</v>
      </c>
      <c r="I49" s="85">
        <v>2</v>
      </c>
      <c r="J49" s="85">
        <v>0</v>
      </c>
      <c r="K49" s="85">
        <v>1</v>
      </c>
      <c r="L49" s="85">
        <v>3</v>
      </c>
      <c r="M49" s="110">
        <v>0</v>
      </c>
      <c r="N49" s="110">
        <v>0</v>
      </c>
      <c r="O49" s="110">
        <v>0</v>
      </c>
      <c r="P49" s="85">
        <v>2</v>
      </c>
      <c r="Q49" s="85">
        <v>0</v>
      </c>
      <c r="R49" s="85">
        <v>0</v>
      </c>
      <c r="S49" s="85">
        <v>0</v>
      </c>
      <c r="T49" s="87">
        <v>0</v>
      </c>
      <c r="U49" s="60"/>
      <c r="V49" s="85" t="s">
        <v>61</v>
      </c>
      <c r="W49" s="85" t="s">
        <v>61</v>
      </c>
      <c r="X49" s="85" t="s">
        <v>61</v>
      </c>
      <c r="Y49" s="85" t="s">
        <v>61</v>
      </c>
      <c r="Z49" s="88"/>
      <c r="AA49" s="89">
        <f>SUM(C49:Y49)</f>
        <v>26</v>
      </c>
      <c r="AB49" s="12"/>
      <c r="AC49" s="44"/>
      <c r="AD49" s="44"/>
      <c r="AE49" s="44"/>
    </row>
    <row r="50" spans="1:31" ht="15.6" customHeight="1" x14ac:dyDescent="0.2">
      <c r="A50" s="122" t="s">
        <v>60</v>
      </c>
      <c r="B50" s="25" t="s">
        <v>8</v>
      </c>
      <c r="C50" s="84">
        <f>C49</f>
        <v>1</v>
      </c>
      <c r="D50" s="90">
        <f t="shared" ref="D50" si="61">C50-D48+D49</f>
        <v>3</v>
      </c>
      <c r="E50" s="90">
        <f>D50-E48+E49</f>
        <v>3</v>
      </c>
      <c r="F50" s="90">
        <f t="shared" ref="F50:L50" si="62">E50-F48+F49</f>
        <v>4</v>
      </c>
      <c r="G50" s="90">
        <f t="shared" si="62"/>
        <v>13</v>
      </c>
      <c r="H50" s="90">
        <f t="shared" si="62"/>
        <v>18</v>
      </c>
      <c r="I50" s="90">
        <f t="shared" si="62"/>
        <v>18</v>
      </c>
      <c r="J50" s="90">
        <f t="shared" si="62"/>
        <v>18</v>
      </c>
      <c r="K50" s="90">
        <f t="shared" si="62"/>
        <v>19</v>
      </c>
      <c r="L50" s="90">
        <f t="shared" si="62"/>
        <v>18</v>
      </c>
      <c r="M50" s="110">
        <f t="shared" ref="M50" si="63">L50-M48+M49</f>
        <v>14</v>
      </c>
      <c r="N50" s="110">
        <f t="shared" ref="N50" si="64">M50-N48+N49</f>
        <v>8</v>
      </c>
      <c r="O50" s="110">
        <f t="shared" ref="O50" si="65">N50-O48+O49</f>
        <v>8</v>
      </c>
      <c r="P50" s="110">
        <f t="shared" ref="P50" si="66">O50-P48+P49</f>
        <v>10</v>
      </c>
      <c r="Q50" s="90">
        <f t="shared" ref="Q50" si="67">P50-Q48+Q49</f>
        <v>9</v>
      </c>
      <c r="R50" s="90">
        <f t="shared" ref="R50" si="68">Q50-R48+R49</f>
        <v>7</v>
      </c>
      <c r="S50" s="90">
        <f t="shared" ref="S50" si="69">R50-S48+S49</f>
        <v>4</v>
      </c>
      <c r="T50" s="93">
        <f t="shared" ref="T50" si="70">S50-T48+T49</f>
        <v>2</v>
      </c>
      <c r="U50" s="93">
        <f t="shared" ref="U50" si="71">T50-U48+U49</f>
        <v>0</v>
      </c>
      <c r="V50" s="90" t="s">
        <v>61</v>
      </c>
      <c r="W50" s="90" t="s">
        <v>61</v>
      </c>
      <c r="X50" s="90" t="s">
        <v>61</v>
      </c>
      <c r="Y50" s="90" t="s">
        <v>61</v>
      </c>
      <c r="Z50" s="94" t="s">
        <v>61</v>
      </c>
      <c r="AA50" s="95"/>
      <c r="AB50" s="3">
        <f>MAX(C50:Z50)</f>
        <v>19</v>
      </c>
      <c r="AC50" s="44"/>
      <c r="AD50" s="44"/>
      <c r="AE50" s="44"/>
    </row>
    <row r="51" spans="1:31" ht="15.6" customHeight="1" x14ac:dyDescent="0.2">
      <c r="A51" s="123"/>
      <c r="B51" s="25" t="s">
        <v>9</v>
      </c>
      <c r="C51" s="58"/>
      <c r="D51" s="60"/>
      <c r="E51" s="60"/>
      <c r="F51" s="60"/>
      <c r="G51" s="60"/>
      <c r="H51" s="60"/>
      <c r="I51" s="59">
        <v>15.58</v>
      </c>
      <c r="J51" s="60"/>
      <c r="K51" s="60"/>
      <c r="L51" s="60"/>
      <c r="M51" s="111">
        <v>16.07</v>
      </c>
      <c r="N51" s="60"/>
      <c r="O51" s="60"/>
      <c r="P51" s="59">
        <v>16.14</v>
      </c>
      <c r="Q51" s="60"/>
      <c r="R51" s="60"/>
      <c r="S51" s="60"/>
      <c r="T51" s="60"/>
      <c r="U51" s="68">
        <v>16.2</v>
      </c>
      <c r="V51" s="60"/>
      <c r="W51" s="60"/>
      <c r="X51" s="60"/>
      <c r="Y51" s="60"/>
      <c r="Z51" s="61" t="s">
        <v>61</v>
      </c>
      <c r="AA51" s="96">
        <v>30</v>
      </c>
      <c r="AB51" s="12"/>
      <c r="AC51" s="44"/>
      <c r="AD51" s="44"/>
      <c r="AE51" s="44"/>
    </row>
    <row r="52" spans="1:31" ht="15.6" customHeight="1" x14ac:dyDescent="0.2">
      <c r="A52" s="124"/>
      <c r="B52" s="26" t="s">
        <v>10</v>
      </c>
      <c r="C52" s="59">
        <v>15.5</v>
      </c>
      <c r="D52" s="63"/>
      <c r="E52" s="63"/>
      <c r="F52" s="63"/>
      <c r="G52" s="63"/>
      <c r="H52" s="63"/>
      <c r="I52" s="62">
        <f>I51</f>
        <v>15.58</v>
      </c>
      <c r="J52" s="63"/>
      <c r="K52" s="63"/>
      <c r="L52" s="63"/>
      <c r="M52" s="112">
        <f>M51</f>
        <v>16.07</v>
      </c>
      <c r="N52" s="63"/>
      <c r="O52" s="63"/>
      <c r="P52" s="62">
        <f>P51</f>
        <v>16.14</v>
      </c>
      <c r="Q52" s="63"/>
      <c r="R52" s="63"/>
      <c r="S52" s="63"/>
      <c r="T52" s="63"/>
      <c r="U52" s="60"/>
      <c r="V52" s="63"/>
      <c r="W52" s="63"/>
      <c r="X52" s="63"/>
      <c r="Y52" s="63"/>
      <c r="Z52" s="64"/>
      <c r="AA52" s="95"/>
      <c r="AB52" s="13"/>
      <c r="AC52" s="44"/>
      <c r="AD52" s="44"/>
      <c r="AE52" s="44"/>
    </row>
    <row r="53" spans="1:31" ht="15.6" customHeight="1" thickBot="1" x14ac:dyDescent="0.25">
      <c r="A53" s="46">
        <v>218</v>
      </c>
      <c r="B53" s="46" t="s">
        <v>11</v>
      </c>
      <c r="C53" s="97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9"/>
      <c r="AA53" s="100"/>
      <c r="AB53" s="3"/>
      <c r="AC53" s="44"/>
      <c r="AD53" s="44"/>
      <c r="AE53" s="44"/>
    </row>
    <row r="54" spans="1:31" ht="15.6" customHeight="1" x14ac:dyDescent="0.2">
      <c r="A54" s="49"/>
      <c r="B54" s="23" t="s">
        <v>5</v>
      </c>
      <c r="C54" s="77"/>
      <c r="D54" s="78">
        <v>0</v>
      </c>
      <c r="E54" s="78">
        <v>0</v>
      </c>
      <c r="F54" s="78">
        <v>0</v>
      </c>
      <c r="G54" s="78">
        <v>4</v>
      </c>
      <c r="H54" s="78">
        <v>1</v>
      </c>
      <c r="I54" s="78">
        <v>0</v>
      </c>
      <c r="J54" s="78">
        <v>4</v>
      </c>
      <c r="K54" s="78">
        <v>0</v>
      </c>
      <c r="L54" s="78">
        <v>1</v>
      </c>
      <c r="M54" s="109">
        <v>5</v>
      </c>
      <c r="N54" s="109">
        <v>4</v>
      </c>
      <c r="O54" s="109">
        <v>2</v>
      </c>
      <c r="P54" s="78">
        <v>1</v>
      </c>
      <c r="Q54" s="78">
        <v>3</v>
      </c>
      <c r="R54" s="78">
        <v>2</v>
      </c>
      <c r="S54" s="78">
        <v>9</v>
      </c>
      <c r="T54" s="81">
        <v>4</v>
      </c>
      <c r="U54" s="81">
        <v>3</v>
      </c>
      <c r="V54" s="78" t="s">
        <v>61</v>
      </c>
      <c r="W54" s="78" t="s">
        <v>61</v>
      </c>
      <c r="X54" s="78" t="s">
        <v>61</v>
      </c>
      <c r="Y54" s="78" t="s">
        <v>61</v>
      </c>
      <c r="Z54" s="82" t="s">
        <v>61</v>
      </c>
      <c r="AA54" s="83" t="s">
        <v>6</v>
      </c>
      <c r="AB54" s="40"/>
      <c r="AC54" s="44"/>
      <c r="AD54" s="44"/>
      <c r="AE54" s="44"/>
    </row>
    <row r="55" spans="1:31" ht="15.6" customHeight="1" x14ac:dyDescent="0.2">
      <c r="A55" s="24">
        <v>16.579999999999998</v>
      </c>
      <c r="B55" s="25" t="s">
        <v>7</v>
      </c>
      <c r="C55" s="84">
        <v>0</v>
      </c>
      <c r="D55" s="85">
        <v>0</v>
      </c>
      <c r="E55" s="85">
        <v>1</v>
      </c>
      <c r="F55" s="85">
        <v>3</v>
      </c>
      <c r="G55" s="85">
        <v>11</v>
      </c>
      <c r="H55" s="85">
        <v>4</v>
      </c>
      <c r="I55" s="85">
        <v>3</v>
      </c>
      <c r="J55" s="85">
        <v>1</v>
      </c>
      <c r="K55" s="85">
        <v>3</v>
      </c>
      <c r="L55" s="85">
        <v>3</v>
      </c>
      <c r="M55" s="110">
        <v>5</v>
      </c>
      <c r="N55" s="110">
        <v>4</v>
      </c>
      <c r="O55" s="110">
        <v>0</v>
      </c>
      <c r="P55" s="85">
        <v>3</v>
      </c>
      <c r="Q55" s="85">
        <v>1</v>
      </c>
      <c r="R55" s="85">
        <v>0</v>
      </c>
      <c r="S55" s="85">
        <v>0</v>
      </c>
      <c r="T55" s="87">
        <v>1</v>
      </c>
      <c r="U55" s="60"/>
      <c r="V55" s="85" t="s">
        <v>61</v>
      </c>
      <c r="W55" s="85" t="s">
        <v>61</v>
      </c>
      <c r="X55" s="85" t="s">
        <v>61</v>
      </c>
      <c r="Y55" s="85" t="s">
        <v>61</v>
      </c>
      <c r="Z55" s="88"/>
      <c r="AA55" s="89">
        <f>SUM(C55:Y55)</f>
        <v>43</v>
      </c>
      <c r="AB55" s="12"/>
      <c r="AC55" s="44"/>
      <c r="AD55" s="44"/>
      <c r="AE55" s="44"/>
    </row>
    <row r="56" spans="1:31" ht="15.6" customHeight="1" x14ac:dyDescent="0.2">
      <c r="A56" s="122" t="s">
        <v>60</v>
      </c>
      <c r="B56" s="25" t="s">
        <v>8</v>
      </c>
      <c r="C56" s="84">
        <f>C55</f>
        <v>0</v>
      </c>
      <c r="D56" s="90">
        <f t="shared" ref="D56" si="72">C56-D54+D55</f>
        <v>0</v>
      </c>
      <c r="E56" s="90">
        <f>D56-E54+E55</f>
        <v>1</v>
      </c>
      <c r="F56" s="90">
        <f t="shared" ref="F56:L56" si="73">E56-F54+F55</f>
        <v>4</v>
      </c>
      <c r="G56" s="90">
        <f t="shared" si="73"/>
        <v>11</v>
      </c>
      <c r="H56" s="90">
        <f t="shared" si="73"/>
        <v>14</v>
      </c>
      <c r="I56" s="90">
        <f t="shared" si="73"/>
        <v>17</v>
      </c>
      <c r="J56" s="90">
        <f t="shared" si="73"/>
        <v>14</v>
      </c>
      <c r="K56" s="90">
        <f t="shared" si="73"/>
        <v>17</v>
      </c>
      <c r="L56" s="90">
        <f t="shared" si="73"/>
        <v>19</v>
      </c>
      <c r="M56" s="110">
        <f t="shared" ref="M56" si="74">L56-M54+M55</f>
        <v>19</v>
      </c>
      <c r="N56" s="110">
        <f t="shared" ref="N56" si="75">M56-N54+N55</f>
        <v>19</v>
      </c>
      <c r="O56" s="110">
        <f t="shared" ref="O56" si="76">N56-O54+O55</f>
        <v>17</v>
      </c>
      <c r="P56" s="110">
        <f t="shared" ref="P56" si="77">O56-P54+P55</f>
        <v>19</v>
      </c>
      <c r="Q56" s="90">
        <f t="shared" ref="Q56" si="78">P56-Q54+Q55</f>
        <v>17</v>
      </c>
      <c r="R56" s="90">
        <f t="shared" ref="R56" si="79">Q56-R54+R55</f>
        <v>15</v>
      </c>
      <c r="S56" s="90">
        <f t="shared" ref="S56" si="80">R56-S54+S55</f>
        <v>6</v>
      </c>
      <c r="T56" s="93">
        <f t="shared" ref="T56" si="81">S56-T54+T55</f>
        <v>3</v>
      </c>
      <c r="U56" s="93">
        <f t="shared" ref="U56" si="82">T56-U54+U55</f>
        <v>0</v>
      </c>
      <c r="V56" s="90" t="s">
        <v>61</v>
      </c>
      <c r="W56" s="90" t="s">
        <v>61</v>
      </c>
      <c r="X56" s="90" t="s">
        <v>61</v>
      </c>
      <c r="Y56" s="90" t="s">
        <v>61</v>
      </c>
      <c r="Z56" s="94" t="s">
        <v>61</v>
      </c>
      <c r="AA56" s="95"/>
      <c r="AB56" s="3">
        <f>MAX(C56:Z56)</f>
        <v>19</v>
      </c>
      <c r="AC56" s="44"/>
      <c r="AD56" s="44"/>
      <c r="AE56" s="44"/>
    </row>
    <row r="57" spans="1:31" ht="15.6" customHeight="1" x14ac:dyDescent="0.2">
      <c r="A57" s="123"/>
      <c r="B57" s="25" t="s">
        <v>9</v>
      </c>
      <c r="C57" s="58"/>
      <c r="D57" s="60"/>
      <c r="E57" s="60"/>
      <c r="F57" s="60"/>
      <c r="G57" s="60"/>
      <c r="H57" s="60"/>
      <c r="I57" s="59">
        <v>17.059999999999999</v>
      </c>
      <c r="J57" s="60"/>
      <c r="K57" s="60"/>
      <c r="L57" s="60"/>
      <c r="M57" s="111">
        <v>17.149999999999999</v>
      </c>
      <c r="N57" s="60"/>
      <c r="O57" s="60"/>
      <c r="P57" s="59">
        <v>17.21</v>
      </c>
      <c r="Q57" s="60"/>
      <c r="R57" s="60"/>
      <c r="S57" s="60"/>
      <c r="T57" s="60"/>
      <c r="U57" s="68">
        <v>17.28</v>
      </c>
      <c r="V57" s="60"/>
      <c r="W57" s="60"/>
      <c r="X57" s="60"/>
      <c r="Y57" s="60"/>
      <c r="Z57" s="61" t="s">
        <v>61</v>
      </c>
      <c r="AA57" s="96">
        <v>30</v>
      </c>
      <c r="AB57" s="12"/>
      <c r="AC57" s="44"/>
      <c r="AD57" s="44"/>
      <c r="AE57" s="44"/>
    </row>
    <row r="58" spans="1:31" ht="15.6" customHeight="1" x14ac:dyDescent="0.2">
      <c r="A58" s="124"/>
      <c r="B58" s="26" t="s">
        <v>10</v>
      </c>
      <c r="C58" s="59">
        <v>16.579999999999998</v>
      </c>
      <c r="D58" s="63"/>
      <c r="E58" s="63"/>
      <c r="F58" s="63"/>
      <c r="G58" s="63"/>
      <c r="H58" s="63"/>
      <c r="I58" s="62">
        <f>I57</f>
        <v>17.059999999999999</v>
      </c>
      <c r="J58" s="63"/>
      <c r="K58" s="63"/>
      <c r="L58" s="63"/>
      <c r="M58" s="112">
        <f>M57</f>
        <v>17.149999999999999</v>
      </c>
      <c r="N58" s="63"/>
      <c r="O58" s="63"/>
      <c r="P58" s="62">
        <f>P57</f>
        <v>17.21</v>
      </c>
      <c r="Q58" s="63"/>
      <c r="R58" s="63"/>
      <c r="S58" s="63"/>
      <c r="T58" s="63"/>
      <c r="U58" s="60"/>
      <c r="V58" s="63"/>
      <c r="W58" s="63"/>
      <c r="X58" s="63"/>
      <c r="Y58" s="63"/>
      <c r="Z58" s="64"/>
      <c r="AA58" s="95"/>
      <c r="AB58" s="13"/>
      <c r="AC58" s="44"/>
      <c r="AD58" s="44"/>
      <c r="AE58" s="44"/>
    </row>
    <row r="59" spans="1:31" ht="15.6" customHeight="1" thickBot="1" x14ac:dyDescent="0.25">
      <c r="A59" s="46">
        <v>218</v>
      </c>
      <c r="B59" s="46" t="s">
        <v>11</v>
      </c>
      <c r="C59" s="97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9"/>
      <c r="AA59" s="100"/>
      <c r="AB59" s="3"/>
      <c r="AC59" s="44"/>
      <c r="AD59" s="44"/>
      <c r="AE59" s="44"/>
    </row>
    <row r="60" spans="1:31" ht="15.6" customHeight="1" x14ac:dyDescent="0.2">
      <c r="A60" s="49"/>
      <c r="B60" s="23" t="s">
        <v>5</v>
      </c>
      <c r="C60" s="77"/>
      <c r="D60" s="78">
        <v>0</v>
      </c>
      <c r="E60" s="78">
        <v>0</v>
      </c>
      <c r="F60" s="78">
        <v>0</v>
      </c>
      <c r="G60" s="78">
        <v>0</v>
      </c>
      <c r="H60" s="78">
        <v>0</v>
      </c>
      <c r="I60" s="78">
        <v>0</v>
      </c>
      <c r="J60" s="78">
        <v>0</v>
      </c>
      <c r="K60" s="78">
        <v>0</v>
      </c>
      <c r="L60" s="78">
        <v>0</v>
      </c>
      <c r="M60" s="109">
        <v>1</v>
      </c>
      <c r="N60" s="109">
        <v>5</v>
      </c>
      <c r="O60" s="109">
        <v>0</v>
      </c>
      <c r="P60" s="78">
        <v>0</v>
      </c>
      <c r="Q60" s="78">
        <v>3</v>
      </c>
      <c r="R60" s="78">
        <v>0</v>
      </c>
      <c r="S60" s="78">
        <v>3</v>
      </c>
      <c r="T60" s="81">
        <v>1</v>
      </c>
      <c r="U60" s="81">
        <v>8</v>
      </c>
      <c r="V60" s="78" t="s">
        <v>61</v>
      </c>
      <c r="W60" s="78" t="s">
        <v>61</v>
      </c>
      <c r="X60" s="78" t="s">
        <v>61</v>
      </c>
      <c r="Y60" s="78" t="s">
        <v>61</v>
      </c>
      <c r="Z60" s="82" t="s">
        <v>61</v>
      </c>
      <c r="AA60" s="83" t="s">
        <v>6</v>
      </c>
      <c r="AB60" s="40"/>
      <c r="AC60" s="44"/>
      <c r="AD60" s="44"/>
      <c r="AE60" s="44"/>
    </row>
    <row r="61" spans="1:31" ht="15.6" customHeight="1" x14ac:dyDescent="0.2">
      <c r="A61" s="24">
        <v>18.16</v>
      </c>
      <c r="B61" s="25" t="s">
        <v>7</v>
      </c>
      <c r="C61" s="84">
        <v>0</v>
      </c>
      <c r="D61" s="85">
        <v>0</v>
      </c>
      <c r="E61" s="85">
        <v>0</v>
      </c>
      <c r="F61" s="85">
        <v>0</v>
      </c>
      <c r="G61" s="85">
        <v>3</v>
      </c>
      <c r="H61" s="85">
        <v>1</v>
      </c>
      <c r="I61" s="85">
        <v>2</v>
      </c>
      <c r="J61" s="85">
        <v>2</v>
      </c>
      <c r="K61" s="85">
        <v>0</v>
      </c>
      <c r="L61" s="85">
        <v>1</v>
      </c>
      <c r="M61" s="110">
        <v>4</v>
      </c>
      <c r="N61" s="110">
        <v>4</v>
      </c>
      <c r="O61" s="110">
        <v>0</v>
      </c>
      <c r="P61" s="85">
        <v>3</v>
      </c>
      <c r="Q61" s="85">
        <v>1</v>
      </c>
      <c r="R61" s="85">
        <v>0</v>
      </c>
      <c r="S61" s="85">
        <v>0</v>
      </c>
      <c r="T61" s="87">
        <v>0</v>
      </c>
      <c r="U61" s="60"/>
      <c r="V61" s="85" t="s">
        <v>61</v>
      </c>
      <c r="W61" s="85" t="s">
        <v>61</v>
      </c>
      <c r="X61" s="85" t="s">
        <v>61</v>
      </c>
      <c r="Y61" s="85" t="s">
        <v>61</v>
      </c>
      <c r="Z61" s="88"/>
      <c r="AA61" s="89">
        <f>SUM(C61:Y61)</f>
        <v>21</v>
      </c>
      <c r="AB61" s="12"/>
      <c r="AC61" s="44"/>
      <c r="AD61" s="44"/>
      <c r="AE61" s="44"/>
    </row>
    <row r="62" spans="1:31" ht="15.6" customHeight="1" x14ac:dyDescent="0.2">
      <c r="A62" s="122" t="s">
        <v>60</v>
      </c>
      <c r="B62" s="25" t="s">
        <v>8</v>
      </c>
      <c r="C62" s="84">
        <f>C61</f>
        <v>0</v>
      </c>
      <c r="D62" s="90">
        <f t="shared" ref="D62" si="83">C62-D60+D61</f>
        <v>0</v>
      </c>
      <c r="E62" s="90">
        <f>D62-E60+E61</f>
        <v>0</v>
      </c>
      <c r="F62" s="90">
        <f t="shared" ref="F62:L62" si="84">E62-F60+F61</f>
        <v>0</v>
      </c>
      <c r="G62" s="90">
        <f t="shared" si="84"/>
        <v>3</v>
      </c>
      <c r="H62" s="90">
        <f t="shared" si="84"/>
        <v>4</v>
      </c>
      <c r="I62" s="90">
        <f t="shared" si="84"/>
        <v>6</v>
      </c>
      <c r="J62" s="90">
        <f t="shared" si="84"/>
        <v>8</v>
      </c>
      <c r="K62" s="90">
        <f t="shared" si="84"/>
        <v>8</v>
      </c>
      <c r="L62" s="90">
        <f t="shared" si="84"/>
        <v>9</v>
      </c>
      <c r="M62" s="110">
        <f t="shared" ref="M62" si="85">L62-M60+M61</f>
        <v>12</v>
      </c>
      <c r="N62" s="110">
        <f t="shared" ref="N62" si="86">M62-N60+N61</f>
        <v>11</v>
      </c>
      <c r="O62" s="110">
        <f t="shared" ref="O62" si="87">N62-O60+O61</f>
        <v>11</v>
      </c>
      <c r="P62" s="110">
        <f t="shared" ref="P62" si="88">O62-P60+P61</f>
        <v>14</v>
      </c>
      <c r="Q62" s="90">
        <f t="shared" ref="Q62" si="89">P62-Q60+Q61</f>
        <v>12</v>
      </c>
      <c r="R62" s="90">
        <f t="shared" ref="R62" si="90">Q62-R60+R61</f>
        <v>12</v>
      </c>
      <c r="S62" s="90">
        <f t="shared" ref="S62" si="91">R62-S60+S61</f>
        <v>9</v>
      </c>
      <c r="T62" s="93">
        <f t="shared" ref="T62" si="92">S62-T60+T61</f>
        <v>8</v>
      </c>
      <c r="U62" s="93">
        <f t="shared" ref="U62" si="93">T62-U60+U61</f>
        <v>0</v>
      </c>
      <c r="V62" s="90" t="s">
        <v>61</v>
      </c>
      <c r="W62" s="90" t="s">
        <v>61</v>
      </c>
      <c r="X62" s="90" t="s">
        <v>61</v>
      </c>
      <c r="Y62" s="90" t="s">
        <v>61</v>
      </c>
      <c r="Z62" s="94" t="s">
        <v>61</v>
      </c>
      <c r="AA62" s="95"/>
      <c r="AB62" s="3">
        <f>MAX(C62:Z62)</f>
        <v>14</v>
      </c>
      <c r="AC62" s="44"/>
      <c r="AD62" s="44"/>
      <c r="AE62" s="44"/>
    </row>
    <row r="63" spans="1:31" ht="15.6" customHeight="1" x14ac:dyDescent="0.2">
      <c r="A63" s="123"/>
      <c r="B63" s="25" t="s">
        <v>9</v>
      </c>
      <c r="C63" s="58"/>
      <c r="D63" s="60"/>
      <c r="E63" s="60"/>
      <c r="F63" s="60"/>
      <c r="G63" s="60"/>
      <c r="H63" s="60"/>
      <c r="I63" s="59">
        <v>18.239999999999998</v>
      </c>
      <c r="J63" s="60"/>
      <c r="K63" s="60"/>
      <c r="L63" s="60"/>
      <c r="M63" s="111">
        <v>18.32</v>
      </c>
      <c r="N63" s="60"/>
      <c r="O63" s="60"/>
      <c r="P63" s="59">
        <v>18.399999999999999</v>
      </c>
      <c r="Q63" s="60"/>
      <c r="R63" s="60"/>
      <c r="S63" s="60"/>
      <c r="T63" s="60"/>
      <c r="U63" s="68">
        <v>18.46</v>
      </c>
      <c r="V63" s="60"/>
      <c r="W63" s="60"/>
      <c r="X63" s="60"/>
      <c r="Y63" s="60"/>
      <c r="Z63" s="61" t="s">
        <v>61</v>
      </c>
      <c r="AA63" s="96">
        <v>30</v>
      </c>
      <c r="AB63" s="12"/>
      <c r="AC63" s="44"/>
      <c r="AD63" s="44"/>
      <c r="AE63" s="44"/>
    </row>
    <row r="64" spans="1:31" ht="15.6" customHeight="1" x14ac:dyDescent="0.2">
      <c r="A64" s="124"/>
      <c r="B64" s="26" t="s">
        <v>10</v>
      </c>
      <c r="C64" s="59">
        <v>18.16</v>
      </c>
      <c r="D64" s="63"/>
      <c r="E64" s="63"/>
      <c r="F64" s="63"/>
      <c r="G64" s="63"/>
      <c r="H64" s="63"/>
      <c r="I64" s="62">
        <f>I63</f>
        <v>18.239999999999998</v>
      </c>
      <c r="J64" s="63"/>
      <c r="K64" s="63"/>
      <c r="L64" s="63"/>
      <c r="M64" s="112">
        <f>M63</f>
        <v>18.32</v>
      </c>
      <c r="N64" s="63"/>
      <c r="O64" s="63"/>
      <c r="P64" s="62">
        <f>P63</f>
        <v>18.399999999999999</v>
      </c>
      <c r="Q64" s="63"/>
      <c r="R64" s="63"/>
      <c r="S64" s="63"/>
      <c r="T64" s="63"/>
      <c r="U64" s="60"/>
      <c r="V64" s="63"/>
      <c r="W64" s="63"/>
      <c r="X64" s="63"/>
      <c r="Y64" s="63"/>
      <c r="Z64" s="64"/>
      <c r="AA64" s="95"/>
      <c r="AB64" s="13"/>
      <c r="AC64" s="44"/>
      <c r="AD64" s="44"/>
      <c r="AE64" s="44"/>
    </row>
    <row r="65" spans="1:31" ht="15.6" customHeight="1" thickBot="1" x14ac:dyDescent="0.25">
      <c r="A65" s="46">
        <v>218</v>
      </c>
      <c r="B65" s="46" t="s">
        <v>11</v>
      </c>
      <c r="C65" s="97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9"/>
      <c r="AA65" s="100"/>
      <c r="AB65" s="3"/>
      <c r="AC65" s="44"/>
      <c r="AD65" s="44"/>
      <c r="AE65" s="44"/>
    </row>
    <row r="66" spans="1:31" s="44" customFormat="1" ht="15.6" customHeight="1" x14ac:dyDescent="0.2">
      <c r="A66" s="54" t="s">
        <v>12</v>
      </c>
      <c r="B66" s="50"/>
      <c r="C66" s="101"/>
      <c r="D66" s="102">
        <f t="shared" ref="D66:Z66" si="94">SUMIF($B6:$B65,"l. wys.",D6:D65)</f>
        <v>0</v>
      </c>
      <c r="E66" s="102">
        <f t="shared" si="94"/>
        <v>0</v>
      </c>
      <c r="F66" s="102">
        <f t="shared" si="94"/>
        <v>0</v>
      </c>
      <c r="G66" s="102">
        <f t="shared" si="94"/>
        <v>7</v>
      </c>
      <c r="H66" s="102">
        <f t="shared" si="94"/>
        <v>11</v>
      </c>
      <c r="I66" s="102">
        <f t="shared" si="94"/>
        <v>34</v>
      </c>
      <c r="J66" s="102">
        <f t="shared" si="94"/>
        <v>13</v>
      </c>
      <c r="K66" s="102">
        <f t="shared" si="94"/>
        <v>5</v>
      </c>
      <c r="L66" s="102">
        <f t="shared" si="94"/>
        <v>24</v>
      </c>
      <c r="M66" s="102">
        <f t="shared" si="94"/>
        <v>54</v>
      </c>
      <c r="N66" s="102">
        <f t="shared" si="94"/>
        <v>32</v>
      </c>
      <c r="O66" s="102">
        <f t="shared" si="94"/>
        <v>12</v>
      </c>
      <c r="P66" s="102">
        <f t="shared" si="94"/>
        <v>18</v>
      </c>
      <c r="Q66" s="102">
        <f t="shared" si="94"/>
        <v>13</v>
      </c>
      <c r="R66" s="102">
        <f t="shared" si="94"/>
        <v>31</v>
      </c>
      <c r="S66" s="102">
        <f t="shared" si="94"/>
        <v>42</v>
      </c>
      <c r="T66" s="102">
        <f t="shared" si="94"/>
        <v>14</v>
      </c>
      <c r="U66" s="102">
        <f t="shared" si="94"/>
        <v>41</v>
      </c>
      <c r="V66" s="102">
        <f t="shared" si="94"/>
        <v>0</v>
      </c>
      <c r="W66" s="102">
        <f t="shared" si="94"/>
        <v>2</v>
      </c>
      <c r="X66" s="102">
        <f t="shared" si="94"/>
        <v>6</v>
      </c>
      <c r="Y66" s="102">
        <f t="shared" si="94"/>
        <v>0</v>
      </c>
      <c r="Z66" s="102">
        <f t="shared" si="94"/>
        <v>8</v>
      </c>
      <c r="AA66" s="103" t="str">
        <f>"Σ: "&amp;SUM(C66:Z66)</f>
        <v>Σ: 367</v>
      </c>
      <c r="AB66" s="43"/>
    </row>
    <row r="67" spans="1:31" s="44" customFormat="1" ht="15.6" customHeight="1" thickBot="1" x14ac:dyDescent="0.25">
      <c r="A67" s="55" t="s">
        <v>13</v>
      </c>
      <c r="B67" s="51"/>
      <c r="C67" s="104">
        <f t="shared" ref="C67:Y67" si="95">SUMIF($B6:$B65,"l. wsiad.",C6:C65)</f>
        <v>4</v>
      </c>
      <c r="D67" s="105">
        <f t="shared" si="95"/>
        <v>9</v>
      </c>
      <c r="E67" s="105">
        <f t="shared" si="95"/>
        <v>12</v>
      </c>
      <c r="F67" s="105">
        <f t="shared" si="95"/>
        <v>24</v>
      </c>
      <c r="G67" s="105">
        <f t="shared" si="95"/>
        <v>77</v>
      </c>
      <c r="H67" s="105">
        <f t="shared" si="95"/>
        <v>51</v>
      </c>
      <c r="I67" s="105">
        <f t="shared" si="95"/>
        <v>56</v>
      </c>
      <c r="J67" s="105">
        <f t="shared" si="95"/>
        <v>10</v>
      </c>
      <c r="K67" s="105">
        <f t="shared" si="95"/>
        <v>8</v>
      </c>
      <c r="L67" s="105">
        <f t="shared" si="95"/>
        <v>27</v>
      </c>
      <c r="M67" s="105">
        <f t="shared" si="95"/>
        <v>38</v>
      </c>
      <c r="N67" s="105">
        <f t="shared" si="95"/>
        <v>18</v>
      </c>
      <c r="O67" s="105">
        <f t="shared" si="95"/>
        <v>5</v>
      </c>
      <c r="P67" s="105">
        <f t="shared" si="95"/>
        <v>20</v>
      </c>
      <c r="Q67" s="105">
        <f t="shared" si="95"/>
        <v>4</v>
      </c>
      <c r="R67" s="105">
        <f t="shared" si="95"/>
        <v>0</v>
      </c>
      <c r="S67" s="105">
        <f t="shared" si="95"/>
        <v>3</v>
      </c>
      <c r="T67" s="105">
        <f t="shared" si="95"/>
        <v>1</v>
      </c>
      <c r="U67" s="105">
        <f t="shared" si="95"/>
        <v>0</v>
      </c>
      <c r="V67" s="105">
        <f t="shared" si="95"/>
        <v>0</v>
      </c>
      <c r="W67" s="105">
        <f t="shared" si="95"/>
        <v>0</v>
      </c>
      <c r="X67" s="105">
        <f t="shared" si="95"/>
        <v>0</v>
      </c>
      <c r="Y67" s="105">
        <f t="shared" si="95"/>
        <v>0</v>
      </c>
      <c r="Z67" s="106"/>
      <c r="AA67" s="107" t="str">
        <f>"Σ: "&amp;SUM(C67:Z67)</f>
        <v>Σ: 367</v>
      </c>
      <c r="AB67" s="10"/>
    </row>
    <row r="68" spans="1:31" x14ac:dyDescent="0.2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52"/>
      <c r="AB68" s="44"/>
      <c r="AC68" s="44"/>
      <c r="AD68" s="44"/>
      <c r="AE68" s="44"/>
    </row>
    <row r="69" spans="1:31" x14ac:dyDescent="0.2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53"/>
      <c r="AB69" s="53"/>
      <c r="AC69" s="44"/>
      <c r="AD69" s="44"/>
      <c r="AE69" s="44"/>
    </row>
    <row r="70" spans="1:31" x14ac:dyDescent="0.2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</row>
    <row r="71" spans="1:31" x14ac:dyDescent="0.2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</row>
    <row r="72" spans="1:31" x14ac:dyDescent="0.2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</row>
    <row r="73" spans="1:31" x14ac:dyDescent="0.2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</row>
    <row r="74" spans="1:31" x14ac:dyDescent="0.2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</row>
    <row r="75" spans="1:31" x14ac:dyDescent="0.2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</row>
    <row r="76" spans="1:31" x14ac:dyDescent="0.2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</row>
    <row r="77" spans="1:31" x14ac:dyDescent="0.2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</row>
    <row r="78" spans="1:31" x14ac:dyDescent="0.2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</row>
    <row r="79" spans="1:31" x14ac:dyDescent="0.2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</row>
  </sheetData>
  <sheetProtection selectLockedCells="1" selectUnlockedCells="1"/>
  <mergeCells count="10">
    <mergeCell ref="A44:A46"/>
    <mergeCell ref="A50:A52"/>
    <mergeCell ref="A56:A58"/>
    <mergeCell ref="A62:A64"/>
    <mergeCell ref="A8:A10"/>
    <mergeCell ref="A14:A16"/>
    <mergeCell ref="A20:A22"/>
    <mergeCell ref="A26:A28"/>
    <mergeCell ref="A32:A34"/>
    <mergeCell ref="A38:A40"/>
  </mergeCells>
  <conditionalFormatting sqref="AA8:AA65">
    <cfRule type="expression" dxfId="177" priority="95" stopIfTrue="1">
      <formula>AL8</formula>
    </cfRule>
  </conditionalFormatting>
  <conditionalFormatting sqref="AA14:AA17">
    <cfRule type="expression" dxfId="176" priority="69" stopIfTrue="1">
      <formula>AL14</formula>
    </cfRule>
  </conditionalFormatting>
  <conditionalFormatting sqref="AA20:AA23">
    <cfRule type="expression" dxfId="175" priority="68" stopIfTrue="1">
      <formula>AL20</formula>
    </cfRule>
  </conditionalFormatting>
  <conditionalFormatting sqref="AA14:AA17">
    <cfRule type="expression" dxfId="174" priority="67" stopIfTrue="1">
      <formula>AL14</formula>
    </cfRule>
  </conditionalFormatting>
  <conditionalFormatting sqref="AA20:AA23">
    <cfRule type="expression" dxfId="173" priority="66" stopIfTrue="1">
      <formula>AL20</formula>
    </cfRule>
  </conditionalFormatting>
  <conditionalFormatting sqref="C8:Z8 C14:Z14 M20:Z20 M26:Z26 M32:Z32 M38:Z38 M50:Z50 M56:Z56 M62:Z62 M44:Z44">
    <cfRule type="cellIs" dxfId="172" priority="65" stopIfTrue="1" operator="equal">
      <formula>$AB8</formula>
    </cfRule>
  </conditionalFormatting>
  <conditionalFormatting sqref="C20:L20">
    <cfRule type="cellIs" dxfId="171" priority="64" stopIfTrue="1" operator="equal">
      <formula>$AB20</formula>
    </cfRule>
  </conditionalFormatting>
  <conditionalFormatting sqref="M14:O14">
    <cfRule type="cellIs" dxfId="170" priority="63" stopIfTrue="1" operator="equal">
      <formula>$AB14</formula>
    </cfRule>
  </conditionalFormatting>
  <conditionalFormatting sqref="M20:O20">
    <cfRule type="cellIs" dxfId="169" priority="62" stopIfTrue="1" operator="equal">
      <formula>$AB20</formula>
    </cfRule>
  </conditionalFormatting>
  <conditionalFormatting sqref="AA26:AA29">
    <cfRule type="expression" dxfId="168" priority="61" stopIfTrue="1">
      <formula>AL26</formula>
    </cfRule>
  </conditionalFormatting>
  <conditionalFormatting sqref="AA26:AA29">
    <cfRule type="expression" dxfId="167" priority="60" stopIfTrue="1">
      <formula>AL26</formula>
    </cfRule>
  </conditionalFormatting>
  <conditionalFormatting sqref="C26:L26">
    <cfRule type="cellIs" dxfId="166" priority="59" stopIfTrue="1" operator="equal">
      <formula>$AB26</formula>
    </cfRule>
  </conditionalFormatting>
  <conditionalFormatting sqref="M26:O26">
    <cfRule type="cellIs" dxfId="165" priority="58" stopIfTrue="1" operator="equal">
      <formula>$AB26</formula>
    </cfRule>
  </conditionalFormatting>
  <conditionalFormatting sqref="AA32:AA35">
    <cfRule type="expression" dxfId="164" priority="57" stopIfTrue="1">
      <formula>AL32</formula>
    </cfRule>
  </conditionalFormatting>
  <conditionalFormatting sqref="AA38:AA41">
    <cfRule type="expression" dxfId="163" priority="56" stopIfTrue="1">
      <formula>AL38</formula>
    </cfRule>
  </conditionalFormatting>
  <conditionalFormatting sqref="AA32:AA35">
    <cfRule type="expression" dxfId="162" priority="55" stopIfTrue="1">
      <formula>AL32</formula>
    </cfRule>
  </conditionalFormatting>
  <conditionalFormatting sqref="AA38:AA41">
    <cfRule type="expression" dxfId="161" priority="54" stopIfTrue="1">
      <formula>AL38</formula>
    </cfRule>
  </conditionalFormatting>
  <conditionalFormatting sqref="C32:L32">
    <cfRule type="cellIs" dxfId="160" priority="53" stopIfTrue="1" operator="equal">
      <formula>$AB32</formula>
    </cfRule>
  </conditionalFormatting>
  <conditionalFormatting sqref="C38:L38">
    <cfRule type="cellIs" dxfId="159" priority="52" stopIfTrue="1" operator="equal">
      <formula>$AB38</formula>
    </cfRule>
  </conditionalFormatting>
  <conditionalFormatting sqref="M32:O32">
    <cfRule type="cellIs" dxfId="158" priority="51" stopIfTrue="1" operator="equal">
      <formula>$AB32</formula>
    </cfRule>
  </conditionalFormatting>
  <conditionalFormatting sqref="M38:O38">
    <cfRule type="cellIs" dxfId="157" priority="50" stopIfTrue="1" operator="equal">
      <formula>$AB38</formula>
    </cfRule>
  </conditionalFormatting>
  <conditionalFormatting sqref="AA44:AA47">
    <cfRule type="expression" dxfId="156" priority="49" stopIfTrue="1">
      <formula>AL44</formula>
    </cfRule>
  </conditionalFormatting>
  <conditionalFormatting sqref="AA44:AA47">
    <cfRule type="expression" dxfId="155" priority="48" stopIfTrue="1">
      <formula>AL44</formula>
    </cfRule>
  </conditionalFormatting>
  <conditionalFormatting sqref="C44:L44">
    <cfRule type="cellIs" dxfId="154" priority="47" stopIfTrue="1" operator="equal">
      <formula>$AB44</formula>
    </cfRule>
  </conditionalFormatting>
  <conditionalFormatting sqref="M44:O44">
    <cfRule type="cellIs" dxfId="153" priority="46" stopIfTrue="1" operator="equal">
      <formula>$AB44</formula>
    </cfRule>
  </conditionalFormatting>
  <conditionalFormatting sqref="AA50:AA53">
    <cfRule type="expression" dxfId="152" priority="45" stopIfTrue="1">
      <formula>AL50</formula>
    </cfRule>
  </conditionalFormatting>
  <conditionalFormatting sqref="AA56:AA59">
    <cfRule type="expression" dxfId="151" priority="44" stopIfTrue="1">
      <formula>AL56</formula>
    </cfRule>
  </conditionalFormatting>
  <conditionalFormatting sqref="AA50:AA53">
    <cfRule type="expression" dxfId="150" priority="43" stopIfTrue="1">
      <formula>AL50</formula>
    </cfRule>
  </conditionalFormatting>
  <conditionalFormatting sqref="AA56:AA59">
    <cfRule type="expression" dxfId="149" priority="42" stopIfTrue="1">
      <formula>AL56</formula>
    </cfRule>
  </conditionalFormatting>
  <conditionalFormatting sqref="C50:L50">
    <cfRule type="cellIs" dxfId="148" priority="41" stopIfTrue="1" operator="equal">
      <formula>$AB50</formula>
    </cfRule>
  </conditionalFormatting>
  <conditionalFormatting sqref="C56:L56">
    <cfRule type="cellIs" dxfId="147" priority="40" stopIfTrue="1" operator="equal">
      <formula>$AB56</formula>
    </cfRule>
  </conditionalFormatting>
  <conditionalFormatting sqref="M50:O50">
    <cfRule type="cellIs" dxfId="146" priority="39" stopIfTrue="1" operator="equal">
      <formula>$AB50</formula>
    </cfRule>
  </conditionalFormatting>
  <conditionalFormatting sqref="M56:O56">
    <cfRule type="cellIs" dxfId="145" priority="38" stopIfTrue="1" operator="equal">
      <formula>$AB56</formula>
    </cfRule>
  </conditionalFormatting>
  <conditionalFormatting sqref="AA62:AA65">
    <cfRule type="expression" dxfId="144" priority="37" stopIfTrue="1">
      <formula>AL62</formula>
    </cfRule>
  </conditionalFormatting>
  <conditionalFormatting sqref="AA62:AA65">
    <cfRule type="expression" dxfId="143" priority="36" stopIfTrue="1">
      <formula>AL62</formula>
    </cfRule>
  </conditionalFormatting>
  <conditionalFormatting sqref="C62:L62">
    <cfRule type="cellIs" dxfId="142" priority="35" stopIfTrue="1" operator="equal">
      <formula>$AB62</formula>
    </cfRule>
  </conditionalFormatting>
  <conditionalFormatting sqref="M62:O62">
    <cfRule type="cellIs" dxfId="141" priority="34" stopIfTrue="1" operator="equal">
      <formula>$AB62</formula>
    </cfRule>
  </conditionalFormatting>
  <conditionalFormatting sqref="M20:O20">
    <cfRule type="cellIs" dxfId="140" priority="9" stopIfTrue="1" operator="equal">
      <formula>$AB20</formula>
    </cfRule>
  </conditionalFormatting>
  <conditionalFormatting sqref="M26:O26">
    <cfRule type="cellIs" dxfId="139" priority="8" stopIfTrue="1" operator="equal">
      <formula>$AB26</formula>
    </cfRule>
  </conditionalFormatting>
  <conditionalFormatting sqref="M32:O32">
    <cfRule type="cellIs" dxfId="138" priority="7" stopIfTrue="1" operator="equal">
      <formula>$AB32</formula>
    </cfRule>
  </conditionalFormatting>
  <conditionalFormatting sqref="M38:O38">
    <cfRule type="cellIs" dxfId="137" priority="6" stopIfTrue="1" operator="equal">
      <formula>$AB38</formula>
    </cfRule>
  </conditionalFormatting>
  <conditionalFormatting sqref="M50:O50">
    <cfRule type="cellIs" dxfId="136" priority="5" stopIfTrue="1" operator="equal">
      <formula>$AB50</formula>
    </cfRule>
  </conditionalFormatting>
  <conditionalFormatting sqref="M56:O56">
    <cfRule type="cellIs" dxfId="135" priority="4" stopIfTrue="1" operator="equal">
      <formula>$AB56</formula>
    </cfRule>
  </conditionalFormatting>
  <conditionalFormatting sqref="M62:O62">
    <cfRule type="cellIs" dxfId="134" priority="3" stopIfTrue="1" operator="equal">
      <formula>$AB62</formula>
    </cfRule>
  </conditionalFormatting>
  <conditionalFormatting sqref="M44:O44">
    <cfRule type="cellIs" dxfId="133" priority="2" stopIfTrue="1" operator="equal">
      <formula>$AB44</formula>
    </cfRule>
  </conditionalFormatting>
  <conditionalFormatting sqref="M44:O44">
    <cfRule type="cellIs" dxfId="132" priority="1" stopIfTrue="1" operator="equal">
      <formula>$AB44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2" manualBreakCount="2">
    <brk id="29" max="26" man="1"/>
    <brk id="53" max="2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5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32" customWidth="1"/>
    <col min="2" max="2" width="7.7109375" style="32" customWidth="1"/>
    <col min="3" max="26" width="4.7109375" style="32" customWidth="1"/>
    <col min="27" max="27" width="11.7109375" style="32" customWidth="1"/>
    <col min="28" max="28" width="6.7109375" style="32" customWidth="1"/>
    <col min="29" max="16384" width="9.140625" style="32"/>
  </cols>
  <sheetData>
    <row r="1" spans="1:31" ht="21.95" customHeight="1" x14ac:dyDescent="0.2">
      <c r="A1" s="14" t="s">
        <v>15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  <c r="N1" s="29"/>
      <c r="O1" s="47" t="s">
        <v>69</v>
      </c>
      <c r="P1" s="15"/>
      <c r="Q1" s="15"/>
      <c r="R1" s="15"/>
      <c r="S1" s="15"/>
      <c r="T1" s="15"/>
      <c r="U1" s="15"/>
      <c r="V1" s="15"/>
      <c r="W1" s="15"/>
      <c r="X1" s="15"/>
      <c r="Y1" s="15"/>
      <c r="Z1" s="30"/>
      <c r="AA1" s="31"/>
    </row>
    <row r="2" spans="1:31" ht="5.0999999999999996" customHeight="1" thickBot="1" x14ac:dyDescent="0.25">
      <c r="A2" s="16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4"/>
      <c r="N2" s="35"/>
      <c r="O2" s="34"/>
      <c r="P2" s="1"/>
      <c r="Q2" s="1"/>
      <c r="R2" s="1"/>
      <c r="S2" s="1"/>
      <c r="T2" s="1"/>
      <c r="U2" s="1"/>
      <c r="V2" s="1"/>
      <c r="W2" s="33"/>
      <c r="X2" s="33"/>
      <c r="Y2" s="33"/>
      <c r="Z2" s="33"/>
      <c r="AA2" s="36"/>
    </row>
    <row r="3" spans="1:31" ht="21.95" customHeight="1" thickBot="1" x14ac:dyDescent="0.25">
      <c r="A3" s="16" t="s">
        <v>0</v>
      </c>
      <c r="B3" s="17">
        <v>2</v>
      </c>
      <c r="C3" s="2" t="s">
        <v>59</v>
      </c>
      <c r="D3" s="2"/>
      <c r="E3" s="2"/>
      <c r="F3" s="2"/>
      <c r="G3" s="2"/>
      <c r="H3" s="2"/>
      <c r="I3" s="2"/>
      <c r="J3" s="2"/>
      <c r="K3" s="2"/>
      <c r="L3" s="2"/>
      <c r="M3" s="2"/>
      <c r="N3" s="35"/>
      <c r="O3" s="57" t="s">
        <v>17</v>
      </c>
      <c r="P3" s="1"/>
      <c r="Q3" s="1"/>
      <c r="R3" s="1"/>
      <c r="S3" s="1"/>
      <c r="T3" s="1"/>
      <c r="U3" s="1"/>
      <c r="V3" s="1"/>
      <c r="W3" s="33"/>
      <c r="X3" s="33"/>
      <c r="Y3" s="33"/>
      <c r="Z3" s="33"/>
      <c r="AA3" s="36"/>
    </row>
    <row r="4" spans="1:31" ht="5.0999999999999996" customHeight="1" thickBot="1" x14ac:dyDescent="0.3">
      <c r="A4" s="18"/>
      <c r="B4" s="19"/>
      <c r="C4" s="20"/>
      <c r="D4" s="20"/>
      <c r="E4" s="20"/>
      <c r="F4" s="20"/>
      <c r="G4" s="20"/>
      <c r="H4" s="20"/>
      <c r="I4" s="20"/>
      <c r="J4" s="20"/>
      <c r="K4" s="20"/>
      <c r="L4" s="20"/>
      <c r="M4" s="37"/>
      <c r="N4" s="21"/>
      <c r="O4" s="19"/>
      <c r="P4" s="19"/>
      <c r="Q4" s="19"/>
      <c r="R4" s="19"/>
      <c r="S4" s="19"/>
      <c r="T4" s="19"/>
      <c r="U4" s="19"/>
      <c r="V4" s="19"/>
      <c r="W4" s="38"/>
      <c r="X4" s="38"/>
      <c r="Y4" s="38"/>
      <c r="Z4" s="38"/>
      <c r="AA4" s="39"/>
    </row>
    <row r="5" spans="1:31" s="48" customFormat="1" ht="114.95" customHeight="1" thickBot="1" x14ac:dyDescent="0.25">
      <c r="A5" s="22" t="s">
        <v>2</v>
      </c>
      <c r="B5" s="22" t="s">
        <v>3</v>
      </c>
      <c r="C5" s="65" t="s">
        <v>41</v>
      </c>
      <c r="D5" s="65" t="s">
        <v>42</v>
      </c>
      <c r="E5" s="65" t="s">
        <v>43</v>
      </c>
      <c r="F5" s="65" t="s">
        <v>44</v>
      </c>
      <c r="G5" s="65" t="s">
        <v>45</v>
      </c>
      <c r="H5" s="74" t="s">
        <v>36</v>
      </c>
      <c r="I5" s="74" t="s">
        <v>46</v>
      </c>
      <c r="J5" s="65" t="s">
        <v>47</v>
      </c>
      <c r="K5" s="65" t="s">
        <v>34</v>
      </c>
      <c r="L5" s="73" t="s">
        <v>48</v>
      </c>
      <c r="M5" s="65" t="s">
        <v>49</v>
      </c>
      <c r="N5" s="70" t="s">
        <v>50</v>
      </c>
      <c r="O5" s="65" t="s">
        <v>73</v>
      </c>
      <c r="P5" s="70" t="s">
        <v>52</v>
      </c>
      <c r="Q5" s="70" t="s">
        <v>53</v>
      </c>
      <c r="R5" s="70" t="s">
        <v>54</v>
      </c>
      <c r="S5" s="70" t="s">
        <v>55</v>
      </c>
      <c r="T5" s="70" t="s">
        <v>56</v>
      </c>
      <c r="U5" s="70" t="s">
        <v>23</v>
      </c>
      <c r="V5" s="70" t="s">
        <v>22</v>
      </c>
      <c r="W5" s="65" t="s">
        <v>57</v>
      </c>
      <c r="X5" s="65" t="s">
        <v>58</v>
      </c>
      <c r="Y5" s="65" t="s">
        <v>19</v>
      </c>
      <c r="Z5" s="65" t="s">
        <v>18</v>
      </c>
      <c r="AA5" s="22" t="s">
        <v>14</v>
      </c>
      <c r="AB5" s="11" t="s">
        <v>4</v>
      </c>
    </row>
    <row r="6" spans="1:31" s="41" customFormat="1" ht="15.6" customHeight="1" x14ac:dyDescent="0.2">
      <c r="A6" s="49"/>
      <c r="B6" s="23" t="s">
        <v>5</v>
      </c>
      <c r="C6" s="77"/>
      <c r="D6" s="78" t="s">
        <v>61</v>
      </c>
      <c r="E6" s="78" t="s">
        <v>61</v>
      </c>
      <c r="F6" s="78" t="s">
        <v>61</v>
      </c>
      <c r="G6" s="78" t="s">
        <v>61</v>
      </c>
      <c r="H6" s="60"/>
      <c r="I6" s="81">
        <v>0</v>
      </c>
      <c r="J6" s="78">
        <v>0</v>
      </c>
      <c r="K6" s="78">
        <v>0</v>
      </c>
      <c r="L6" s="78">
        <v>0</v>
      </c>
      <c r="M6" s="78">
        <v>0</v>
      </c>
      <c r="N6" s="78">
        <v>0</v>
      </c>
      <c r="O6" s="78">
        <v>0</v>
      </c>
      <c r="P6" s="78">
        <v>1</v>
      </c>
      <c r="Q6" s="78">
        <v>0</v>
      </c>
      <c r="R6" s="78">
        <v>0</v>
      </c>
      <c r="S6" s="78">
        <v>1</v>
      </c>
      <c r="T6" s="78">
        <v>0</v>
      </c>
      <c r="U6" s="78">
        <v>1</v>
      </c>
      <c r="V6" s="78">
        <v>0</v>
      </c>
      <c r="W6" s="78">
        <v>0</v>
      </c>
      <c r="X6" s="78">
        <v>0</v>
      </c>
      <c r="Y6" s="78">
        <v>0</v>
      </c>
      <c r="Z6" s="82">
        <v>0</v>
      </c>
      <c r="AA6" s="83" t="s">
        <v>6</v>
      </c>
      <c r="AB6" s="40"/>
      <c r="AC6" s="44"/>
      <c r="AD6" s="44"/>
      <c r="AE6" s="44"/>
    </row>
    <row r="7" spans="1:31" s="41" customFormat="1" ht="15.6" customHeight="1" x14ac:dyDescent="0.2">
      <c r="A7" s="24">
        <v>4.41</v>
      </c>
      <c r="B7" s="25" t="s">
        <v>7</v>
      </c>
      <c r="C7" s="84" t="s">
        <v>61</v>
      </c>
      <c r="D7" s="85" t="s">
        <v>61</v>
      </c>
      <c r="E7" s="85" t="s">
        <v>61</v>
      </c>
      <c r="F7" s="85" t="s">
        <v>61</v>
      </c>
      <c r="G7" s="85" t="s">
        <v>61</v>
      </c>
      <c r="H7" s="87">
        <v>1</v>
      </c>
      <c r="I7" s="87">
        <v>0</v>
      </c>
      <c r="J7" s="85">
        <v>0</v>
      </c>
      <c r="K7" s="85">
        <v>0</v>
      </c>
      <c r="L7" s="85">
        <v>0</v>
      </c>
      <c r="M7" s="85">
        <v>1</v>
      </c>
      <c r="N7" s="85">
        <v>0</v>
      </c>
      <c r="O7" s="85">
        <v>0</v>
      </c>
      <c r="P7" s="85">
        <v>0</v>
      </c>
      <c r="Q7" s="85">
        <v>1</v>
      </c>
      <c r="R7" s="85">
        <v>0</v>
      </c>
      <c r="S7" s="85">
        <v>0</v>
      </c>
      <c r="T7" s="85">
        <v>0</v>
      </c>
      <c r="U7" s="85">
        <v>0</v>
      </c>
      <c r="V7" s="85">
        <v>0</v>
      </c>
      <c r="W7" s="85">
        <v>0</v>
      </c>
      <c r="X7" s="85">
        <v>0</v>
      </c>
      <c r="Y7" s="85">
        <v>0</v>
      </c>
      <c r="Z7" s="88"/>
      <c r="AA7" s="89">
        <f>SUM(C7:Y7)</f>
        <v>3</v>
      </c>
      <c r="AB7" s="12"/>
      <c r="AC7" s="44"/>
      <c r="AD7" s="44"/>
      <c r="AE7" s="44"/>
    </row>
    <row r="8" spans="1:31" s="41" customFormat="1" ht="15.6" customHeight="1" x14ac:dyDescent="0.2">
      <c r="A8" s="122" t="s">
        <v>65</v>
      </c>
      <c r="B8" s="25" t="s">
        <v>8</v>
      </c>
      <c r="C8" s="84" t="s">
        <v>61</v>
      </c>
      <c r="D8" s="90" t="s">
        <v>61</v>
      </c>
      <c r="E8" s="90" t="s">
        <v>61</v>
      </c>
      <c r="F8" s="90" t="s">
        <v>61</v>
      </c>
      <c r="G8" s="90" t="s">
        <v>61</v>
      </c>
      <c r="H8" s="93">
        <f>H7</f>
        <v>1</v>
      </c>
      <c r="I8" s="93">
        <f t="shared" ref="I8:J8" si="0">H8-I6+I7</f>
        <v>1</v>
      </c>
      <c r="J8" s="90">
        <f t="shared" si="0"/>
        <v>1</v>
      </c>
      <c r="K8" s="90">
        <f t="shared" ref="K8:X8" si="1">J8-K6+K7</f>
        <v>1</v>
      </c>
      <c r="L8" s="90">
        <f t="shared" si="1"/>
        <v>1</v>
      </c>
      <c r="M8" s="90">
        <f t="shared" si="1"/>
        <v>2</v>
      </c>
      <c r="N8" s="90">
        <f t="shared" ref="N8" si="2">M8-N6+N7</f>
        <v>2</v>
      </c>
      <c r="O8" s="90">
        <f t="shared" ref="O8" si="3">N8-O6+O7</f>
        <v>2</v>
      </c>
      <c r="P8" s="90">
        <f t="shared" ref="P8" si="4">O8-P6+P7</f>
        <v>1</v>
      </c>
      <c r="Q8" s="90">
        <f t="shared" ref="Q8" si="5">P8-Q6+Q7</f>
        <v>2</v>
      </c>
      <c r="R8" s="90">
        <f t="shared" ref="R8" si="6">Q8-R6+R7</f>
        <v>2</v>
      </c>
      <c r="S8" s="90">
        <f t="shared" ref="S8" si="7">R8-S6+S7</f>
        <v>1</v>
      </c>
      <c r="T8" s="90">
        <f t="shared" si="1"/>
        <v>1</v>
      </c>
      <c r="U8" s="90">
        <f t="shared" si="1"/>
        <v>0</v>
      </c>
      <c r="V8" s="90">
        <f t="shared" si="1"/>
        <v>0</v>
      </c>
      <c r="W8" s="90">
        <f t="shared" si="1"/>
        <v>0</v>
      </c>
      <c r="X8" s="90">
        <f t="shared" si="1"/>
        <v>0</v>
      </c>
      <c r="Y8" s="90">
        <f t="shared" ref="Y8" si="8">X8-Y6+Y7</f>
        <v>0</v>
      </c>
      <c r="Z8" s="94">
        <f>Y8-Z6</f>
        <v>0</v>
      </c>
      <c r="AA8" s="95"/>
      <c r="AB8" s="3">
        <f>MAX(C8:Z8)</f>
        <v>2</v>
      </c>
      <c r="AC8" s="44"/>
      <c r="AD8" s="44"/>
      <c r="AE8" s="44"/>
    </row>
    <row r="9" spans="1:31" s="41" customFormat="1" ht="15.6" customHeight="1" x14ac:dyDescent="0.2">
      <c r="A9" s="123"/>
      <c r="B9" s="25" t="s">
        <v>9</v>
      </c>
      <c r="C9" s="58"/>
      <c r="D9" s="60"/>
      <c r="E9" s="60"/>
      <c r="F9" s="60"/>
      <c r="G9" s="60"/>
      <c r="H9" s="60"/>
      <c r="I9" s="60"/>
      <c r="J9" s="60"/>
      <c r="K9" s="60"/>
      <c r="L9" s="60"/>
      <c r="M9" s="59">
        <v>4.49</v>
      </c>
      <c r="N9" s="60"/>
      <c r="O9" s="60"/>
      <c r="P9" s="59">
        <v>4.53</v>
      </c>
      <c r="Q9" s="60"/>
      <c r="R9" s="60"/>
      <c r="S9" s="60"/>
      <c r="T9" s="59">
        <v>5</v>
      </c>
      <c r="U9" s="60"/>
      <c r="V9" s="60"/>
      <c r="W9" s="60"/>
      <c r="X9" s="60"/>
      <c r="Y9" s="60"/>
      <c r="Z9" s="59">
        <v>5.07</v>
      </c>
      <c r="AA9" s="96">
        <v>25</v>
      </c>
      <c r="AB9" s="12"/>
      <c r="AC9" s="44"/>
      <c r="AD9" s="44"/>
      <c r="AE9" s="44"/>
    </row>
    <row r="10" spans="1:31" s="41" customFormat="1" ht="15.6" customHeight="1" x14ac:dyDescent="0.2">
      <c r="A10" s="124"/>
      <c r="B10" s="26" t="s">
        <v>10</v>
      </c>
      <c r="C10" s="59" t="s">
        <v>61</v>
      </c>
      <c r="D10" s="63"/>
      <c r="E10" s="63"/>
      <c r="F10" s="63"/>
      <c r="G10" s="63"/>
      <c r="H10" s="69">
        <v>4.42</v>
      </c>
      <c r="I10" s="63"/>
      <c r="J10" s="63"/>
      <c r="K10" s="63"/>
      <c r="L10" s="63"/>
      <c r="M10" s="62">
        <f>M9</f>
        <v>4.49</v>
      </c>
      <c r="N10" s="63"/>
      <c r="O10" s="63"/>
      <c r="P10" s="62">
        <f>P9</f>
        <v>4.53</v>
      </c>
      <c r="Q10" s="63"/>
      <c r="R10" s="63"/>
      <c r="S10" s="63"/>
      <c r="T10" s="62">
        <f>T9</f>
        <v>5</v>
      </c>
      <c r="U10" s="63"/>
      <c r="V10" s="63"/>
      <c r="W10" s="63"/>
      <c r="X10" s="63"/>
      <c r="Y10" s="63"/>
      <c r="Z10" s="108"/>
      <c r="AA10" s="95"/>
      <c r="AB10" s="13"/>
      <c r="AC10" s="44"/>
      <c r="AD10" s="44"/>
      <c r="AE10" s="44"/>
    </row>
    <row r="11" spans="1:31" s="41" customFormat="1" ht="15.6" customHeight="1" thickBot="1" x14ac:dyDescent="0.25">
      <c r="A11" s="46">
        <v>528</v>
      </c>
      <c r="B11" s="46" t="s">
        <v>11</v>
      </c>
      <c r="C11" s="97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9"/>
      <c r="AA11" s="100"/>
      <c r="AB11" s="3"/>
      <c r="AC11" s="44"/>
      <c r="AD11" s="44"/>
      <c r="AE11" s="44"/>
    </row>
    <row r="12" spans="1:31" ht="15.6" customHeight="1" x14ac:dyDescent="0.2">
      <c r="A12" s="49"/>
      <c r="B12" s="23" t="s">
        <v>5</v>
      </c>
      <c r="C12" s="77"/>
      <c r="D12" s="78">
        <v>0</v>
      </c>
      <c r="E12" s="78">
        <v>0</v>
      </c>
      <c r="F12" s="78">
        <v>0</v>
      </c>
      <c r="G12" s="78">
        <v>0</v>
      </c>
      <c r="H12" s="60"/>
      <c r="I12" s="81" t="s">
        <v>61</v>
      </c>
      <c r="J12" s="78">
        <v>1</v>
      </c>
      <c r="K12" s="78">
        <v>0</v>
      </c>
      <c r="L12" s="78">
        <v>0</v>
      </c>
      <c r="M12" s="78">
        <v>0</v>
      </c>
      <c r="N12" s="78">
        <v>1</v>
      </c>
      <c r="O12" s="78">
        <v>1</v>
      </c>
      <c r="P12" s="78">
        <v>0</v>
      </c>
      <c r="Q12" s="78">
        <v>1</v>
      </c>
      <c r="R12" s="78">
        <v>0</v>
      </c>
      <c r="S12" s="78">
        <v>4</v>
      </c>
      <c r="T12" s="78">
        <v>7</v>
      </c>
      <c r="U12" s="78">
        <v>7</v>
      </c>
      <c r="V12" s="78">
        <v>1</v>
      </c>
      <c r="W12" s="78">
        <v>1</v>
      </c>
      <c r="X12" s="78">
        <v>0</v>
      </c>
      <c r="Y12" s="78">
        <v>0</v>
      </c>
      <c r="Z12" s="82">
        <v>0</v>
      </c>
      <c r="AA12" s="83" t="s">
        <v>6</v>
      </c>
      <c r="AB12" s="40"/>
      <c r="AC12" s="44"/>
      <c r="AD12" s="44"/>
      <c r="AE12" s="44"/>
    </row>
    <row r="13" spans="1:31" ht="15.6" customHeight="1" x14ac:dyDescent="0.2">
      <c r="A13" s="24">
        <v>6.1</v>
      </c>
      <c r="B13" s="25" t="s">
        <v>7</v>
      </c>
      <c r="C13" s="84">
        <v>0</v>
      </c>
      <c r="D13" s="85">
        <v>2</v>
      </c>
      <c r="E13" s="85">
        <v>1</v>
      </c>
      <c r="F13" s="85">
        <v>2</v>
      </c>
      <c r="G13" s="85">
        <v>0</v>
      </c>
      <c r="H13" s="87" t="s">
        <v>61</v>
      </c>
      <c r="I13" s="87" t="s">
        <v>61</v>
      </c>
      <c r="J13" s="85">
        <v>3</v>
      </c>
      <c r="K13" s="85">
        <v>0</v>
      </c>
      <c r="L13" s="85">
        <v>2</v>
      </c>
      <c r="M13" s="85">
        <v>5</v>
      </c>
      <c r="N13" s="85">
        <v>3</v>
      </c>
      <c r="O13" s="85">
        <v>0</v>
      </c>
      <c r="P13" s="85">
        <v>3</v>
      </c>
      <c r="Q13" s="85">
        <v>2</v>
      </c>
      <c r="R13" s="85">
        <v>0</v>
      </c>
      <c r="S13" s="85">
        <v>1</v>
      </c>
      <c r="T13" s="85">
        <v>0</v>
      </c>
      <c r="U13" s="85">
        <v>0</v>
      </c>
      <c r="V13" s="85">
        <v>0</v>
      </c>
      <c r="W13" s="85">
        <v>0</v>
      </c>
      <c r="X13" s="85">
        <v>0</v>
      </c>
      <c r="Y13" s="85">
        <v>0</v>
      </c>
      <c r="Z13" s="88"/>
      <c r="AA13" s="89">
        <f>SUM(C13:Y13)</f>
        <v>24</v>
      </c>
      <c r="AB13" s="12"/>
      <c r="AC13" s="44"/>
      <c r="AD13" s="44"/>
      <c r="AE13" s="44"/>
    </row>
    <row r="14" spans="1:31" ht="15.6" customHeight="1" x14ac:dyDescent="0.2">
      <c r="A14" s="122" t="s">
        <v>63</v>
      </c>
      <c r="B14" s="25" t="s">
        <v>8</v>
      </c>
      <c r="C14" s="84">
        <f>C13</f>
        <v>0</v>
      </c>
      <c r="D14" s="90">
        <f t="shared" ref="D14" si="9">C14-D12+D13</f>
        <v>2</v>
      </c>
      <c r="E14" s="90">
        <f>D14-E12+E13</f>
        <v>3</v>
      </c>
      <c r="F14" s="90">
        <f t="shared" ref="F14:G14" si="10">E14-F12+F13</f>
        <v>5</v>
      </c>
      <c r="G14" s="90">
        <f t="shared" si="10"/>
        <v>5</v>
      </c>
      <c r="H14" s="93" t="s">
        <v>61</v>
      </c>
      <c r="I14" s="93" t="s">
        <v>61</v>
      </c>
      <c r="J14" s="90">
        <f>G14-J12+J13</f>
        <v>7</v>
      </c>
      <c r="K14" s="90">
        <f t="shared" ref="K14" si="11">J14-K12+K13</f>
        <v>7</v>
      </c>
      <c r="L14" s="90">
        <f t="shared" ref="L14:Y14" si="12">K14-L12+L13</f>
        <v>9</v>
      </c>
      <c r="M14" s="90">
        <f t="shared" ref="M14" si="13">L14-M12+M13</f>
        <v>14</v>
      </c>
      <c r="N14" s="90">
        <f t="shared" ref="N14" si="14">M14-N12+N13</f>
        <v>16</v>
      </c>
      <c r="O14" s="90">
        <f t="shared" ref="O14" si="15">N14-O12+O13</f>
        <v>15</v>
      </c>
      <c r="P14" s="90">
        <f t="shared" ref="P14" si="16">O14-P12+P13</f>
        <v>18</v>
      </c>
      <c r="Q14" s="90">
        <f t="shared" ref="Q14" si="17">P14-Q12+Q13</f>
        <v>19</v>
      </c>
      <c r="R14" s="90">
        <f t="shared" ref="R14" si="18">Q14-R12+R13</f>
        <v>19</v>
      </c>
      <c r="S14" s="90">
        <f t="shared" ref="S14" si="19">R14-S12+S13</f>
        <v>16</v>
      </c>
      <c r="T14" s="90">
        <f t="shared" si="12"/>
        <v>9</v>
      </c>
      <c r="U14" s="90">
        <f t="shared" si="12"/>
        <v>2</v>
      </c>
      <c r="V14" s="90">
        <f t="shared" si="12"/>
        <v>1</v>
      </c>
      <c r="W14" s="90">
        <f t="shared" si="12"/>
        <v>0</v>
      </c>
      <c r="X14" s="90">
        <f t="shared" si="12"/>
        <v>0</v>
      </c>
      <c r="Y14" s="90">
        <f t="shared" si="12"/>
        <v>0</v>
      </c>
      <c r="Z14" s="94">
        <f>Y14-Z12</f>
        <v>0</v>
      </c>
      <c r="AA14" s="95"/>
      <c r="AB14" s="3">
        <f>MAX(C14:Z14)</f>
        <v>19</v>
      </c>
      <c r="AC14" s="44"/>
      <c r="AD14" s="44"/>
      <c r="AE14" s="44"/>
    </row>
    <row r="15" spans="1:31" ht="15.6" customHeight="1" x14ac:dyDescent="0.2">
      <c r="A15" s="123"/>
      <c r="B15" s="25" t="s">
        <v>9</v>
      </c>
      <c r="C15" s="58"/>
      <c r="D15" s="60"/>
      <c r="E15" s="60"/>
      <c r="F15" s="60"/>
      <c r="G15" s="60"/>
      <c r="H15" s="60"/>
      <c r="I15" s="60"/>
      <c r="J15" s="60"/>
      <c r="K15" s="60"/>
      <c r="L15" s="60"/>
      <c r="M15" s="59">
        <v>6.19</v>
      </c>
      <c r="N15" s="60"/>
      <c r="O15" s="60"/>
      <c r="P15" s="59">
        <v>6.25</v>
      </c>
      <c r="Q15" s="60"/>
      <c r="R15" s="60"/>
      <c r="S15" s="60"/>
      <c r="T15" s="59">
        <v>6.33</v>
      </c>
      <c r="U15" s="60"/>
      <c r="V15" s="60"/>
      <c r="W15" s="60"/>
      <c r="X15" s="60"/>
      <c r="Y15" s="60"/>
      <c r="Z15" s="59">
        <v>6.39</v>
      </c>
      <c r="AA15" s="96">
        <v>29</v>
      </c>
      <c r="AB15" s="12"/>
      <c r="AC15" s="44"/>
      <c r="AD15" s="44"/>
      <c r="AE15" s="44"/>
    </row>
    <row r="16" spans="1:31" ht="15.6" customHeight="1" x14ac:dyDescent="0.2">
      <c r="A16" s="124"/>
      <c r="B16" s="26" t="s">
        <v>10</v>
      </c>
      <c r="C16" s="59">
        <v>6.1</v>
      </c>
      <c r="D16" s="63"/>
      <c r="E16" s="63"/>
      <c r="F16" s="63"/>
      <c r="G16" s="63"/>
      <c r="H16" s="114" t="s">
        <v>61</v>
      </c>
      <c r="I16" s="63"/>
      <c r="J16" s="63"/>
      <c r="K16" s="63"/>
      <c r="L16" s="63"/>
      <c r="M16" s="62">
        <f>M15</f>
        <v>6.19</v>
      </c>
      <c r="N16" s="63"/>
      <c r="O16" s="63"/>
      <c r="P16" s="62">
        <f>P15</f>
        <v>6.25</v>
      </c>
      <c r="Q16" s="63"/>
      <c r="R16" s="63"/>
      <c r="S16" s="63"/>
      <c r="T16" s="62">
        <f>T15</f>
        <v>6.33</v>
      </c>
      <c r="U16" s="63"/>
      <c r="V16" s="63"/>
      <c r="W16" s="63"/>
      <c r="X16" s="63"/>
      <c r="Y16" s="63"/>
      <c r="Z16" s="108"/>
      <c r="AA16" s="95"/>
      <c r="AB16" s="13"/>
      <c r="AC16" s="44"/>
      <c r="AD16" s="44"/>
      <c r="AE16" s="44"/>
    </row>
    <row r="17" spans="1:31" ht="15.6" customHeight="1" thickBot="1" x14ac:dyDescent="0.25">
      <c r="A17" s="46">
        <v>528</v>
      </c>
      <c r="B17" s="46" t="s">
        <v>11</v>
      </c>
      <c r="C17" s="97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9"/>
      <c r="AA17" s="100"/>
      <c r="AB17" s="3"/>
      <c r="AC17" s="44"/>
      <c r="AD17" s="44"/>
      <c r="AE17" s="44"/>
    </row>
    <row r="18" spans="1:31" ht="15.6" customHeight="1" x14ac:dyDescent="0.2">
      <c r="A18" s="49"/>
      <c r="B18" s="23" t="s">
        <v>5</v>
      </c>
      <c r="C18" s="77"/>
      <c r="D18" s="78" t="s">
        <v>61</v>
      </c>
      <c r="E18" s="78" t="s">
        <v>61</v>
      </c>
      <c r="F18" s="78" t="s">
        <v>61</v>
      </c>
      <c r="G18" s="78" t="s">
        <v>61</v>
      </c>
      <c r="H18" s="60"/>
      <c r="I18" s="81">
        <v>0</v>
      </c>
      <c r="J18" s="78">
        <v>0</v>
      </c>
      <c r="K18" s="78">
        <v>0</v>
      </c>
      <c r="L18" s="78">
        <v>0</v>
      </c>
      <c r="M18" s="78">
        <v>0</v>
      </c>
      <c r="N18" s="78">
        <v>5</v>
      </c>
      <c r="O18" s="78">
        <v>2</v>
      </c>
      <c r="P18" s="78">
        <v>5</v>
      </c>
      <c r="Q18" s="78">
        <v>2</v>
      </c>
      <c r="R18" s="78">
        <v>0</v>
      </c>
      <c r="S18" s="78">
        <v>3</v>
      </c>
      <c r="T18" s="78">
        <v>16</v>
      </c>
      <c r="U18" s="78">
        <v>4</v>
      </c>
      <c r="V18" s="78">
        <v>8</v>
      </c>
      <c r="W18" s="78">
        <v>0</v>
      </c>
      <c r="X18" s="78">
        <v>0</v>
      </c>
      <c r="Y18" s="78">
        <v>0</v>
      </c>
      <c r="Z18" s="82">
        <v>0</v>
      </c>
      <c r="AA18" s="83" t="s">
        <v>6</v>
      </c>
      <c r="AB18" s="40"/>
      <c r="AC18" s="44"/>
      <c r="AD18" s="44"/>
      <c r="AE18" s="44"/>
    </row>
    <row r="19" spans="1:31" ht="15.6" customHeight="1" x14ac:dyDescent="0.2">
      <c r="A19" s="24">
        <v>8.19</v>
      </c>
      <c r="B19" s="25" t="s">
        <v>7</v>
      </c>
      <c r="C19" s="84" t="s">
        <v>61</v>
      </c>
      <c r="D19" s="85" t="s">
        <v>61</v>
      </c>
      <c r="E19" s="85" t="s">
        <v>61</v>
      </c>
      <c r="F19" s="85" t="s">
        <v>61</v>
      </c>
      <c r="G19" s="85" t="s">
        <v>61</v>
      </c>
      <c r="H19" s="87">
        <v>10</v>
      </c>
      <c r="I19" s="87">
        <v>3</v>
      </c>
      <c r="J19" s="85">
        <v>3</v>
      </c>
      <c r="K19" s="85">
        <v>9</v>
      </c>
      <c r="L19" s="85">
        <v>3</v>
      </c>
      <c r="M19" s="85">
        <v>2</v>
      </c>
      <c r="N19" s="85">
        <v>5</v>
      </c>
      <c r="O19" s="85">
        <v>1</v>
      </c>
      <c r="P19" s="85">
        <v>1</v>
      </c>
      <c r="Q19" s="85">
        <v>0</v>
      </c>
      <c r="R19" s="85">
        <v>3</v>
      </c>
      <c r="S19" s="85">
        <v>1</v>
      </c>
      <c r="T19" s="85">
        <v>4</v>
      </c>
      <c r="U19" s="85">
        <v>0</v>
      </c>
      <c r="V19" s="85">
        <v>0</v>
      </c>
      <c r="W19" s="85">
        <v>0</v>
      </c>
      <c r="X19" s="85">
        <v>0</v>
      </c>
      <c r="Y19" s="85">
        <v>0</v>
      </c>
      <c r="Z19" s="88"/>
      <c r="AA19" s="89">
        <f>SUM(C19:Y19)</f>
        <v>45</v>
      </c>
      <c r="AB19" s="12"/>
      <c r="AC19" s="44"/>
      <c r="AD19" s="44"/>
      <c r="AE19" s="44"/>
    </row>
    <row r="20" spans="1:31" ht="15.6" customHeight="1" x14ac:dyDescent="0.2">
      <c r="A20" s="122" t="s">
        <v>65</v>
      </c>
      <c r="B20" s="25" t="s">
        <v>8</v>
      </c>
      <c r="C20" s="84" t="s">
        <v>61</v>
      </c>
      <c r="D20" s="90" t="s">
        <v>61</v>
      </c>
      <c r="E20" s="90" t="s">
        <v>61</v>
      </c>
      <c r="F20" s="90" t="s">
        <v>61</v>
      </c>
      <c r="G20" s="90" t="s">
        <v>61</v>
      </c>
      <c r="H20" s="93">
        <f>H19</f>
        <v>10</v>
      </c>
      <c r="I20" s="93">
        <f t="shared" ref="I20:J20" si="20">H20-I18+I19</f>
        <v>13</v>
      </c>
      <c r="J20" s="90">
        <f t="shared" si="20"/>
        <v>16</v>
      </c>
      <c r="K20" s="90">
        <f t="shared" ref="K20:Y20" si="21">J20-K18+K19</f>
        <v>25</v>
      </c>
      <c r="L20" s="90">
        <f t="shared" si="21"/>
        <v>28</v>
      </c>
      <c r="M20" s="90">
        <f t="shared" ref="M20" si="22">L20-M18+M19</f>
        <v>30</v>
      </c>
      <c r="N20" s="90">
        <f t="shared" ref="N20" si="23">M20-N18+N19</f>
        <v>30</v>
      </c>
      <c r="O20" s="90">
        <f t="shared" ref="O20" si="24">N20-O18+O19</f>
        <v>29</v>
      </c>
      <c r="P20" s="90">
        <f t="shared" ref="P20" si="25">O20-P18+P19</f>
        <v>25</v>
      </c>
      <c r="Q20" s="90">
        <f t="shared" ref="Q20" si="26">P20-Q18+Q19</f>
        <v>23</v>
      </c>
      <c r="R20" s="90">
        <f t="shared" ref="R20" si="27">Q20-R18+R19</f>
        <v>26</v>
      </c>
      <c r="S20" s="90">
        <f t="shared" ref="S20" si="28">R20-S18+S19</f>
        <v>24</v>
      </c>
      <c r="T20" s="90">
        <f t="shared" si="21"/>
        <v>12</v>
      </c>
      <c r="U20" s="90">
        <f t="shared" si="21"/>
        <v>8</v>
      </c>
      <c r="V20" s="90">
        <f t="shared" si="21"/>
        <v>0</v>
      </c>
      <c r="W20" s="90">
        <f t="shared" si="21"/>
        <v>0</v>
      </c>
      <c r="X20" s="90">
        <f t="shared" si="21"/>
        <v>0</v>
      </c>
      <c r="Y20" s="90">
        <f t="shared" si="21"/>
        <v>0</v>
      </c>
      <c r="Z20" s="94">
        <f>Y20-Z18</f>
        <v>0</v>
      </c>
      <c r="AA20" s="95"/>
      <c r="AB20" s="3">
        <f>MAX(C20:Z20)</f>
        <v>30</v>
      </c>
      <c r="AC20" s="44"/>
      <c r="AD20" s="44"/>
      <c r="AE20" s="44"/>
    </row>
    <row r="21" spans="1:31" ht="15.6" customHeight="1" x14ac:dyDescent="0.2">
      <c r="A21" s="123"/>
      <c r="B21" s="25" t="s">
        <v>9</v>
      </c>
      <c r="C21" s="58"/>
      <c r="D21" s="60"/>
      <c r="E21" s="60"/>
      <c r="F21" s="60"/>
      <c r="G21" s="60"/>
      <c r="H21" s="60"/>
      <c r="I21" s="60"/>
      <c r="J21" s="60"/>
      <c r="K21" s="60"/>
      <c r="L21" s="60"/>
      <c r="M21" s="59">
        <v>8.26</v>
      </c>
      <c r="N21" s="60"/>
      <c r="O21" s="60"/>
      <c r="P21" s="59">
        <v>8.32</v>
      </c>
      <c r="Q21" s="60"/>
      <c r="R21" s="60"/>
      <c r="S21" s="60"/>
      <c r="T21" s="59">
        <v>8.4</v>
      </c>
      <c r="U21" s="60"/>
      <c r="V21" s="60"/>
      <c r="W21" s="60"/>
      <c r="X21" s="60"/>
      <c r="Y21" s="60"/>
      <c r="Z21" s="59">
        <v>8.4600000000000009</v>
      </c>
      <c r="AA21" s="96">
        <v>26</v>
      </c>
      <c r="AB21" s="12"/>
      <c r="AC21" s="44"/>
      <c r="AD21" s="44"/>
      <c r="AE21" s="44"/>
    </row>
    <row r="22" spans="1:31" ht="15.6" customHeight="1" x14ac:dyDescent="0.2">
      <c r="A22" s="124"/>
      <c r="B22" s="26" t="s">
        <v>10</v>
      </c>
      <c r="C22" s="59" t="s">
        <v>61</v>
      </c>
      <c r="D22" s="63"/>
      <c r="E22" s="63"/>
      <c r="F22" s="63"/>
      <c r="G22" s="63"/>
      <c r="H22" s="69">
        <v>8.1999999999999993</v>
      </c>
      <c r="I22" s="63"/>
      <c r="J22" s="63"/>
      <c r="K22" s="63"/>
      <c r="L22" s="63"/>
      <c r="M22" s="62">
        <f>M21</f>
        <v>8.26</v>
      </c>
      <c r="N22" s="63"/>
      <c r="O22" s="63"/>
      <c r="P22" s="62">
        <f>P21</f>
        <v>8.32</v>
      </c>
      <c r="Q22" s="63"/>
      <c r="R22" s="63"/>
      <c r="S22" s="63"/>
      <c r="T22" s="62">
        <f>T21</f>
        <v>8.4</v>
      </c>
      <c r="U22" s="63"/>
      <c r="V22" s="63"/>
      <c r="W22" s="63"/>
      <c r="X22" s="63"/>
      <c r="Y22" s="63"/>
      <c r="Z22" s="108"/>
      <c r="AA22" s="95"/>
      <c r="AB22" s="13"/>
      <c r="AC22" s="44"/>
      <c r="AD22" s="44"/>
      <c r="AE22" s="44"/>
    </row>
    <row r="23" spans="1:31" ht="15.6" customHeight="1" thickBot="1" x14ac:dyDescent="0.25">
      <c r="A23" s="46">
        <v>528</v>
      </c>
      <c r="B23" s="46" t="s">
        <v>11</v>
      </c>
      <c r="C23" s="97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9"/>
      <c r="AA23" s="100"/>
      <c r="AB23" s="3"/>
      <c r="AC23" s="44"/>
      <c r="AD23" s="44"/>
      <c r="AE23" s="44"/>
    </row>
    <row r="24" spans="1:31" ht="15.6" customHeight="1" x14ac:dyDescent="0.2">
      <c r="A24" s="49"/>
      <c r="B24" s="23" t="s">
        <v>5</v>
      </c>
      <c r="C24" s="77"/>
      <c r="D24" s="78" t="s">
        <v>61</v>
      </c>
      <c r="E24" s="78" t="s">
        <v>61</v>
      </c>
      <c r="F24" s="78" t="s">
        <v>61</v>
      </c>
      <c r="G24" s="78" t="s">
        <v>61</v>
      </c>
      <c r="H24" s="60"/>
      <c r="I24" s="81">
        <v>0</v>
      </c>
      <c r="J24" s="78">
        <v>0</v>
      </c>
      <c r="K24" s="78">
        <v>0</v>
      </c>
      <c r="L24" s="78">
        <v>0</v>
      </c>
      <c r="M24" s="78">
        <v>0</v>
      </c>
      <c r="N24" s="78">
        <v>5</v>
      </c>
      <c r="O24" s="78">
        <v>3</v>
      </c>
      <c r="P24" s="78">
        <v>8</v>
      </c>
      <c r="Q24" s="78">
        <v>13</v>
      </c>
      <c r="R24" s="78">
        <v>0</v>
      </c>
      <c r="S24" s="78">
        <v>2</v>
      </c>
      <c r="T24" s="78">
        <v>8</v>
      </c>
      <c r="U24" s="78">
        <v>8</v>
      </c>
      <c r="V24" s="78">
        <v>14</v>
      </c>
      <c r="W24" s="78">
        <v>1</v>
      </c>
      <c r="X24" s="78">
        <v>1</v>
      </c>
      <c r="Y24" s="78">
        <v>1</v>
      </c>
      <c r="Z24" s="82">
        <v>0</v>
      </c>
      <c r="AA24" s="83" t="s">
        <v>6</v>
      </c>
      <c r="AB24" s="40"/>
      <c r="AC24" s="44"/>
      <c r="AD24" s="44"/>
      <c r="AE24" s="44"/>
    </row>
    <row r="25" spans="1:31" ht="15.6" customHeight="1" x14ac:dyDescent="0.2">
      <c r="A25" s="24">
        <v>9.27</v>
      </c>
      <c r="B25" s="25" t="s">
        <v>7</v>
      </c>
      <c r="C25" s="84" t="s">
        <v>61</v>
      </c>
      <c r="D25" s="85" t="s">
        <v>61</v>
      </c>
      <c r="E25" s="85" t="s">
        <v>61</v>
      </c>
      <c r="F25" s="85" t="s">
        <v>61</v>
      </c>
      <c r="G25" s="85" t="s">
        <v>61</v>
      </c>
      <c r="H25" s="87">
        <v>14</v>
      </c>
      <c r="I25" s="87">
        <v>6</v>
      </c>
      <c r="J25" s="85">
        <v>8</v>
      </c>
      <c r="K25" s="85">
        <v>3</v>
      </c>
      <c r="L25" s="85">
        <v>4</v>
      </c>
      <c r="M25" s="85">
        <v>1</v>
      </c>
      <c r="N25" s="85">
        <v>6</v>
      </c>
      <c r="O25" s="85">
        <v>2</v>
      </c>
      <c r="P25" s="85">
        <v>5</v>
      </c>
      <c r="Q25" s="85">
        <v>3</v>
      </c>
      <c r="R25" s="85">
        <v>0</v>
      </c>
      <c r="S25" s="85">
        <v>1</v>
      </c>
      <c r="T25" s="85">
        <v>9</v>
      </c>
      <c r="U25" s="85">
        <v>2</v>
      </c>
      <c r="V25" s="85">
        <v>0</v>
      </c>
      <c r="W25" s="85">
        <v>0</v>
      </c>
      <c r="X25" s="85">
        <v>0</v>
      </c>
      <c r="Y25" s="85">
        <v>0</v>
      </c>
      <c r="Z25" s="88"/>
      <c r="AA25" s="89">
        <f>SUM(C25:Y25)</f>
        <v>64</v>
      </c>
      <c r="AB25" s="12"/>
      <c r="AC25" s="44"/>
      <c r="AD25" s="44"/>
      <c r="AE25" s="44"/>
    </row>
    <row r="26" spans="1:31" ht="15.6" customHeight="1" x14ac:dyDescent="0.2">
      <c r="A26" s="122" t="s">
        <v>65</v>
      </c>
      <c r="B26" s="25" t="s">
        <v>8</v>
      </c>
      <c r="C26" s="84" t="s">
        <v>61</v>
      </c>
      <c r="D26" s="90" t="s">
        <v>61</v>
      </c>
      <c r="E26" s="90" t="s">
        <v>61</v>
      </c>
      <c r="F26" s="90" t="s">
        <v>61</v>
      </c>
      <c r="G26" s="90" t="s">
        <v>61</v>
      </c>
      <c r="H26" s="93">
        <f>H25</f>
        <v>14</v>
      </c>
      <c r="I26" s="93">
        <f t="shared" ref="I26:J26" si="29">H26-I24+I25</f>
        <v>20</v>
      </c>
      <c r="J26" s="90">
        <f t="shared" si="29"/>
        <v>28</v>
      </c>
      <c r="K26" s="90">
        <f t="shared" ref="K26:Y26" si="30">J26-K24+K25</f>
        <v>31</v>
      </c>
      <c r="L26" s="90">
        <f t="shared" si="30"/>
        <v>35</v>
      </c>
      <c r="M26" s="90">
        <f t="shared" ref="M26" si="31">L26-M24+M25</f>
        <v>36</v>
      </c>
      <c r="N26" s="90">
        <f t="shared" ref="N26" si="32">M26-N24+N25</f>
        <v>37</v>
      </c>
      <c r="O26" s="90">
        <f t="shared" ref="O26" si="33">N26-O24+O25</f>
        <v>36</v>
      </c>
      <c r="P26" s="90">
        <f t="shared" ref="P26" si="34">O26-P24+P25</f>
        <v>33</v>
      </c>
      <c r="Q26" s="90">
        <f t="shared" ref="Q26" si="35">P26-Q24+Q25</f>
        <v>23</v>
      </c>
      <c r="R26" s="90">
        <f t="shared" ref="R26" si="36">Q26-R24+R25</f>
        <v>23</v>
      </c>
      <c r="S26" s="90">
        <f t="shared" ref="S26" si="37">R26-S24+S25</f>
        <v>22</v>
      </c>
      <c r="T26" s="90">
        <f t="shared" si="30"/>
        <v>23</v>
      </c>
      <c r="U26" s="90">
        <f t="shared" si="30"/>
        <v>17</v>
      </c>
      <c r="V26" s="90">
        <f t="shared" si="30"/>
        <v>3</v>
      </c>
      <c r="W26" s="90">
        <f t="shared" si="30"/>
        <v>2</v>
      </c>
      <c r="X26" s="90">
        <f t="shared" si="30"/>
        <v>1</v>
      </c>
      <c r="Y26" s="90">
        <f t="shared" si="30"/>
        <v>0</v>
      </c>
      <c r="Z26" s="94">
        <f>Y26-Z24</f>
        <v>0</v>
      </c>
      <c r="AA26" s="95"/>
      <c r="AB26" s="3">
        <f>MAX(C26:Z26)</f>
        <v>37</v>
      </c>
      <c r="AC26" s="44"/>
      <c r="AD26" s="44"/>
      <c r="AE26" s="44"/>
    </row>
    <row r="27" spans="1:31" ht="15.6" customHeight="1" x14ac:dyDescent="0.2">
      <c r="A27" s="123"/>
      <c r="B27" s="25" t="s">
        <v>9</v>
      </c>
      <c r="C27" s="58"/>
      <c r="D27" s="60"/>
      <c r="E27" s="60"/>
      <c r="F27" s="60"/>
      <c r="G27" s="60"/>
      <c r="H27" s="60"/>
      <c r="I27" s="60"/>
      <c r="J27" s="60"/>
      <c r="K27" s="60"/>
      <c r="L27" s="60"/>
      <c r="M27" s="59">
        <v>9.34</v>
      </c>
      <c r="N27" s="60"/>
      <c r="O27" s="60"/>
      <c r="P27" s="59">
        <v>9.3800000000000008</v>
      </c>
      <c r="Q27" s="60"/>
      <c r="R27" s="60"/>
      <c r="S27" s="60"/>
      <c r="T27" s="59">
        <v>9.48</v>
      </c>
      <c r="U27" s="60"/>
      <c r="V27" s="60"/>
      <c r="W27" s="60"/>
      <c r="X27" s="60"/>
      <c r="Y27" s="60"/>
      <c r="Z27" s="59">
        <v>9.57</v>
      </c>
      <c r="AA27" s="96">
        <v>30</v>
      </c>
      <c r="AB27" s="12"/>
      <c r="AC27" s="44"/>
      <c r="AD27" s="44"/>
      <c r="AE27" s="44"/>
    </row>
    <row r="28" spans="1:31" ht="15.6" customHeight="1" x14ac:dyDescent="0.2">
      <c r="A28" s="124"/>
      <c r="B28" s="26" t="s">
        <v>10</v>
      </c>
      <c r="C28" s="59" t="s">
        <v>61</v>
      </c>
      <c r="D28" s="63"/>
      <c r="E28" s="63"/>
      <c r="F28" s="63"/>
      <c r="G28" s="63"/>
      <c r="H28" s="69">
        <v>9.27</v>
      </c>
      <c r="I28" s="63"/>
      <c r="J28" s="63"/>
      <c r="K28" s="63"/>
      <c r="L28" s="63"/>
      <c r="M28" s="62">
        <f>M27</f>
        <v>9.34</v>
      </c>
      <c r="N28" s="63"/>
      <c r="O28" s="63"/>
      <c r="P28" s="62">
        <f>P27</f>
        <v>9.3800000000000008</v>
      </c>
      <c r="Q28" s="63"/>
      <c r="R28" s="63"/>
      <c r="S28" s="63"/>
      <c r="T28" s="62">
        <f>T27</f>
        <v>9.48</v>
      </c>
      <c r="U28" s="63"/>
      <c r="V28" s="63"/>
      <c r="W28" s="63"/>
      <c r="X28" s="63"/>
      <c r="Y28" s="63"/>
      <c r="Z28" s="108"/>
      <c r="AA28" s="95"/>
      <c r="AB28" s="13"/>
      <c r="AC28" s="44"/>
      <c r="AD28" s="44"/>
      <c r="AE28" s="44"/>
    </row>
    <row r="29" spans="1:31" ht="15.6" customHeight="1" thickBot="1" x14ac:dyDescent="0.25">
      <c r="A29" s="46">
        <v>528</v>
      </c>
      <c r="B29" s="46" t="s">
        <v>11</v>
      </c>
      <c r="C29" s="97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9"/>
      <c r="AA29" s="100"/>
      <c r="AB29" s="3"/>
      <c r="AC29" s="44"/>
      <c r="AD29" s="44"/>
      <c r="AE29" s="44"/>
    </row>
    <row r="30" spans="1:31" ht="15.6" customHeight="1" x14ac:dyDescent="0.2">
      <c r="A30" s="49"/>
      <c r="B30" s="23" t="s">
        <v>5</v>
      </c>
      <c r="C30" s="77"/>
      <c r="D30" s="78" t="s">
        <v>61</v>
      </c>
      <c r="E30" s="78" t="s">
        <v>61</v>
      </c>
      <c r="F30" s="78" t="s">
        <v>61</v>
      </c>
      <c r="G30" s="78" t="s">
        <v>61</v>
      </c>
      <c r="H30" s="60"/>
      <c r="I30" s="81">
        <v>1</v>
      </c>
      <c r="J30" s="78">
        <v>0</v>
      </c>
      <c r="K30" s="78">
        <v>2</v>
      </c>
      <c r="L30" s="78">
        <v>0</v>
      </c>
      <c r="M30" s="78">
        <v>0</v>
      </c>
      <c r="N30" s="78">
        <v>8</v>
      </c>
      <c r="O30" s="78">
        <v>2</v>
      </c>
      <c r="P30" s="78">
        <v>12</v>
      </c>
      <c r="Q30" s="78">
        <v>1</v>
      </c>
      <c r="R30" s="78">
        <v>1</v>
      </c>
      <c r="S30" s="78">
        <v>0</v>
      </c>
      <c r="T30" s="78">
        <v>3</v>
      </c>
      <c r="U30" s="78">
        <v>14</v>
      </c>
      <c r="V30" s="78">
        <v>13</v>
      </c>
      <c r="W30" s="78">
        <v>4</v>
      </c>
      <c r="X30" s="78">
        <v>3</v>
      </c>
      <c r="Y30" s="78">
        <v>4</v>
      </c>
      <c r="Z30" s="82">
        <v>1</v>
      </c>
      <c r="AA30" s="83" t="s">
        <v>6</v>
      </c>
      <c r="AB30" s="40"/>
      <c r="AC30" s="44"/>
      <c r="AD30" s="44"/>
      <c r="AE30" s="44"/>
    </row>
    <row r="31" spans="1:31" ht="15.6" customHeight="1" x14ac:dyDescent="0.2">
      <c r="A31" s="24">
        <v>10.34</v>
      </c>
      <c r="B31" s="25" t="s">
        <v>7</v>
      </c>
      <c r="C31" s="84" t="s">
        <v>61</v>
      </c>
      <c r="D31" s="85" t="s">
        <v>61</v>
      </c>
      <c r="E31" s="85" t="s">
        <v>61</v>
      </c>
      <c r="F31" s="85" t="s">
        <v>61</v>
      </c>
      <c r="G31" s="85" t="s">
        <v>61</v>
      </c>
      <c r="H31" s="87">
        <v>5</v>
      </c>
      <c r="I31" s="87">
        <v>6</v>
      </c>
      <c r="J31" s="85">
        <v>6</v>
      </c>
      <c r="K31" s="85">
        <v>6</v>
      </c>
      <c r="L31" s="85">
        <v>3</v>
      </c>
      <c r="M31" s="85">
        <v>1</v>
      </c>
      <c r="N31" s="85">
        <v>4</v>
      </c>
      <c r="O31" s="85">
        <v>2</v>
      </c>
      <c r="P31" s="85">
        <v>4</v>
      </c>
      <c r="Q31" s="85">
        <v>2</v>
      </c>
      <c r="R31" s="85">
        <v>0</v>
      </c>
      <c r="S31" s="85">
        <v>0</v>
      </c>
      <c r="T31" s="85">
        <v>25</v>
      </c>
      <c r="U31" s="85">
        <v>2</v>
      </c>
      <c r="V31" s="85">
        <v>3</v>
      </c>
      <c r="W31" s="85">
        <v>0</v>
      </c>
      <c r="X31" s="85">
        <v>0</v>
      </c>
      <c r="Y31" s="85">
        <v>0</v>
      </c>
      <c r="Z31" s="88"/>
      <c r="AA31" s="89">
        <f>SUM(C31:Y31)</f>
        <v>69</v>
      </c>
      <c r="AB31" s="12"/>
      <c r="AC31" s="44"/>
      <c r="AD31" s="44"/>
      <c r="AE31" s="44"/>
    </row>
    <row r="32" spans="1:31" ht="15.6" customHeight="1" x14ac:dyDescent="0.2">
      <c r="A32" s="122" t="s">
        <v>65</v>
      </c>
      <c r="B32" s="25" t="s">
        <v>8</v>
      </c>
      <c r="C32" s="84" t="s">
        <v>61</v>
      </c>
      <c r="D32" s="90" t="s">
        <v>61</v>
      </c>
      <c r="E32" s="90" t="s">
        <v>61</v>
      </c>
      <c r="F32" s="90" t="s">
        <v>61</v>
      </c>
      <c r="G32" s="90" t="s">
        <v>61</v>
      </c>
      <c r="H32" s="93">
        <f>H31</f>
        <v>5</v>
      </c>
      <c r="I32" s="93">
        <f t="shared" ref="I32:J32" si="38">H32-I30+I31</f>
        <v>10</v>
      </c>
      <c r="J32" s="90">
        <f t="shared" si="38"/>
        <v>16</v>
      </c>
      <c r="K32" s="90">
        <f t="shared" ref="K32:Y32" si="39">J32-K30+K31</f>
        <v>20</v>
      </c>
      <c r="L32" s="90">
        <f t="shared" si="39"/>
        <v>23</v>
      </c>
      <c r="M32" s="90">
        <f t="shared" ref="M32" si="40">L32-M30+M31</f>
        <v>24</v>
      </c>
      <c r="N32" s="90">
        <f t="shared" ref="N32" si="41">M32-N30+N31</f>
        <v>20</v>
      </c>
      <c r="O32" s="90">
        <f t="shared" ref="O32" si="42">N32-O30+O31</f>
        <v>20</v>
      </c>
      <c r="P32" s="90">
        <f t="shared" ref="P32" si="43">O32-P30+P31</f>
        <v>12</v>
      </c>
      <c r="Q32" s="90">
        <f t="shared" ref="Q32" si="44">P32-Q30+Q31</f>
        <v>13</v>
      </c>
      <c r="R32" s="90">
        <f t="shared" ref="R32" si="45">Q32-R30+R31</f>
        <v>12</v>
      </c>
      <c r="S32" s="90">
        <f t="shared" ref="S32" si="46">R32-S30+S31</f>
        <v>12</v>
      </c>
      <c r="T32" s="90">
        <f t="shared" si="39"/>
        <v>34</v>
      </c>
      <c r="U32" s="90">
        <f t="shared" si="39"/>
        <v>22</v>
      </c>
      <c r="V32" s="90">
        <f t="shared" si="39"/>
        <v>12</v>
      </c>
      <c r="W32" s="90">
        <f t="shared" si="39"/>
        <v>8</v>
      </c>
      <c r="X32" s="90">
        <f t="shared" si="39"/>
        <v>5</v>
      </c>
      <c r="Y32" s="90">
        <f t="shared" si="39"/>
        <v>1</v>
      </c>
      <c r="Z32" s="94">
        <f>Y32-Z30</f>
        <v>0</v>
      </c>
      <c r="AA32" s="95"/>
      <c r="AB32" s="3">
        <f>MAX(C32:Z32)</f>
        <v>34</v>
      </c>
      <c r="AC32" s="44"/>
      <c r="AD32" s="44"/>
      <c r="AE32" s="44"/>
    </row>
    <row r="33" spans="1:31" ht="15.6" customHeight="1" x14ac:dyDescent="0.2">
      <c r="A33" s="123"/>
      <c r="B33" s="25" t="s">
        <v>9</v>
      </c>
      <c r="C33" s="58"/>
      <c r="D33" s="60"/>
      <c r="E33" s="60"/>
      <c r="F33" s="60"/>
      <c r="G33" s="60"/>
      <c r="H33" s="60"/>
      <c r="I33" s="60"/>
      <c r="J33" s="60"/>
      <c r="K33" s="60"/>
      <c r="L33" s="60"/>
      <c r="M33" s="59">
        <v>10.41</v>
      </c>
      <c r="N33" s="60"/>
      <c r="O33" s="60"/>
      <c r="P33" s="59">
        <v>10.48</v>
      </c>
      <c r="Q33" s="60"/>
      <c r="R33" s="60"/>
      <c r="S33" s="60"/>
      <c r="T33" s="59">
        <v>10.55</v>
      </c>
      <c r="U33" s="60"/>
      <c r="V33" s="60"/>
      <c r="W33" s="60"/>
      <c r="X33" s="60"/>
      <c r="Y33" s="60"/>
      <c r="Z33" s="59">
        <v>11.06</v>
      </c>
      <c r="AA33" s="96">
        <v>32</v>
      </c>
      <c r="AB33" s="12"/>
      <c r="AC33" s="44"/>
      <c r="AD33" s="44"/>
      <c r="AE33" s="44"/>
    </row>
    <row r="34" spans="1:31" ht="15.6" customHeight="1" x14ac:dyDescent="0.2">
      <c r="A34" s="124"/>
      <c r="B34" s="26" t="s">
        <v>10</v>
      </c>
      <c r="C34" s="59" t="s">
        <v>61</v>
      </c>
      <c r="D34" s="63"/>
      <c r="E34" s="63"/>
      <c r="F34" s="63"/>
      <c r="G34" s="63"/>
      <c r="H34" s="69">
        <v>10.34</v>
      </c>
      <c r="I34" s="63"/>
      <c r="J34" s="63"/>
      <c r="K34" s="63"/>
      <c r="L34" s="63"/>
      <c r="M34" s="62">
        <f>M33</f>
        <v>10.41</v>
      </c>
      <c r="N34" s="63"/>
      <c r="O34" s="63"/>
      <c r="P34" s="62">
        <f>P33</f>
        <v>10.48</v>
      </c>
      <c r="Q34" s="63"/>
      <c r="R34" s="63"/>
      <c r="S34" s="63"/>
      <c r="T34" s="62">
        <f>T33</f>
        <v>10.55</v>
      </c>
      <c r="U34" s="63"/>
      <c r="V34" s="63"/>
      <c r="W34" s="63"/>
      <c r="X34" s="63"/>
      <c r="Y34" s="63"/>
      <c r="Z34" s="108"/>
      <c r="AA34" s="95"/>
      <c r="AB34" s="13"/>
      <c r="AC34" s="44"/>
      <c r="AD34" s="44"/>
      <c r="AE34" s="44"/>
    </row>
    <row r="35" spans="1:31" ht="15.6" customHeight="1" thickBot="1" x14ac:dyDescent="0.25">
      <c r="A35" s="46">
        <v>528</v>
      </c>
      <c r="B35" s="46" t="s">
        <v>11</v>
      </c>
      <c r="C35" s="97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9"/>
      <c r="AA35" s="100"/>
      <c r="AB35" s="3"/>
      <c r="AC35" s="44"/>
      <c r="AD35" s="44"/>
      <c r="AE35" s="44"/>
    </row>
    <row r="36" spans="1:31" ht="15.6" customHeight="1" x14ac:dyDescent="0.2">
      <c r="A36" s="49"/>
      <c r="B36" s="23" t="s">
        <v>5</v>
      </c>
      <c r="C36" s="77"/>
      <c r="D36" s="78" t="s">
        <v>61</v>
      </c>
      <c r="E36" s="78" t="s">
        <v>61</v>
      </c>
      <c r="F36" s="78" t="s">
        <v>61</v>
      </c>
      <c r="G36" s="78" t="s">
        <v>61</v>
      </c>
      <c r="H36" s="60"/>
      <c r="I36" s="81">
        <v>0</v>
      </c>
      <c r="J36" s="78">
        <v>3</v>
      </c>
      <c r="K36" s="78">
        <v>0</v>
      </c>
      <c r="L36" s="78">
        <v>4</v>
      </c>
      <c r="M36" s="78">
        <v>0</v>
      </c>
      <c r="N36" s="78">
        <v>8</v>
      </c>
      <c r="O36" s="78">
        <v>4</v>
      </c>
      <c r="P36" s="78">
        <v>8</v>
      </c>
      <c r="Q36" s="78">
        <v>2</v>
      </c>
      <c r="R36" s="78">
        <v>0</v>
      </c>
      <c r="S36" s="78">
        <v>10</v>
      </c>
      <c r="T36" s="78">
        <v>6</v>
      </c>
      <c r="U36" s="78">
        <v>6</v>
      </c>
      <c r="V36" s="78">
        <v>8</v>
      </c>
      <c r="W36" s="78">
        <v>0</v>
      </c>
      <c r="X36" s="78">
        <v>3</v>
      </c>
      <c r="Y36" s="78">
        <v>1</v>
      </c>
      <c r="Z36" s="82">
        <v>1</v>
      </c>
      <c r="AA36" s="83" t="s">
        <v>6</v>
      </c>
      <c r="AB36" s="40"/>
      <c r="AC36" s="44"/>
      <c r="AD36" s="44"/>
      <c r="AE36" s="44"/>
    </row>
    <row r="37" spans="1:31" ht="15.6" customHeight="1" x14ac:dyDescent="0.2">
      <c r="A37" s="24">
        <v>11.42</v>
      </c>
      <c r="B37" s="25" t="s">
        <v>7</v>
      </c>
      <c r="C37" s="84" t="s">
        <v>61</v>
      </c>
      <c r="D37" s="85" t="s">
        <v>61</v>
      </c>
      <c r="E37" s="85" t="s">
        <v>61</v>
      </c>
      <c r="F37" s="85" t="s">
        <v>61</v>
      </c>
      <c r="G37" s="85" t="s">
        <v>61</v>
      </c>
      <c r="H37" s="87">
        <v>9</v>
      </c>
      <c r="I37" s="87">
        <v>4</v>
      </c>
      <c r="J37" s="85">
        <v>4</v>
      </c>
      <c r="K37" s="85">
        <v>7</v>
      </c>
      <c r="L37" s="85">
        <v>1</v>
      </c>
      <c r="M37" s="85">
        <v>0</v>
      </c>
      <c r="N37" s="85">
        <v>10</v>
      </c>
      <c r="O37" s="85">
        <v>0</v>
      </c>
      <c r="P37" s="85">
        <v>16</v>
      </c>
      <c r="Q37" s="85">
        <v>3</v>
      </c>
      <c r="R37" s="85">
        <v>2</v>
      </c>
      <c r="S37" s="85">
        <v>0</v>
      </c>
      <c r="T37" s="85">
        <v>6</v>
      </c>
      <c r="U37" s="85">
        <v>0</v>
      </c>
      <c r="V37" s="85">
        <v>2</v>
      </c>
      <c r="W37" s="85">
        <v>0</v>
      </c>
      <c r="X37" s="85">
        <v>0</v>
      </c>
      <c r="Y37" s="85">
        <v>0</v>
      </c>
      <c r="Z37" s="88"/>
      <c r="AA37" s="89">
        <f>SUM(C37:Y37)</f>
        <v>64</v>
      </c>
      <c r="AB37" s="12"/>
      <c r="AC37" s="44"/>
      <c r="AD37" s="44"/>
      <c r="AE37" s="44"/>
    </row>
    <row r="38" spans="1:31" ht="15.6" customHeight="1" x14ac:dyDescent="0.2">
      <c r="A38" s="122" t="s">
        <v>65</v>
      </c>
      <c r="B38" s="25" t="s">
        <v>8</v>
      </c>
      <c r="C38" s="84" t="s">
        <v>61</v>
      </c>
      <c r="D38" s="90" t="s">
        <v>61</v>
      </c>
      <c r="E38" s="90" t="s">
        <v>61</v>
      </c>
      <c r="F38" s="90" t="s">
        <v>61</v>
      </c>
      <c r="G38" s="90" t="s">
        <v>61</v>
      </c>
      <c r="H38" s="93">
        <f>H37</f>
        <v>9</v>
      </c>
      <c r="I38" s="93">
        <f t="shared" ref="I38:J38" si="47">H38-I36+I37</f>
        <v>13</v>
      </c>
      <c r="J38" s="90">
        <f t="shared" si="47"/>
        <v>14</v>
      </c>
      <c r="K38" s="90">
        <f t="shared" ref="K38:Y38" si="48">J38-K36+K37</f>
        <v>21</v>
      </c>
      <c r="L38" s="90">
        <f t="shared" si="48"/>
        <v>18</v>
      </c>
      <c r="M38" s="90">
        <f t="shared" ref="M38" si="49">L38-M36+M37</f>
        <v>18</v>
      </c>
      <c r="N38" s="90">
        <f t="shared" ref="N38" si="50">M38-N36+N37</f>
        <v>20</v>
      </c>
      <c r="O38" s="90">
        <f t="shared" ref="O38" si="51">N38-O36+O37</f>
        <v>16</v>
      </c>
      <c r="P38" s="90">
        <f t="shared" ref="P38" si="52">O38-P36+P37</f>
        <v>24</v>
      </c>
      <c r="Q38" s="90">
        <f t="shared" ref="Q38" si="53">P38-Q36+Q37</f>
        <v>25</v>
      </c>
      <c r="R38" s="90">
        <f t="shared" ref="R38" si="54">Q38-R36+R37</f>
        <v>27</v>
      </c>
      <c r="S38" s="90">
        <f t="shared" ref="S38" si="55">R38-S36+S37</f>
        <v>17</v>
      </c>
      <c r="T38" s="90">
        <f t="shared" si="48"/>
        <v>17</v>
      </c>
      <c r="U38" s="90">
        <f t="shared" si="48"/>
        <v>11</v>
      </c>
      <c r="V38" s="90">
        <f t="shared" si="48"/>
        <v>5</v>
      </c>
      <c r="W38" s="90">
        <f t="shared" si="48"/>
        <v>5</v>
      </c>
      <c r="X38" s="90">
        <f t="shared" si="48"/>
        <v>2</v>
      </c>
      <c r="Y38" s="90">
        <f t="shared" si="48"/>
        <v>1</v>
      </c>
      <c r="Z38" s="94">
        <f>Y38-Z36</f>
        <v>0</v>
      </c>
      <c r="AA38" s="95"/>
      <c r="AB38" s="3">
        <f>MAX(C38:Z38)</f>
        <v>27</v>
      </c>
      <c r="AC38" s="44"/>
      <c r="AD38" s="44"/>
      <c r="AE38" s="44"/>
    </row>
    <row r="39" spans="1:31" ht="15.6" customHeight="1" x14ac:dyDescent="0.2">
      <c r="A39" s="123"/>
      <c r="B39" s="25" t="s">
        <v>9</v>
      </c>
      <c r="C39" s="58"/>
      <c r="D39" s="60"/>
      <c r="E39" s="60"/>
      <c r="F39" s="60"/>
      <c r="G39" s="60"/>
      <c r="H39" s="60"/>
      <c r="I39" s="60"/>
      <c r="J39" s="60"/>
      <c r="K39" s="60"/>
      <c r="L39" s="60"/>
      <c r="M39" s="59">
        <v>11.49</v>
      </c>
      <c r="N39" s="60"/>
      <c r="O39" s="60"/>
      <c r="P39" s="59">
        <v>11.55</v>
      </c>
      <c r="Q39" s="60"/>
      <c r="R39" s="60"/>
      <c r="S39" s="60"/>
      <c r="T39" s="59">
        <v>12.03</v>
      </c>
      <c r="U39" s="60"/>
      <c r="V39" s="60"/>
      <c r="W39" s="60"/>
      <c r="X39" s="60"/>
      <c r="Y39" s="60"/>
      <c r="Z39" s="59">
        <v>12.12</v>
      </c>
      <c r="AA39" s="96">
        <v>30</v>
      </c>
      <c r="AB39" s="12"/>
      <c r="AC39" s="44"/>
      <c r="AD39" s="44"/>
      <c r="AE39" s="44"/>
    </row>
    <row r="40" spans="1:31" ht="15.6" customHeight="1" x14ac:dyDescent="0.2">
      <c r="A40" s="124"/>
      <c r="B40" s="26" t="s">
        <v>10</v>
      </c>
      <c r="C40" s="59" t="s">
        <v>61</v>
      </c>
      <c r="D40" s="63"/>
      <c r="E40" s="63"/>
      <c r="F40" s="63"/>
      <c r="G40" s="63"/>
      <c r="H40" s="69">
        <v>11.42</v>
      </c>
      <c r="I40" s="63"/>
      <c r="J40" s="63"/>
      <c r="K40" s="63"/>
      <c r="L40" s="63"/>
      <c r="M40" s="62">
        <f>M39</f>
        <v>11.49</v>
      </c>
      <c r="N40" s="63"/>
      <c r="O40" s="63"/>
      <c r="P40" s="62">
        <f>P39</f>
        <v>11.55</v>
      </c>
      <c r="Q40" s="63"/>
      <c r="R40" s="63"/>
      <c r="S40" s="63"/>
      <c r="T40" s="62">
        <f>T39</f>
        <v>12.03</v>
      </c>
      <c r="U40" s="63"/>
      <c r="V40" s="63"/>
      <c r="W40" s="63"/>
      <c r="X40" s="63"/>
      <c r="Y40" s="63"/>
      <c r="Z40" s="108"/>
      <c r="AA40" s="95"/>
      <c r="AB40" s="13"/>
      <c r="AC40" s="44"/>
      <c r="AD40" s="44"/>
      <c r="AE40" s="44"/>
    </row>
    <row r="41" spans="1:31" ht="15.6" customHeight="1" thickBot="1" x14ac:dyDescent="0.25">
      <c r="A41" s="46">
        <v>528</v>
      </c>
      <c r="B41" s="46" t="s">
        <v>11</v>
      </c>
      <c r="C41" s="97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9"/>
      <c r="AA41" s="100"/>
      <c r="AB41" s="3"/>
      <c r="AC41" s="44"/>
      <c r="AD41" s="44"/>
      <c r="AE41" s="44"/>
    </row>
    <row r="42" spans="1:31" ht="15.6" customHeight="1" x14ac:dyDescent="0.2">
      <c r="A42" s="49"/>
      <c r="B42" s="23" t="s">
        <v>5</v>
      </c>
      <c r="C42" s="77"/>
      <c r="D42" s="78" t="s">
        <v>61</v>
      </c>
      <c r="E42" s="78" t="s">
        <v>61</v>
      </c>
      <c r="F42" s="78" t="s">
        <v>61</v>
      </c>
      <c r="G42" s="78" t="s">
        <v>61</v>
      </c>
      <c r="H42" s="60"/>
      <c r="I42" s="81">
        <v>0</v>
      </c>
      <c r="J42" s="78">
        <v>0</v>
      </c>
      <c r="K42" s="78">
        <v>0</v>
      </c>
      <c r="L42" s="78">
        <v>0</v>
      </c>
      <c r="M42" s="78">
        <v>0</v>
      </c>
      <c r="N42" s="78">
        <v>1</v>
      </c>
      <c r="O42" s="78">
        <v>0</v>
      </c>
      <c r="P42" s="78">
        <v>11</v>
      </c>
      <c r="Q42" s="78">
        <v>3</v>
      </c>
      <c r="R42" s="78">
        <v>0</v>
      </c>
      <c r="S42" s="78">
        <v>5</v>
      </c>
      <c r="T42" s="78">
        <v>6</v>
      </c>
      <c r="U42" s="78">
        <v>4</v>
      </c>
      <c r="V42" s="78">
        <v>8</v>
      </c>
      <c r="W42" s="78">
        <v>3</v>
      </c>
      <c r="X42" s="78">
        <v>1</v>
      </c>
      <c r="Y42" s="78">
        <v>0</v>
      </c>
      <c r="Z42" s="82">
        <v>3</v>
      </c>
      <c r="AA42" s="83" t="s">
        <v>6</v>
      </c>
      <c r="AB42" s="40"/>
      <c r="AC42" s="44"/>
      <c r="AD42" s="44"/>
      <c r="AE42" s="44"/>
    </row>
    <row r="43" spans="1:31" ht="15.6" customHeight="1" x14ac:dyDescent="0.2">
      <c r="A43" s="24">
        <v>13</v>
      </c>
      <c r="B43" s="25" t="s">
        <v>7</v>
      </c>
      <c r="C43" s="84" t="s">
        <v>61</v>
      </c>
      <c r="D43" s="85" t="s">
        <v>61</v>
      </c>
      <c r="E43" s="85" t="s">
        <v>61</v>
      </c>
      <c r="F43" s="85" t="s">
        <v>61</v>
      </c>
      <c r="G43" s="85" t="s">
        <v>61</v>
      </c>
      <c r="H43" s="87">
        <v>10</v>
      </c>
      <c r="I43" s="87">
        <v>0</v>
      </c>
      <c r="J43" s="85">
        <v>1</v>
      </c>
      <c r="K43" s="85">
        <v>5</v>
      </c>
      <c r="L43" s="85">
        <v>0</v>
      </c>
      <c r="M43" s="85">
        <v>2</v>
      </c>
      <c r="N43" s="85">
        <v>7</v>
      </c>
      <c r="O43" s="85">
        <v>2</v>
      </c>
      <c r="P43" s="85">
        <v>7</v>
      </c>
      <c r="Q43" s="85">
        <v>6</v>
      </c>
      <c r="R43" s="85">
        <v>0</v>
      </c>
      <c r="S43" s="85">
        <v>0</v>
      </c>
      <c r="T43" s="85">
        <v>2</v>
      </c>
      <c r="U43" s="85">
        <v>0</v>
      </c>
      <c r="V43" s="85">
        <v>0</v>
      </c>
      <c r="W43" s="85">
        <v>0</v>
      </c>
      <c r="X43" s="85">
        <v>0</v>
      </c>
      <c r="Y43" s="85">
        <v>3</v>
      </c>
      <c r="Z43" s="88"/>
      <c r="AA43" s="89">
        <f>SUM(C43:Y43)</f>
        <v>45</v>
      </c>
      <c r="AB43" s="12"/>
      <c r="AC43" s="44"/>
      <c r="AD43" s="44"/>
      <c r="AE43" s="44"/>
    </row>
    <row r="44" spans="1:31" ht="15.6" customHeight="1" x14ac:dyDescent="0.2">
      <c r="A44" s="122" t="s">
        <v>65</v>
      </c>
      <c r="B44" s="25" t="s">
        <v>8</v>
      </c>
      <c r="C44" s="84" t="s">
        <v>61</v>
      </c>
      <c r="D44" s="90" t="s">
        <v>61</v>
      </c>
      <c r="E44" s="90" t="s">
        <v>61</v>
      </c>
      <c r="F44" s="90" t="s">
        <v>61</v>
      </c>
      <c r="G44" s="90" t="s">
        <v>61</v>
      </c>
      <c r="H44" s="93">
        <f>H43</f>
        <v>10</v>
      </c>
      <c r="I44" s="93">
        <f t="shared" ref="I44:J44" si="56">H44-I42+I43</f>
        <v>10</v>
      </c>
      <c r="J44" s="90">
        <f t="shared" si="56"/>
        <v>11</v>
      </c>
      <c r="K44" s="90">
        <f t="shared" ref="K44:Y44" si="57">J44-K42+K43</f>
        <v>16</v>
      </c>
      <c r="L44" s="90">
        <f t="shared" si="57"/>
        <v>16</v>
      </c>
      <c r="M44" s="90">
        <f t="shared" ref="M44" si="58">L44-M42+M43</f>
        <v>18</v>
      </c>
      <c r="N44" s="90">
        <f t="shared" ref="N44" si="59">M44-N42+N43</f>
        <v>24</v>
      </c>
      <c r="O44" s="90">
        <f t="shared" ref="O44" si="60">N44-O42+O43</f>
        <v>26</v>
      </c>
      <c r="P44" s="90">
        <f t="shared" ref="P44" si="61">O44-P42+P43</f>
        <v>22</v>
      </c>
      <c r="Q44" s="90">
        <f t="shared" ref="Q44" si="62">P44-Q42+Q43</f>
        <v>25</v>
      </c>
      <c r="R44" s="90">
        <f t="shared" ref="R44" si="63">Q44-R42+R43</f>
        <v>25</v>
      </c>
      <c r="S44" s="90">
        <f t="shared" ref="S44" si="64">R44-S42+S43</f>
        <v>20</v>
      </c>
      <c r="T44" s="90">
        <f t="shared" si="57"/>
        <v>16</v>
      </c>
      <c r="U44" s="90">
        <f t="shared" si="57"/>
        <v>12</v>
      </c>
      <c r="V44" s="90">
        <f t="shared" si="57"/>
        <v>4</v>
      </c>
      <c r="W44" s="90">
        <f t="shared" si="57"/>
        <v>1</v>
      </c>
      <c r="X44" s="90">
        <f t="shared" si="57"/>
        <v>0</v>
      </c>
      <c r="Y44" s="90">
        <f t="shared" si="57"/>
        <v>3</v>
      </c>
      <c r="Z44" s="94">
        <f>Y44-Z42</f>
        <v>0</v>
      </c>
      <c r="AA44" s="95"/>
      <c r="AB44" s="3">
        <f>MAX(C44:Z44)</f>
        <v>26</v>
      </c>
      <c r="AC44" s="44"/>
      <c r="AD44" s="44"/>
      <c r="AE44" s="44"/>
    </row>
    <row r="45" spans="1:31" ht="15.6" customHeight="1" x14ac:dyDescent="0.2">
      <c r="A45" s="123"/>
      <c r="B45" s="25" t="s">
        <v>9</v>
      </c>
      <c r="C45" s="58"/>
      <c r="D45" s="60"/>
      <c r="E45" s="60"/>
      <c r="F45" s="60"/>
      <c r="G45" s="60"/>
      <c r="H45" s="60"/>
      <c r="I45" s="60"/>
      <c r="J45" s="60"/>
      <c r="K45" s="60"/>
      <c r="L45" s="60"/>
      <c r="M45" s="59">
        <v>13.1</v>
      </c>
      <c r="N45" s="60"/>
      <c r="O45" s="60"/>
      <c r="P45" s="59">
        <v>13.16</v>
      </c>
      <c r="Q45" s="60"/>
      <c r="R45" s="60"/>
      <c r="S45" s="60"/>
      <c r="T45" s="59">
        <v>13.23</v>
      </c>
      <c r="U45" s="60"/>
      <c r="V45" s="60"/>
      <c r="W45" s="60"/>
      <c r="X45" s="60"/>
      <c r="Y45" s="60"/>
      <c r="Z45" s="59">
        <v>13.29</v>
      </c>
      <c r="AA45" s="96">
        <v>29</v>
      </c>
      <c r="AB45" s="12"/>
      <c r="AC45" s="44"/>
      <c r="AD45" s="44"/>
      <c r="AE45" s="44"/>
    </row>
    <row r="46" spans="1:31" ht="15.6" customHeight="1" x14ac:dyDescent="0.2">
      <c r="A46" s="124"/>
      <c r="B46" s="26" t="s">
        <v>10</v>
      </c>
      <c r="C46" s="59" t="s">
        <v>61</v>
      </c>
      <c r="D46" s="63"/>
      <c r="E46" s="63"/>
      <c r="F46" s="63"/>
      <c r="G46" s="63"/>
      <c r="H46" s="69">
        <v>13</v>
      </c>
      <c r="I46" s="63"/>
      <c r="J46" s="63"/>
      <c r="K46" s="63"/>
      <c r="L46" s="63"/>
      <c r="M46" s="62">
        <f>M45</f>
        <v>13.1</v>
      </c>
      <c r="N46" s="63"/>
      <c r="O46" s="63"/>
      <c r="P46" s="62">
        <f>P45</f>
        <v>13.16</v>
      </c>
      <c r="Q46" s="63"/>
      <c r="R46" s="63"/>
      <c r="S46" s="63"/>
      <c r="T46" s="62">
        <f>T45</f>
        <v>13.23</v>
      </c>
      <c r="U46" s="63"/>
      <c r="V46" s="63"/>
      <c r="W46" s="63"/>
      <c r="X46" s="63"/>
      <c r="Y46" s="63"/>
      <c r="Z46" s="108"/>
      <c r="AA46" s="95"/>
      <c r="AB46" s="13"/>
      <c r="AC46" s="44"/>
      <c r="AD46" s="44"/>
      <c r="AE46" s="44"/>
    </row>
    <row r="47" spans="1:31" ht="15.6" customHeight="1" thickBot="1" x14ac:dyDescent="0.25">
      <c r="A47" s="46">
        <v>218</v>
      </c>
      <c r="B47" s="46" t="s">
        <v>11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9"/>
      <c r="AA47" s="100"/>
      <c r="AB47" s="3"/>
      <c r="AC47" s="44"/>
      <c r="AD47" s="44"/>
      <c r="AE47" s="44"/>
    </row>
    <row r="48" spans="1:31" ht="15.6" customHeight="1" x14ac:dyDescent="0.2">
      <c r="A48" s="49"/>
      <c r="B48" s="23" t="s">
        <v>5</v>
      </c>
      <c r="C48" s="77"/>
      <c r="D48" s="78">
        <v>0</v>
      </c>
      <c r="E48" s="78">
        <v>0</v>
      </c>
      <c r="F48" s="78">
        <v>0</v>
      </c>
      <c r="G48" s="78">
        <v>0</v>
      </c>
      <c r="H48" s="60"/>
      <c r="I48" s="81" t="s">
        <v>61</v>
      </c>
      <c r="J48" s="78">
        <v>0</v>
      </c>
      <c r="K48" s="78">
        <v>0</v>
      </c>
      <c r="L48" s="78">
        <v>0</v>
      </c>
      <c r="M48" s="78">
        <v>0</v>
      </c>
      <c r="N48" s="78">
        <v>1</v>
      </c>
      <c r="O48" s="78">
        <v>1</v>
      </c>
      <c r="P48" s="78">
        <v>1</v>
      </c>
      <c r="Q48" s="78">
        <v>1</v>
      </c>
      <c r="R48" s="78">
        <v>2</v>
      </c>
      <c r="S48" s="78">
        <v>0</v>
      </c>
      <c r="T48" s="78">
        <v>2</v>
      </c>
      <c r="U48" s="78">
        <v>1</v>
      </c>
      <c r="V48" s="78">
        <v>2</v>
      </c>
      <c r="W48" s="78">
        <v>2</v>
      </c>
      <c r="X48" s="78">
        <v>3</v>
      </c>
      <c r="Y48" s="78">
        <v>0</v>
      </c>
      <c r="Z48" s="82">
        <v>5</v>
      </c>
      <c r="AA48" s="83" t="s">
        <v>6</v>
      </c>
      <c r="AB48" s="40"/>
      <c r="AC48" s="44"/>
      <c r="AD48" s="44"/>
      <c r="AE48" s="44"/>
    </row>
    <row r="49" spans="1:31" ht="15.6" customHeight="1" x14ac:dyDescent="0.2">
      <c r="A49" s="24">
        <v>15.1</v>
      </c>
      <c r="B49" s="25" t="s">
        <v>7</v>
      </c>
      <c r="C49" s="84">
        <v>0</v>
      </c>
      <c r="D49" s="85">
        <v>0</v>
      </c>
      <c r="E49" s="85">
        <v>0</v>
      </c>
      <c r="F49" s="85">
        <v>0</v>
      </c>
      <c r="G49" s="85">
        <v>0</v>
      </c>
      <c r="H49" s="87" t="s">
        <v>61</v>
      </c>
      <c r="I49" s="87" t="s">
        <v>61</v>
      </c>
      <c r="J49" s="85">
        <v>0</v>
      </c>
      <c r="K49" s="85">
        <v>1</v>
      </c>
      <c r="L49" s="85">
        <v>1</v>
      </c>
      <c r="M49" s="85">
        <v>1</v>
      </c>
      <c r="N49" s="85">
        <v>3</v>
      </c>
      <c r="O49" s="85">
        <v>0</v>
      </c>
      <c r="P49" s="85">
        <v>3</v>
      </c>
      <c r="Q49" s="85">
        <v>7</v>
      </c>
      <c r="R49" s="85">
        <v>1</v>
      </c>
      <c r="S49" s="85">
        <v>0</v>
      </c>
      <c r="T49" s="85">
        <v>1</v>
      </c>
      <c r="U49" s="85">
        <v>0</v>
      </c>
      <c r="V49" s="85">
        <v>3</v>
      </c>
      <c r="W49" s="85">
        <v>0</v>
      </c>
      <c r="X49" s="85">
        <v>0</v>
      </c>
      <c r="Y49" s="85">
        <v>0</v>
      </c>
      <c r="Z49" s="88"/>
      <c r="AA49" s="89">
        <f>SUM(C49:Y49)</f>
        <v>21</v>
      </c>
      <c r="AB49" s="12"/>
      <c r="AC49" s="44"/>
      <c r="AD49" s="44"/>
      <c r="AE49" s="44"/>
    </row>
    <row r="50" spans="1:31" ht="15.6" customHeight="1" x14ac:dyDescent="0.2">
      <c r="A50" s="122" t="s">
        <v>63</v>
      </c>
      <c r="B50" s="25" t="s">
        <v>8</v>
      </c>
      <c r="C50" s="84">
        <f>C49</f>
        <v>0</v>
      </c>
      <c r="D50" s="90">
        <f t="shared" ref="D50" si="65">C50-D48+D49</f>
        <v>0</v>
      </c>
      <c r="E50" s="90">
        <f>D50-E48+E49</f>
        <v>0</v>
      </c>
      <c r="F50" s="90">
        <f t="shared" ref="F50:G50" si="66">E50-F48+F49</f>
        <v>0</v>
      </c>
      <c r="G50" s="90">
        <f t="shared" si="66"/>
        <v>0</v>
      </c>
      <c r="H50" s="93" t="s">
        <v>61</v>
      </c>
      <c r="I50" s="93" t="s">
        <v>61</v>
      </c>
      <c r="J50" s="90">
        <f>G50-J48+J49</f>
        <v>0</v>
      </c>
      <c r="K50" s="90">
        <f t="shared" ref="K50" si="67">J50-K48+K49</f>
        <v>1</v>
      </c>
      <c r="L50" s="90">
        <f t="shared" ref="L50:Y50" si="68">K50-L48+L49</f>
        <v>2</v>
      </c>
      <c r="M50" s="90">
        <f t="shared" ref="M50" si="69">L50-M48+M49</f>
        <v>3</v>
      </c>
      <c r="N50" s="90">
        <f t="shared" ref="N50" si="70">M50-N48+N49</f>
        <v>5</v>
      </c>
      <c r="O50" s="90">
        <f t="shared" ref="O50" si="71">N50-O48+O49</f>
        <v>4</v>
      </c>
      <c r="P50" s="90">
        <f t="shared" ref="P50" si="72">O50-P48+P49</f>
        <v>6</v>
      </c>
      <c r="Q50" s="90">
        <f t="shared" ref="Q50" si="73">P50-Q48+Q49</f>
        <v>12</v>
      </c>
      <c r="R50" s="90">
        <f t="shared" ref="R50" si="74">Q50-R48+R49</f>
        <v>11</v>
      </c>
      <c r="S50" s="90">
        <f t="shared" ref="S50" si="75">R50-S48+S49</f>
        <v>11</v>
      </c>
      <c r="T50" s="90">
        <f t="shared" si="68"/>
        <v>10</v>
      </c>
      <c r="U50" s="90">
        <f t="shared" si="68"/>
        <v>9</v>
      </c>
      <c r="V50" s="90">
        <f t="shared" si="68"/>
        <v>10</v>
      </c>
      <c r="W50" s="90">
        <f t="shared" si="68"/>
        <v>8</v>
      </c>
      <c r="X50" s="90">
        <f t="shared" si="68"/>
        <v>5</v>
      </c>
      <c r="Y50" s="90">
        <f t="shared" si="68"/>
        <v>5</v>
      </c>
      <c r="Z50" s="94">
        <f>Y50-Z48</f>
        <v>0</v>
      </c>
      <c r="AA50" s="95"/>
      <c r="AB50" s="3">
        <f>MAX(C50:Z50)</f>
        <v>12</v>
      </c>
      <c r="AC50" s="44"/>
      <c r="AD50" s="44"/>
      <c r="AE50" s="44"/>
    </row>
    <row r="51" spans="1:31" ht="15.6" customHeight="1" x14ac:dyDescent="0.2">
      <c r="A51" s="123"/>
      <c r="B51" s="25" t="s">
        <v>9</v>
      </c>
      <c r="C51" s="58"/>
      <c r="D51" s="60"/>
      <c r="E51" s="60"/>
      <c r="F51" s="60"/>
      <c r="G51" s="60"/>
      <c r="H51" s="60"/>
      <c r="I51" s="60"/>
      <c r="J51" s="60"/>
      <c r="K51" s="60"/>
      <c r="L51" s="60"/>
      <c r="M51" s="59">
        <v>15.19</v>
      </c>
      <c r="N51" s="60"/>
      <c r="O51" s="60"/>
      <c r="P51" s="59">
        <v>15.25</v>
      </c>
      <c r="Q51" s="60"/>
      <c r="R51" s="60"/>
      <c r="S51" s="60"/>
      <c r="T51" s="59">
        <v>15.33</v>
      </c>
      <c r="U51" s="60"/>
      <c r="V51" s="60"/>
      <c r="W51" s="60"/>
      <c r="X51" s="60"/>
      <c r="Y51" s="60"/>
      <c r="Z51" s="59">
        <v>15.42</v>
      </c>
      <c r="AA51" s="96">
        <v>32</v>
      </c>
      <c r="AB51" s="12"/>
      <c r="AC51" s="44"/>
      <c r="AD51" s="44"/>
      <c r="AE51" s="44"/>
    </row>
    <row r="52" spans="1:31" ht="15.6" customHeight="1" x14ac:dyDescent="0.2">
      <c r="A52" s="124"/>
      <c r="B52" s="26" t="s">
        <v>10</v>
      </c>
      <c r="C52" s="59">
        <v>15.1</v>
      </c>
      <c r="D52" s="63"/>
      <c r="E52" s="63"/>
      <c r="F52" s="63"/>
      <c r="G52" s="63"/>
      <c r="H52" s="114" t="s">
        <v>61</v>
      </c>
      <c r="I52" s="63"/>
      <c r="J52" s="63"/>
      <c r="K52" s="63"/>
      <c r="L52" s="63"/>
      <c r="M52" s="62">
        <f>M51</f>
        <v>15.19</v>
      </c>
      <c r="N52" s="63"/>
      <c r="O52" s="63"/>
      <c r="P52" s="62">
        <f>P51</f>
        <v>15.25</v>
      </c>
      <c r="Q52" s="63"/>
      <c r="R52" s="63"/>
      <c r="S52" s="63"/>
      <c r="T52" s="62">
        <f>T51</f>
        <v>15.33</v>
      </c>
      <c r="U52" s="63"/>
      <c r="V52" s="63"/>
      <c r="W52" s="63"/>
      <c r="X52" s="63"/>
      <c r="Y52" s="63"/>
      <c r="Z52" s="108"/>
      <c r="AA52" s="95"/>
      <c r="AB52" s="13"/>
      <c r="AC52" s="44"/>
      <c r="AD52" s="44"/>
      <c r="AE52" s="44"/>
    </row>
    <row r="53" spans="1:31" ht="15.6" customHeight="1" thickBot="1" x14ac:dyDescent="0.25">
      <c r="A53" s="46">
        <v>218</v>
      </c>
      <c r="B53" s="46" t="s">
        <v>11</v>
      </c>
      <c r="C53" s="97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9"/>
      <c r="AA53" s="100"/>
      <c r="AB53" s="3"/>
      <c r="AC53" s="44"/>
      <c r="AD53" s="44"/>
      <c r="AE53" s="44"/>
    </row>
    <row r="54" spans="1:31" ht="15.6" customHeight="1" x14ac:dyDescent="0.2">
      <c r="A54" s="49"/>
      <c r="B54" s="23" t="s">
        <v>5</v>
      </c>
      <c r="C54" s="77"/>
      <c r="D54" s="78" t="s">
        <v>61</v>
      </c>
      <c r="E54" s="78" t="s">
        <v>61</v>
      </c>
      <c r="F54" s="78" t="s">
        <v>61</v>
      </c>
      <c r="G54" s="78" t="s">
        <v>61</v>
      </c>
      <c r="H54" s="60"/>
      <c r="I54" s="81">
        <v>0</v>
      </c>
      <c r="J54" s="78">
        <v>0</v>
      </c>
      <c r="K54" s="78">
        <v>2</v>
      </c>
      <c r="L54" s="78">
        <v>0</v>
      </c>
      <c r="M54" s="78">
        <v>0</v>
      </c>
      <c r="N54" s="78">
        <v>2</v>
      </c>
      <c r="O54" s="78">
        <v>0</v>
      </c>
      <c r="P54" s="78">
        <v>4</v>
      </c>
      <c r="Q54" s="78">
        <v>0</v>
      </c>
      <c r="R54" s="78">
        <v>0</v>
      </c>
      <c r="S54" s="78">
        <v>0</v>
      </c>
      <c r="T54" s="78">
        <v>0</v>
      </c>
      <c r="U54" s="78">
        <v>9</v>
      </c>
      <c r="V54" s="78">
        <v>15</v>
      </c>
      <c r="W54" s="78">
        <v>5</v>
      </c>
      <c r="X54" s="78">
        <v>0</v>
      </c>
      <c r="Y54" s="78">
        <v>0</v>
      </c>
      <c r="Z54" s="82">
        <v>0</v>
      </c>
      <c r="AA54" s="83" t="s">
        <v>6</v>
      </c>
      <c r="AB54" s="40"/>
      <c r="AC54" s="44"/>
      <c r="AD54" s="44"/>
      <c r="AE54" s="44"/>
    </row>
    <row r="55" spans="1:31" ht="15.6" customHeight="1" x14ac:dyDescent="0.2">
      <c r="A55" s="24">
        <v>16.239999999999998</v>
      </c>
      <c r="B55" s="25" t="s">
        <v>7</v>
      </c>
      <c r="C55" s="84" t="s">
        <v>61</v>
      </c>
      <c r="D55" s="85" t="s">
        <v>61</v>
      </c>
      <c r="E55" s="85" t="s">
        <v>61</v>
      </c>
      <c r="F55" s="85" t="s">
        <v>61</v>
      </c>
      <c r="G55" s="85" t="s">
        <v>61</v>
      </c>
      <c r="H55" s="87">
        <v>5</v>
      </c>
      <c r="I55" s="87">
        <v>3</v>
      </c>
      <c r="J55" s="85">
        <v>2</v>
      </c>
      <c r="K55" s="85">
        <v>2</v>
      </c>
      <c r="L55" s="85">
        <v>2</v>
      </c>
      <c r="M55" s="85">
        <v>2</v>
      </c>
      <c r="N55" s="85">
        <v>2</v>
      </c>
      <c r="O55" s="85">
        <v>5</v>
      </c>
      <c r="P55" s="85">
        <v>5</v>
      </c>
      <c r="Q55" s="85">
        <v>8</v>
      </c>
      <c r="R55" s="85">
        <v>0</v>
      </c>
      <c r="S55" s="85">
        <v>0</v>
      </c>
      <c r="T55" s="85">
        <v>1</v>
      </c>
      <c r="U55" s="85">
        <v>0</v>
      </c>
      <c r="V55" s="85">
        <v>0</v>
      </c>
      <c r="W55" s="85">
        <v>0</v>
      </c>
      <c r="X55" s="85">
        <v>0</v>
      </c>
      <c r="Y55" s="85">
        <v>0</v>
      </c>
      <c r="Z55" s="88"/>
      <c r="AA55" s="89">
        <f>SUM(C55:Y55)</f>
        <v>37</v>
      </c>
      <c r="AB55" s="12"/>
      <c r="AC55" s="44"/>
      <c r="AD55" s="44"/>
      <c r="AE55" s="44"/>
    </row>
    <row r="56" spans="1:31" ht="15.6" customHeight="1" x14ac:dyDescent="0.2">
      <c r="A56" s="122" t="s">
        <v>65</v>
      </c>
      <c r="B56" s="25" t="s">
        <v>8</v>
      </c>
      <c r="C56" s="84" t="s">
        <v>61</v>
      </c>
      <c r="D56" s="90" t="s">
        <v>61</v>
      </c>
      <c r="E56" s="90" t="s">
        <v>61</v>
      </c>
      <c r="F56" s="90" t="s">
        <v>61</v>
      </c>
      <c r="G56" s="90" t="s">
        <v>61</v>
      </c>
      <c r="H56" s="93">
        <f>H55</f>
        <v>5</v>
      </c>
      <c r="I56" s="93">
        <f t="shared" ref="I56:J56" si="76">H56-I54+I55</f>
        <v>8</v>
      </c>
      <c r="J56" s="90">
        <f t="shared" si="76"/>
        <v>10</v>
      </c>
      <c r="K56" s="90">
        <f t="shared" ref="K56:Y56" si="77">J56-K54+K55</f>
        <v>10</v>
      </c>
      <c r="L56" s="90">
        <f t="shared" si="77"/>
        <v>12</v>
      </c>
      <c r="M56" s="90">
        <f t="shared" ref="M56" si="78">L56-M54+M55</f>
        <v>14</v>
      </c>
      <c r="N56" s="90">
        <f t="shared" ref="N56" si="79">M56-N54+N55</f>
        <v>14</v>
      </c>
      <c r="O56" s="90">
        <f t="shared" ref="O56" si="80">N56-O54+O55</f>
        <v>19</v>
      </c>
      <c r="P56" s="90">
        <f t="shared" ref="P56" si="81">O56-P54+P55</f>
        <v>20</v>
      </c>
      <c r="Q56" s="90">
        <f t="shared" ref="Q56" si="82">P56-Q54+Q55</f>
        <v>28</v>
      </c>
      <c r="R56" s="90">
        <f t="shared" ref="R56" si="83">Q56-R54+R55</f>
        <v>28</v>
      </c>
      <c r="S56" s="90">
        <f t="shared" ref="S56" si="84">R56-S54+S55</f>
        <v>28</v>
      </c>
      <c r="T56" s="90">
        <f t="shared" si="77"/>
        <v>29</v>
      </c>
      <c r="U56" s="90">
        <f t="shared" si="77"/>
        <v>20</v>
      </c>
      <c r="V56" s="90">
        <f t="shared" si="77"/>
        <v>5</v>
      </c>
      <c r="W56" s="90">
        <f t="shared" si="77"/>
        <v>0</v>
      </c>
      <c r="X56" s="90">
        <f t="shared" si="77"/>
        <v>0</v>
      </c>
      <c r="Y56" s="90">
        <f t="shared" si="77"/>
        <v>0</v>
      </c>
      <c r="Z56" s="94">
        <f>Y56-Z54</f>
        <v>0</v>
      </c>
      <c r="AA56" s="95"/>
      <c r="AB56" s="3">
        <f>MAX(C56:Z56)</f>
        <v>29</v>
      </c>
      <c r="AC56" s="44"/>
      <c r="AD56" s="44"/>
      <c r="AE56" s="44"/>
    </row>
    <row r="57" spans="1:31" ht="15.6" customHeight="1" x14ac:dyDescent="0.2">
      <c r="A57" s="123"/>
      <c r="B57" s="25" t="s">
        <v>9</v>
      </c>
      <c r="C57" s="58"/>
      <c r="D57" s="60"/>
      <c r="E57" s="60"/>
      <c r="F57" s="60"/>
      <c r="G57" s="60"/>
      <c r="H57" s="60"/>
      <c r="I57" s="60"/>
      <c r="J57" s="60"/>
      <c r="K57" s="60"/>
      <c r="L57" s="60"/>
      <c r="M57" s="59">
        <v>16.3</v>
      </c>
      <c r="N57" s="60"/>
      <c r="O57" s="60"/>
      <c r="P57" s="59">
        <v>16.350000000000001</v>
      </c>
      <c r="Q57" s="60"/>
      <c r="R57" s="60"/>
      <c r="S57" s="60"/>
      <c r="T57" s="59">
        <v>16.45</v>
      </c>
      <c r="U57" s="60"/>
      <c r="V57" s="60"/>
      <c r="W57" s="60"/>
      <c r="X57" s="60"/>
      <c r="Y57" s="60"/>
      <c r="Z57" s="59">
        <v>16.53</v>
      </c>
      <c r="AA57" s="96">
        <v>29</v>
      </c>
      <c r="AB57" s="12"/>
      <c r="AC57" s="44"/>
      <c r="AD57" s="44"/>
      <c r="AE57" s="44"/>
    </row>
    <row r="58" spans="1:31" ht="15.6" customHeight="1" x14ac:dyDescent="0.2">
      <c r="A58" s="124"/>
      <c r="B58" s="26" t="s">
        <v>10</v>
      </c>
      <c r="C58" s="59" t="s">
        <v>61</v>
      </c>
      <c r="D58" s="63"/>
      <c r="E58" s="63"/>
      <c r="F58" s="63"/>
      <c r="G58" s="63"/>
      <c r="H58" s="69">
        <v>16.239999999999998</v>
      </c>
      <c r="I58" s="63"/>
      <c r="J58" s="63"/>
      <c r="K58" s="63"/>
      <c r="L58" s="63"/>
      <c r="M58" s="62">
        <f>M57</f>
        <v>16.3</v>
      </c>
      <c r="N58" s="63"/>
      <c r="O58" s="63"/>
      <c r="P58" s="62">
        <f>P57</f>
        <v>16.350000000000001</v>
      </c>
      <c r="Q58" s="63"/>
      <c r="R58" s="63"/>
      <c r="S58" s="63"/>
      <c r="T58" s="62">
        <f>T57</f>
        <v>16.45</v>
      </c>
      <c r="U58" s="63"/>
      <c r="V58" s="63"/>
      <c r="W58" s="63"/>
      <c r="X58" s="63"/>
      <c r="Y58" s="63"/>
      <c r="Z58" s="108"/>
      <c r="AA58" s="95"/>
      <c r="AB58" s="13"/>
      <c r="AC58" s="44"/>
      <c r="AD58" s="44"/>
      <c r="AE58" s="44"/>
    </row>
    <row r="59" spans="1:31" ht="15.6" customHeight="1" thickBot="1" x14ac:dyDescent="0.25">
      <c r="A59" s="46">
        <v>218</v>
      </c>
      <c r="B59" s="46" t="s">
        <v>11</v>
      </c>
      <c r="C59" s="97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9"/>
      <c r="AA59" s="100"/>
      <c r="AB59" s="3"/>
      <c r="AC59" s="44"/>
      <c r="AD59" s="44"/>
      <c r="AE59" s="44"/>
    </row>
    <row r="60" spans="1:31" ht="15.6" customHeight="1" x14ac:dyDescent="0.2">
      <c r="A60" s="49"/>
      <c r="B60" s="23" t="s">
        <v>5</v>
      </c>
      <c r="C60" s="77"/>
      <c r="D60" s="78" t="s">
        <v>61</v>
      </c>
      <c r="E60" s="78" t="s">
        <v>61</v>
      </c>
      <c r="F60" s="78" t="s">
        <v>61</v>
      </c>
      <c r="G60" s="78" t="s">
        <v>61</v>
      </c>
      <c r="H60" s="60"/>
      <c r="I60" s="81">
        <v>2</v>
      </c>
      <c r="J60" s="78">
        <v>0</v>
      </c>
      <c r="K60" s="78">
        <v>0</v>
      </c>
      <c r="L60" s="78">
        <v>1</v>
      </c>
      <c r="M60" s="78">
        <v>3</v>
      </c>
      <c r="N60" s="78">
        <v>0</v>
      </c>
      <c r="O60" s="78">
        <v>1</v>
      </c>
      <c r="P60" s="78">
        <v>6</v>
      </c>
      <c r="Q60" s="78">
        <v>3</v>
      </c>
      <c r="R60" s="78">
        <v>1</v>
      </c>
      <c r="S60" s="78">
        <v>10</v>
      </c>
      <c r="T60" s="78">
        <v>2</v>
      </c>
      <c r="U60" s="78">
        <v>2</v>
      </c>
      <c r="V60" s="78">
        <v>5</v>
      </c>
      <c r="W60" s="78">
        <v>3</v>
      </c>
      <c r="X60" s="78">
        <v>1</v>
      </c>
      <c r="Y60" s="78">
        <v>0</v>
      </c>
      <c r="Z60" s="82">
        <v>0</v>
      </c>
      <c r="AA60" s="83" t="s">
        <v>6</v>
      </c>
      <c r="AB60" s="40"/>
      <c r="AC60" s="44"/>
      <c r="AD60" s="44"/>
      <c r="AE60" s="44"/>
    </row>
    <row r="61" spans="1:31" ht="15.6" customHeight="1" x14ac:dyDescent="0.2">
      <c r="A61" s="24">
        <v>17.32</v>
      </c>
      <c r="B61" s="25" t="s">
        <v>7</v>
      </c>
      <c r="C61" s="84" t="s">
        <v>61</v>
      </c>
      <c r="D61" s="85" t="s">
        <v>61</v>
      </c>
      <c r="E61" s="85" t="s">
        <v>61</v>
      </c>
      <c r="F61" s="85" t="s">
        <v>61</v>
      </c>
      <c r="G61" s="85" t="s">
        <v>61</v>
      </c>
      <c r="H61" s="87">
        <v>10</v>
      </c>
      <c r="I61" s="87">
        <v>3</v>
      </c>
      <c r="J61" s="85">
        <v>2</v>
      </c>
      <c r="K61" s="85">
        <v>1</v>
      </c>
      <c r="L61" s="85">
        <v>1</v>
      </c>
      <c r="M61" s="85">
        <v>1</v>
      </c>
      <c r="N61" s="85">
        <v>0</v>
      </c>
      <c r="O61" s="85">
        <v>2</v>
      </c>
      <c r="P61" s="85">
        <v>11</v>
      </c>
      <c r="Q61" s="85">
        <v>5</v>
      </c>
      <c r="R61" s="85">
        <v>0</v>
      </c>
      <c r="S61" s="85">
        <v>1</v>
      </c>
      <c r="T61" s="85">
        <v>2</v>
      </c>
      <c r="U61" s="85">
        <v>1</v>
      </c>
      <c r="V61" s="85">
        <v>0</v>
      </c>
      <c r="W61" s="85">
        <v>0</v>
      </c>
      <c r="X61" s="85">
        <v>0</v>
      </c>
      <c r="Y61" s="85">
        <v>0</v>
      </c>
      <c r="Z61" s="88"/>
      <c r="AA61" s="89">
        <f>SUM(C61:Y61)</f>
        <v>40</v>
      </c>
      <c r="AB61" s="12"/>
      <c r="AC61" s="44"/>
      <c r="AD61" s="44"/>
      <c r="AE61" s="44"/>
    </row>
    <row r="62" spans="1:31" ht="15.6" customHeight="1" x14ac:dyDescent="0.2">
      <c r="A62" s="122" t="s">
        <v>65</v>
      </c>
      <c r="B62" s="25" t="s">
        <v>8</v>
      </c>
      <c r="C62" s="84" t="s">
        <v>61</v>
      </c>
      <c r="D62" s="90" t="s">
        <v>61</v>
      </c>
      <c r="E62" s="90" t="s">
        <v>61</v>
      </c>
      <c r="F62" s="90" t="s">
        <v>61</v>
      </c>
      <c r="G62" s="90" t="s">
        <v>61</v>
      </c>
      <c r="H62" s="93">
        <f>H61</f>
        <v>10</v>
      </c>
      <c r="I62" s="93">
        <f t="shared" ref="I62:J62" si="85">H62-I60+I61</f>
        <v>11</v>
      </c>
      <c r="J62" s="90">
        <f t="shared" si="85"/>
        <v>13</v>
      </c>
      <c r="K62" s="90">
        <f t="shared" ref="K62:Y62" si="86">J62-K60+K61</f>
        <v>14</v>
      </c>
      <c r="L62" s="90">
        <f t="shared" si="86"/>
        <v>14</v>
      </c>
      <c r="M62" s="90">
        <f t="shared" ref="M62" si="87">L62-M60+M61</f>
        <v>12</v>
      </c>
      <c r="N62" s="90">
        <f t="shared" ref="N62" si="88">M62-N60+N61</f>
        <v>12</v>
      </c>
      <c r="O62" s="90">
        <f t="shared" ref="O62" si="89">N62-O60+O61</f>
        <v>13</v>
      </c>
      <c r="P62" s="90">
        <f t="shared" ref="P62" si="90">O62-P60+P61</f>
        <v>18</v>
      </c>
      <c r="Q62" s="90">
        <f t="shared" ref="Q62" si="91">P62-Q60+Q61</f>
        <v>20</v>
      </c>
      <c r="R62" s="90">
        <f t="shared" ref="R62" si="92">Q62-R60+R61</f>
        <v>19</v>
      </c>
      <c r="S62" s="90">
        <f t="shared" ref="S62" si="93">R62-S60+S61</f>
        <v>10</v>
      </c>
      <c r="T62" s="90">
        <f t="shared" si="86"/>
        <v>10</v>
      </c>
      <c r="U62" s="90">
        <f t="shared" si="86"/>
        <v>9</v>
      </c>
      <c r="V62" s="90">
        <f t="shared" si="86"/>
        <v>4</v>
      </c>
      <c r="W62" s="90">
        <f t="shared" si="86"/>
        <v>1</v>
      </c>
      <c r="X62" s="90">
        <f t="shared" si="86"/>
        <v>0</v>
      </c>
      <c r="Y62" s="90">
        <f t="shared" si="86"/>
        <v>0</v>
      </c>
      <c r="Z62" s="94">
        <f>Y62-Z60</f>
        <v>0</v>
      </c>
      <c r="AA62" s="95"/>
      <c r="AB62" s="3">
        <f>MAX(C62:Z62)</f>
        <v>20</v>
      </c>
      <c r="AC62" s="44"/>
      <c r="AD62" s="44"/>
      <c r="AE62" s="44"/>
    </row>
    <row r="63" spans="1:31" ht="15.6" customHeight="1" x14ac:dyDescent="0.2">
      <c r="A63" s="123"/>
      <c r="B63" s="25" t="s">
        <v>9</v>
      </c>
      <c r="C63" s="58"/>
      <c r="D63" s="60"/>
      <c r="E63" s="60"/>
      <c r="F63" s="60"/>
      <c r="G63" s="60"/>
      <c r="H63" s="60"/>
      <c r="I63" s="60"/>
      <c r="J63" s="60"/>
      <c r="K63" s="60"/>
      <c r="L63" s="60"/>
      <c r="M63" s="59">
        <v>17.41</v>
      </c>
      <c r="N63" s="60"/>
      <c r="O63" s="60"/>
      <c r="P63" s="59">
        <v>17.46</v>
      </c>
      <c r="Q63" s="60"/>
      <c r="R63" s="60"/>
      <c r="S63" s="60"/>
      <c r="T63" s="59">
        <v>17.55</v>
      </c>
      <c r="U63" s="60"/>
      <c r="V63" s="60"/>
      <c r="W63" s="60"/>
      <c r="X63" s="60"/>
      <c r="Y63" s="60"/>
      <c r="Z63" s="59">
        <v>18.010000000000002</v>
      </c>
      <c r="AA63" s="96">
        <v>29</v>
      </c>
      <c r="AB63" s="12"/>
      <c r="AC63" s="44"/>
      <c r="AD63" s="44"/>
      <c r="AE63" s="44"/>
    </row>
    <row r="64" spans="1:31" ht="15.6" customHeight="1" x14ac:dyDescent="0.2">
      <c r="A64" s="124"/>
      <c r="B64" s="26" t="s">
        <v>10</v>
      </c>
      <c r="C64" s="59" t="s">
        <v>61</v>
      </c>
      <c r="D64" s="63"/>
      <c r="E64" s="63"/>
      <c r="F64" s="63"/>
      <c r="G64" s="63"/>
      <c r="H64" s="69">
        <v>17.32</v>
      </c>
      <c r="I64" s="63"/>
      <c r="J64" s="63"/>
      <c r="K64" s="63"/>
      <c r="L64" s="63"/>
      <c r="M64" s="62">
        <f>M63</f>
        <v>17.41</v>
      </c>
      <c r="N64" s="63"/>
      <c r="O64" s="63"/>
      <c r="P64" s="62">
        <f>P63</f>
        <v>17.46</v>
      </c>
      <c r="Q64" s="63"/>
      <c r="R64" s="63"/>
      <c r="S64" s="63"/>
      <c r="T64" s="62">
        <f>T63</f>
        <v>17.55</v>
      </c>
      <c r="U64" s="63"/>
      <c r="V64" s="63"/>
      <c r="W64" s="63"/>
      <c r="X64" s="63"/>
      <c r="Y64" s="63"/>
      <c r="Z64" s="108"/>
      <c r="AA64" s="95"/>
      <c r="AB64" s="13"/>
      <c r="AC64" s="44"/>
      <c r="AD64" s="44"/>
      <c r="AE64" s="44"/>
    </row>
    <row r="65" spans="1:31" ht="15.6" customHeight="1" thickBot="1" x14ac:dyDescent="0.25">
      <c r="A65" s="46">
        <v>218</v>
      </c>
      <c r="B65" s="46" t="s">
        <v>11</v>
      </c>
      <c r="C65" s="97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9"/>
      <c r="AA65" s="100"/>
      <c r="AB65" s="3"/>
      <c r="AC65" s="44"/>
      <c r="AD65" s="44"/>
      <c r="AE65" s="44"/>
    </row>
    <row r="66" spans="1:31" ht="15.6" customHeight="1" x14ac:dyDescent="0.2">
      <c r="A66" s="49"/>
      <c r="B66" s="23" t="s">
        <v>5</v>
      </c>
      <c r="C66" s="77"/>
      <c r="D66" s="78" t="s">
        <v>61</v>
      </c>
      <c r="E66" s="78" t="s">
        <v>61</v>
      </c>
      <c r="F66" s="78" t="s">
        <v>61</v>
      </c>
      <c r="G66" s="78" t="s">
        <v>61</v>
      </c>
      <c r="H66" s="60"/>
      <c r="I66" s="81">
        <v>2</v>
      </c>
      <c r="J66" s="78">
        <v>0</v>
      </c>
      <c r="K66" s="78">
        <v>0</v>
      </c>
      <c r="L66" s="78">
        <v>1</v>
      </c>
      <c r="M66" s="78">
        <v>1</v>
      </c>
      <c r="N66" s="78">
        <v>2</v>
      </c>
      <c r="O66" s="78">
        <v>1</v>
      </c>
      <c r="P66" s="78">
        <v>8</v>
      </c>
      <c r="Q66" s="78">
        <v>1</v>
      </c>
      <c r="R66" s="78">
        <v>0</v>
      </c>
      <c r="S66" s="78">
        <v>1</v>
      </c>
      <c r="T66" s="78">
        <v>0</v>
      </c>
      <c r="U66" s="78">
        <v>1</v>
      </c>
      <c r="V66" s="78">
        <v>1</v>
      </c>
      <c r="W66" s="78">
        <v>2</v>
      </c>
      <c r="X66" s="78">
        <v>2</v>
      </c>
      <c r="Y66" s="78">
        <v>1</v>
      </c>
      <c r="Z66" s="82">
        <v>0</v>
      </c>
      <c r="AA66" s="83" t="s">
        <v>6</v>
      </c>
      <c r="AB66" s="40"/>
      <c r="AC66" s="44"/>
      <c r="AD66" s="44"/>
      <c r="AE66" s="44"/>
    </row>
    <row r="67" spans="1:31" ht="15.6" customHeight="1" x14ac:dyDescent="0.2">
      <c r="A67" s="24">
        <v>18.48</v>
      </c>
      <c r="B67" s="25" t="s">
        <v>7</v>
      </c>
      <c r="C67" s="84" t="s">
        <v>61</v>
      </c>
      <c r="D67" s="85" t="s">
        <v>61</v>
      </c>
      <c r="E67" s="85" t="s">
        <v>61</v>
      </c>
      <c r="F67" s="85" t="s">
        <v>61</v>
      </c>
      <c r="G67" s="85" t="s">
        <v>61</v>
      </c>
      <c r="H67" s="87">
        <v>7</v>
      </c>
      <c r="I67" s="87">
        <v>2</v>
      </c>
      <c r="J67" s="85">
        <v>1</v>
      </c>
      <c r="K67" s="85">
        <v>4</v>
      </c>
      <c r="L67" s="85">
        <v>3</v>
      </c>
      <c r="M67" s="85">
        <v>0</v>
      </c>
      <c r="N67" s="85">
        <v>0</v>
      </c>
      <c r="O67" s="85">
        <v>0</v>
      </c>
      <c r="P67" s="85">
        <v>7</v>
      </c>
      <c r="Q67" s="85">
        <v>0</v>
      </c>
      <c r="R67" s="85">
        <v>0</v>
      </c>
      <c r="S67" s="85">
        <v>0</v>
      </c>
      <c r="T67" s="85">
        <v>0</v>
      </c>
      <c r="U67" s="85">
        <v>0</v>
      </c>
      <c r="V67" s="85">
        <v>0</v>
      </c>
      <c r="W67" s="85">
        <v>0</v>
      </c>
      <c r="X67" s="85">
        <v>0</v>
      </c>
      <c r="Y67" s="85">
        <v>0</v>
      </c>
      <c r="Z67" s="88"/>
      <c r="AA67" s="89">
        <f>SUM(C67:Y67)</f>
        <v>24</v>
      </c>
      <c r="AB67" s="12"/>
      <c r="AC67" s="44"/>
      <c r="AD67" s="44"/>
      <c r="AE67" s="44"/>
    </row>
    <row r="68" spans="1:31" ht="15.6" customHeight="1" x14ac:dyDescent="0.2">
      <c r="A68" s="122" t="s">
        <v>65</v>
      </c>
      <c r="B68" s="25" t="s">
        <v>8</v>
      </c>
      <c r="C68" s="84" t="s">
        <v>61</v>
      </c>
      <c r="D68" s="90" t="s">
        <v>61</v>
      </c>
      <c r="E68" s="90" t="s">
        <v>61</v>
      </c>
      <c r="F68" s="90" t="s">
        <v>61</v>
      </c>
      <c r="G68" s="90" t="s">
        <v>61</v>
      </c>
      <c r="H68" s="93">
        <f>H67</f>
        <v>7</v>
      </c>
      <c r="I68" s="93">
        <f t="shared" ref="I68:J68" si="94">H68-I66+I67</f>
        <v>7</v>
      </c>
      <c r="J68" s="90">
        <f t="shared" si="94"/>
        <v>8</v>
      </c>
      <c r="K68" s="90">
        <f t="shared" ref="K68:Y68" si="95">J68-K66+K67</f>
        <v>12</v>
      </c>
      <c r="L68" s="90">
        <f t="shared" si="95"/>
        <v>14</v>
      </c>
      <c r="M68" s="90">
        <f t="shared" ref="M68" si="96">L68-M66+M67</f>
        <v>13</v>
      </c>
      <c r="N68" s="90">
        <f t="shared" ref="N68" si="97">M68-N66+N67</f>
        <v>11</v>
      </c>
      <c r="O68" s="90">
        <f t="shared" ref="O68" si="98">N68-O66+O67</f>
        <v>10</v>
      </c>
      <c r="P68" s="90">
        <f t="shared" ref="P68" si="99">O68-P66+P67</f>
        <v>9</v>
      </c>
      <c r="Q68" s="90">
        <f t="shared" ref="Q68" si="100">P68-Q66+Q67</f>
        <v>8</v>
      </c>
      <c r="R68" s="90">
        <f t="shared" ref="R68" si="101">Q68-R66+R67</f>
        <v>8</v>
      </c>
      <c r="S68" s="90">
        <f t="shared" ref="S68" si="102">R68-S66+S67</f>
        <v>7</v>
      </c>
      <c r="T68" s="90">
        <f t="shared" si="95"/>
        <v>7</v>
      </c>
      <c r="U68" s="90">
        <f t="shared" si="95"/>
        <v>6</v>
      </c>
      <c r="V68" s="90">
        <f t="shared" si="95"/>
        <v>5</v>
      </c>
      <c r="W68" s="90">
        <f t="shared" si="95"/>
        <v>3</v>
      </c>
      <c r="X68" s="90">
        <f t="shared" si="95"/>
        <v>1</v>
      </c>
      <c r="Y68" s="90">
        <f t="shared" si="95"/>
        <v>0</v>
      </c>
      <c r="Z68" s="94">
        <f>Y68-Z66</f>
        <v>0</v>
      </c>
      <c r="AA68" s="95"/>
      <c r="AB68" s="3">
        <f>MAX(C68:Z68)</f>
        <v>14</v>
      </c>
      <c r="AC68" s="44"/>
      <c r="AD68" s="44"/>
      <c r="AE68" s="44"/>
    </row>
    <row r="69" spans="1:31" ht="15.6" customHeight="1" x14ac:dyDescent="0.2">
      <c r="A69" s="123"/>
      <c r="B69" s="25" t="s">
        <v>9</v>
      </c>
      <c r="C69" s="58"/>
      <c r="D69" s="60"/>
      <c r="E69" s="60"/>
      <c r="F69" s="60"/>
      <c r="G69" s="60"/>
      <c r="H69" s="60"/>
      <c r="I69" s="60"/>
      <c r="J69" s="60"/>
      <c r="K69" s="60"/>
      <c r="L69" s="60"/>
      <c r="M69" s="59">
        <v>18.55</v>
      </c>
      <c r="N69" s="60"/>
      <c r="O69" s="60"/>
      <c r="P69" s="59">
        <v>19.02</v>
      </c>
      <c r="Q69" s="60"/>
      <c r="R69" s="60"/>
      <c r="S69" s="60"/>
      <c r="T69" s="59">
        <v>19.079999999999998</v>
      </c>
      <c r="U69" s="60"/>
      <c r="V69" s="60"/>
      <c r="W69" s="60"/>
      <c r="X69" s="60"/>
      <c r="Y69" s="60"/>
      <c r="Z69" s="59">
        <v>19.170000000000002</v>
      </c>
      <c r="AA69" s="96">
        <v>29</v>
      </c>
      <c r="AB69" s="12"/>
      <c r="AC69" s="44"/>
      <c r="AD69" s="44"/>
      <c r="AE69" s="44"/>
    </row>
    <row r="70" spans="1:31" ht="15.6" customHeight="1" x14ac:dyDescent="0.2">
      <c r="A70" s="124"/>
      <c r="B70" s="26" t="s">
        <v>10</v>
      </c>
      <c r="C70" s="59" t="s">
        <v>61</v>
      </c>
      <c r="D70" s="63"/>
      <c r="E70" s="63"/>
      <c r="F70" s="63"/>
      <c r="G70" s="63"/>
      <c r="H70" s="69">
        <v>18.48</v>
      </c>
      <c r="I70" s="63"/>
      <c r="J70" s="63"/>
      <c r="K70" s="63"/>
      <c r="L70" s="63"/>
      <c r="M70" s="62">
        <f>M69</f>
        <v>18.55</v>
      </c>
      <c r="N70" s="63"/>
      <c r="O70" s="63"/>
      <c r="P70" s="62">
        <f>P69</f>
        <v>19.02</v>
      </c>
      <c r="Q70" s="63"/>
      <c r="R70" s="63"/>
      <c r="S70" s="63"/>
      <c r="T70" s="62">
        <f>T69</f>
        <v>19.079999999999998</v>
      </c>
      <c r="U70" s="63"/>
      <c r="V70" s="63"/>
      <c r="W70" s="63"/>
      <c r="X70" s="63"/>
      <c r="Y70" s="63"/>
      <c r="Z70" s="108"/>
      <c r="AA70" s="95"/>
      <c r="AB70" s="13"/>
      <c r="AC70" s="44"/>
      <c r="AD70" s="44"/>
      <c r="AE70" s="44"/>
    </row>
    <row r="71" spans="1:31" ht="15.6" customHeight="1" thickBot="1" x14ac:dyDescent="0.25">
      <c r="A71" s="46">
        <v>218</v>
      </c>
      <c r="B71" s="46" t="s">
        <v>11</v>
      </c>
      <c r="C71" s="97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9"/>
      <c r="AA71" s="100"/>
      <c r="AB71" s="3"/>
      <c r="AC71" s="44"/>
      <c r="AD71" s="44"/>
      <c r="AE71" s="44"/>
    </row>
    <row r="72" spans="1:31" s="44" customFormat="1" ht="15.6" customHeight="1" x14ac:dyDescent="0.2">
      <c r="A72" s="54" t="s">
        <v>12</v>
      </c>
      <c r="B72" s="50"/>
      <c r="C72" s="4"/>
      <c r="D72" s="5">
        <f t="shared" ref="D72:Z72" si="103">SUMIF($B6:$B71,"l. wys.",D6:D71)</f>
        <v>0</v>
      </c>
      <c r="E72" s="5">
        <f t="shared" si="103"/>
        <v>0</v>
      </c>
      <c r="F72" s="5">
        <f t="shared" si="103"/>
        <v>0</v>
      </c>
      <c r="G72" s="5">
        <f t="shared" si="103"/>
        <v>0</v>
      </c>
      <c r="H72" s="5">
        <f t="shared" si="103"/>
        <v>0</v>
      </c>
      <c r="I72" s="5">
        <f t="shared" si="103"/>
        <v>5</v>
      </c>
      <c r="J72" s="5">
        <f t="shared" si="103"/>
        <v>4</v>
      </c>
      <c r="K72" s="5">
        <f t="shared" si="103"/>
        <v>4</v>
      </c>
      <c r="L72" s="5">
        <f t="shared" si="103"/>
        <v>6</v>
      </c>
      <c r="M72" s="5">
        <f t="shared" si="103"/>
        <v>4</v>
      </c>
      <c r="N72" s="5">
        <f t="shared" si="103"/>
        <v>33</v>
      </c>
      <c r="O72" s="5">
        <f t="shared" si="103"/>
        <v>15</v>
      </c>
      <c r="P72" s="5">
        <f t="shared" si="103"/>
        <v>64</v>
      </c>
      <c r="Q72" s="5">
        <f t="shared" si="103"/>
        <v>27</v>
      </c>
      <c r="R72" s="5">
        <f t="shared" si="103"/>
        <v>4</v>
      </c>
      <c r="S72" s="5">
        <f t="shared" si="103"/>
        <v>36</v>
      </c>
      <c r="T72" s="5">
        <f t="shared" si="103"/>
        <v>50</v>
      </c>
      <c r="U72" s="5">
        <f t="shared" si="103"/>
        <v>57</v>
      </c>
      <c r="V72" s="5">
        <f t="shared" si="103"/>
        <v>75</v>
      </c>
      <c r="W72" s="5">
        <f t="shared" si="103"/>
        <v>21</v>
      </c>
      <c r="X72" s="5">
        <f t="shared" si="103"/>
        <v>14</v>
      </c>
      <c r="Y72" s="5">
        <f t="shared" si="103"/>
        <v>7</v>
      </c>
      <c r="Z72" s="5">
        <f t="shared" si="103"/>
        <v>10</v>
      </c>
      <c r="AA72" s="42" t="str">
        <f>"Σ: "&amp;SUM(C72:Z72)</f>
        <v>Σ: 436</v>
      </c>
      <c r="AB72" s="43"/>
    </row>
    <row r="73" spans="1:31" s="44" customFormat="1" ht="15.6" customHeight="1" thickBot="1" x14ac:dyDescent="0.25">
      <c r="A73" s="55" t="s">
        <v>13</v>
      </c>
      <c r="B73" s="51"/>
      <c r="C73" s="6">
        <f t="shared" ref="C73:Y73" si="104">SUMIF($B6:$B71,"l. wsiad.",C6:C71)</f>
        <v>0</v>
      </c>
      <c r="D73" s="7">
        <f t="shared" si="104"/>
        <v>2</v>
      </c>
      <c r="E73" s="7">
        <f t="shared" si="104"/>
        <v>1</v>
      </c>
      <c r="F73" s="7">
        <f t="shared" si="104"/>
        <v>2</v>
      </c>
      <c r="G73" s="7">
        <f t="shared" si="104"/>
        <v>0</v>
      </c>
      <c r="H73" s="7">
        <f t="shared" si="104"/>
        <v>71</v>
      </c>
      <c r="I73" s="7">
        <f t="shared" si="104"/>
        <v>27</v>
      </c>
      <c r="J73" s="7">
        <f t="shared" si="104"/>
        <v>30</v>
      </c>
      <c r="K73" s="7">
        <f t="shared" si="104"/>
        <v>38</v>
      </c>
      <c r="L73" s="7">
        <f t="shared" si="104"/>
        <v>20</v>
      </c>
      <c r="M73" s="7">
        <f t="shared" si="104"/>
        <v>16</v>
      </c>
      <c r="N73" s="7">
        <f t="shared" si="104"/>
        <v>40</v>
      </c>
      <c r="O73" s="7">
        <f t="shared" si="104"/>
        <v>14</v>
      </c>
      <c r="P73" s="7">
        <f t="shared" si="104"/>
        <v>62</v>
      </c>
      <c r="Q73" s="7">
        <f t="shared" si="104"/>
        <v>37</v>
      </c>
      <c r="R73" s="7">
        <f t="shared" si="104"/>
        <v>6</v>
      </c>
      <c r="S73" s="7">
        <f t="shared" si="104"/>
        <v>4</v>
      </c>
      <c r="T73" s="7">
        <f t="shared" si="104"/>
        <v>50</v>
      </c>
      <c r="U73" s="7">
        <f t="shared" si="104"/>
        <v>5</v>
      </c>
      <c r="V73" s="7">
        <f t="shared" si="104"/>
        <v>8</v>
      </c>
      <c r="W73" s="7">
        <f t="shared" si="104"/>
        <v>0</v>
      </c>
      <c r="X73" s="7">
        <f t="shared" si="104"/>
        <v>0</v>
      </c>
      <c r="Y73" s="8">
        <f t="shared" si="104"/>
        <v>3</v>
      </c>
      <c r="Z73" s="9"/>
      <c r="AA73" s="45" t="str">
        <f>"Σ: "&amp;SUM(C73:Z73)</f>
        <v>Σ: 436</v>
      </c>
      <c r="AB73" s="10"/>
    </row>
    <row r="74" spans="1:31" x14ac:dyDescent="0.2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115" t="s">
        <v>12</v>
      </c>
      <c r="W74" s="116"/>
      <c r="X74" s="116"/>
      <c r="Y74" s="116"/>
      <c r="Z74" s="116"/>
      <c r="AA74" s="117" t="str">
        <f>"Σ: "&amp;SUM(C72:Z72)+SUM('S Wiejska&gt;Duninowska'!C66:Z66)</f>
        <v>Σ: 803</v>
      </c>
      <c r="AB74" s="44"/>
      <c r="AC74" s="44"/>
      <c r="AD74" s="44"/>
      <c r="AE74" s="44"/>
    </row>
    <row r="75" spans="1:31" ht="15.75" thickBot="1" x14ac:dyDescent="0.25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118" t="s">
        <v>13</v>
      </c>
      <c r="W75" s="119"/>
      <c r="X75" s="119"/>
      <c r="Y75" s="119"/>
      <c r="Z75" s="119"/>
      <c r="AA75" s="120" t="str">
        <f>"Σ: "&amp;SUM(C73:Z73)+SUM('S Wiejska&gt;Duninowska'!C67:Z67)</f>
        <v>Σ: 803</v>
      </c>
      <c r="AB75" s="53"/>
      <c r="AC75" s="44"/>
      <c r="AD75" s="44"/>
      <c r="AE75" s="44"/>
    </row>
    <row r="76" spans="1:31" x14ac:dyDescent="0.2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</row>
    <row r="77" spans="1:31" x14ac:dyDescent="0.2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</row>
    <row r="78" spans="1:31" x14ac:dyDescent="0.2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</row>
    <row r="79" spans="1:31" x14ac:dyDescent="0.2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</row>
    <row r="80" spans="1:31" x14ac:dyDescent="0.2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</row>
    <row r="81" spans="1:31" x14ac:dyDescent="0.2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</row>
    <row r="82" spans="1:31" x14ac:dyDescent="0.2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</row>
    <row r="83" spans="1:31" x14ac:dyDescent="0.2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</row>
    <row r="84" spans="1:31" x14ac:dyDescent="0.2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</row>
    <row r="85" spans="1:31" x14ac:dyDescent="0.2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</row>
  </sheetData>
  <sheetProtection selectLockedCells="1" selectUnlockedCells="1"/>
  <mergeCells count="11">
    <mergeCell ref="A38:A40"/>
    <mergeCell ref="A8:A10"/>
    <mergeCell ref="A14:A16"/>
    <mergeCell ref="A20:A22"/>
    <mergeCell ref="A26:A28"/>
    <mergeCell ref="A32:A34"/>
    <mergeCell ref="A44:A46"/>
    <mergeCell ref="A50:A52"/>
    <mergeCell ref="A56:A58"/>
    <mergeCell ref="A62:A64"/>
    <mergeCell ref="A68:A70"/>
  </mergeCells>
  <conditionalFormatting sqref="AA8:AA71">
    <cfRule type="expression" dxfId="131" priority="99" stopIfTrue="1">
      <formula>AL8</formula>
    </cfRule>
  </conditionalFormatting>
  <conditionalFormatting sqref="AA14:AA17">
    <cfRule type="expression" dxfId="130" priority="73" stopIfTrue="1">
      <formula>AL14</formula>
    </cfRule>
  </conditionalFormatting>
  <conditionalFormatting sqref="AA14:AA17">
    <cfRule type="expression" dxfId="129" priority="72" stopIfTrue="1">
      <formula>AL14</formula>
    </cfRule>
  </conditionalFormatting>
  <conditionalFormatting sqref="AA20:AA23">
    <cfRule type="expression" dxfId="128" priority="70" stopIfTrue="1">
      <formula>AL20</formula>
    </cfRule>
  </conditionalFormatting>
  <conditionalFormatting sqref="AA20:AA23">
    <cfRule type="expression" dxfId="127" priority="69" stopIfTrue="1">
      <formula>AL20</formula>
    </cfRule>
  </conditionalFormatting>
  <conditionalFormatting sqref="AA26:AA29">
    <cfRule type="expression" dxfId="126" priority="67" stopIfTrue="1">
      <formula>AL26</formula>
    </cfRule>
  </conditionalFormatting>
  <conditionalFormatting sqref="AA26:AA29">
    <cfRule type="expression" dxfId="125" priority="66" stopIfTrue="1">
      <formula>AL26</formula>
    </cfRule>
  </conditionalFormatting>
  <conditionalFormatting sqref="AA32:AA35">
    <cfRule type="expression" dxfId="124" priority="64" stopIfTrue="1">
      <formula>AL32</formula>
    </cfRule>
  </conditionalFormatting>
  <conditionalFormatting sqref="AA32:AA35">
    <cfRule type="expression" dxfId="123" priority="63" stopIfTrue="1">
      <formula>AL32</formula>
    </cfRule>
  </conditionalFormatting>
  <conditionalFormatting sqref="AA38:AA41">
    <cfRule type="expression" dxfId="122" priority="61" stopIfTrue="1">
      <formula>AL38</formula>
    </cfRule>
  </conditionalFormatting>
  <conditionalFormatting sqref="AA38:AA41">
    <cfRule type="expression" dxfId="121" priority="60" stopIfTrue="1">
      <formula>AL38</formula>
    </cfRule>
  </conditionalFormatting>
  <conditionalFormatting sqref="AA14:AA17">
    <cfRule type="expression" dxfId="120" priority="58" stopIfTrue="1">
      <formula>AL14</formula>
    </cfRule>
  </conditionalFormatting>
  <conditionalFormatting sqref="AA14:AA17">
    <cfRule type="expression" dxfId="119" priority="57" stopIfTrue="1">
      <formula>AL14</formula>
    </cfRule>
  </conditionalFormatting>
  <conditionalFormatting sqref="AA20:AA23">
    <cfRule type="expression" dxfId="118" priority="55" stopIfTrue="1">
      <formula>AL20</formula>
    </cfRule>
  </conditionalFormatting>
  <conditionalFormatting sqref="AA20:AA23">
    <cfRule type="expression" dxfId="117" priority="54" stopIfTrue="1">
      <formula>AL20</formula>
    </cfRule>
  </conditionalFormatting>
  <conditionalFormatting sqref="AA26:AA29">
    <cfRule type="expression" dxfId="116" priority="52" stopIfTrue="1">
      <formula>AL26</formula>
    </cfRule>
  </conditionalFormatting>
  <conditionalFormatting sqref="AA26:AA29">
    <cfRule type="expression" dxfId="115" priority="51" stopIfTrue="1">
      <formula>AL26</formula>
    </cfRule>
  </conditionalFormatting>
  <conditionalFormatting sqref="AA32:AA35">
    <cfRule type="expression" dxfId="114" priority="49" stopIfTrue="1">
      <formula>AL32</formula>
    </cfRule>
  </conditionalFormatting>
  <conditionalFormatting sqref="AA32:AA35">
    <cfRule type="expression" dxfId="113" priority="48" stopIfTrue="1">
      <formula>AL32</formula>
    </cfRule>
  </conditionalFormatting>
  <conditionalFormatting sqref="AA38:AA41">
    <cfRule type="expression" dxfId="112" priority="46" stopIfTrue="1">
      <formula>AL38</formula>
    </cfRule>
  </conditionalFormatting>
  <conditionalFormatting sqref="AA38:AA41">
    <cfRule type="expression" dxfId="111" priority="45" stopIfTrue="1">
      <formula>AL38</formula>
    </cfRule>
  </conditionalFormatting>
  <conditionalFormatting sqref="AA44:AA47">
    <cfRule type="expression" dxfId="110" priority="43" stopIfTrue="1">
      <formula>AL44</formula>
    </cfRule>
  </conditionalFormatting>
  <conditionalFormatting sqref="AA44:AA47">
    <cfRule type="expression" dxfId="109" priority="42" stopIfTrue="1">
      <formula>AL44</formula>
    </cfRule>
  </conditionalFormatting>
  <conditionalFormatting sqref="AA50:AA53">
    <cfRule type="expression" dxfId="108" priority="40" stopIfTrue="1">
      <formula>AL50</formula>
    </cfRule>
  </conditionalFormatting>
  <conditionalFormatting sqref="AA50:AA53">
    <cfRule type="expression" dxfId="107" priority="39" stopIfTrue="1">
      <formula>AL50</formula>
    </cfRule>
  </conditionalFormatting>
  <conditionalFormatting sqref="AA56:AA59">
    <cfRule type="expression" dxfId="106" priority="37" stopIfTrue="1">
      <formula>AL56</formula>
    </cfRule>
  </conditionalFormatting>
  <conditionalFormatting sqref="AA56:AA59">
    <cfRule type="expression" dxfId="105" priority="36" stopIfTrue="1">
      <formula>AL56</formula>
    </cfRule>
  </conditionalFormatting>
  <conditionalFormatting sqref="AA62:AA65">
    <cfRule type="expression" dxfId="104" priority="34" stopIfTrue="1">
      <formula>AL62</formula>
    </cfRule>
  </conditionalFormatting>
  <conditionalFormatting sqref="AA62:AA65">
    <cfRule type="expression" dxfId="103" priority="33" stopIfTrue="1">
      <formula>AL62</formula>
    </cfRule>
  </conditionalFormatting>
  <conditionalFormatting sqref="AA68:AA71">
    <cfRule type="expression" dxfId="102" priority="31" stopIfTrue="1">
      <formula>AL68</formula>
    </cfRule>
  </conditionalFormatting>
  <conditionalFormatting sqref="AA68:AA71">
    <cfRule type="expression" dxfId="101" priority="30" stopIfTrue="1">
      <formula>AL68</formula>
    </cfRule>
  </conditionalFormatting>
  <conditionalFormatting sqref="C8:Z8 C14:Z14 C20:Z20 C26:Z26 C32:Z32 C38:Z38 C44:Z44 C50:Z50 C56:Z56 C62:Z62 C68:Z68">
    <cfRule type="cellIs" dxfId="100" priority="12" stopIfTrue="1" operator="equal">
      <formula>$AB8</formula>
    </cfRule>
  </conditionalFormatting>
  <conditionalFormatting sqref="C26:J26">
    <cfRule type="cellIs" dxfId="99" priority="11" stopIfTrue="1" operator="equal">
      <formula>$AB26</formula>
    </cfRule>
  </conditionalFormatting>
  <conditionalFormatting sqref="C32:J32">
    <cfRule type="cellIs" dxfId="98" priority="10" stopIfTrue="1" operator="equal">
      <formula>$AB32</formula>
    </cfRule>
  </conditionalFormatting>
  <conditionalFormatting sqref="C38:J38">
    <cfRule type="cellIs" dxfId="97" priority="9" stopIfTrue="1" operator="equal">
      <formula>$AB38</formula>
    </cfRule>
  </conditionalFormatting>
  <conditionalFormatting sqref="C44:J44">
    <cfRule type="cellIs" dxfId="96" priority="8" stopIfTrue="1" operator="equal">
      <formula>$AB44</formula>
    </cfRule>
  </conditionalFormatting>
  <conditionalFormatting sqref="C56:J56">
    <cfRule type="cellIs" dxfId="95" priority="7" stopIfTrue="1" operator="equal">
      <formula>$AB56</formula>
    </cfRule>
  </conditionalFormatting>
  <conditionalFormatting sqref="C62:J62">
    <cfRule type="cellIs" dxfId="94" priority="6" stopIfTrue="1" operator="equal">
      <formula>$AB62</formula>
    </cfRule>
  </conditionalFormatting>
  <conditionalFormatting sqref="C68:J68">
    <cfRule type="cellIs" dxfId="93" priority="5" stopIfTrue="1" operator="equal">
      <formula>$AB68</formula>
    </cfRule>
  </conditionalFormatting>
  <conditionalFormatting sqref="C14:K14">
    <cfRule type="cellIs" dxfId="92" priority="4" stopIfTrue="1" operator="equal">
      <formula>$AB14</formula>
    </cfRule>
  </conditionalFormatting>
  <conditionalFormatting sqref="C14:K14">
    <cfRule type="cellIs" dxfId="91" priority="3" stopIfTrue="1" operator="equal">
      <formula>$AB14</formula>
    </cfRule>
  </conditionalFormatting>
  <conditionalFormatting sqref="C50:K50">
    <cfRule type="cellIs" dxfId="90" priority="2" stopIfTrue="1" operator="equal">
      <formula>$AB50</formula>
    </cfRule>
  </conditionalFormatting>
  <conditionalFormatting sqref="C50:K50">
    <cfRule type="cellIs" dxfId="89" priority="1" stopIfTrue="1" operator="equal">
      <formula>$AB50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2" manualBreakCount="2">
    <brk id="29" max="26" man="1"/>
    <brk id="52" max="2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9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32" customWidth="1"/>
    <col min="2" max="2" width="7.7109375" style="32" customWidth="1"/>
    <col min="3" max="26" width="4.7109375" style="32" customWidth="1"/>
    <col min="27" max="27" width="11.7109375" style="32" customWidth="1"/>
    <col min="28" max="28" width="6.7109375" style="32" customWidth="1"/>
    <col min="29" max="16384" width="9.140625" style="32"/>
  </cols>
  <sheetData>
    <row r="1" spans="1:31" ht="21.95" customHeight="1" x14ac:dyDescent="0.2">
      <c r="A1" s="14" t="s">
        <v>15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9"/>
      <c r="P1" s="47" t="s">
        <v>70</v>
      </c>
      <c r="Q1" s="15"/>
      <c r="R1" s="15"/>
      <c r="S1" s="15"/>
      <c r="T1" s="15"/>
      <c r="U1" s="15"/>
      <c r="V1" s="15"/>
      <c r="W1" s="15"/>
      <c r="X1" s="15"/>
      <c r="Y1" s="15"/>
      <c r="Z1" s="30"/>
      <c r="AA1" s="31"/>
    </row>
    <row r="2" spans="1:31" ht="5.0999999999999996" customHeight="1" thickBot="1" x14ac:dyDescent="0.25">
      <c r="A2" s="16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5"/>
      <c r="P2" s="34"/>
      <c r="Q2" s="1"/>
      <c r="R2" s="1"/>
      <c r="S2" s="1"/>
      <c r="T2" s="1"/>
      <c r="U2" s="1"/>
      <c r="V2" s="1"/>
      <c r="W2" s="33"/>
      <c r="X2" s="33"/>
      <c r="Y2" s="33"/>
      <c r="Z2" s="33"/>
      <c r="AA2" s="36"/>
    </row>
    <row r="3" spans="1:31" ht="21.95" customHeight="1" thickBot="1" x14ac:dyDescent="0.25">
      <c r="A3" s="16" t="s">
        <v>0</v>
      </c>
      <c r="B3" s="17">
        <v>2</v>
      </c>
      <c r="C3" s="2" t="s">
        <v>66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5"/>
      <c r="P3" s="56" t="s">
        <v>16</v>
      </c>
      <c r="Q3" s="1"/>
      <c r="R3" s="1"/>
      <c r="S3" s="1"/>
      <c r="T3" s="1"/>
      <c r="U3" s="1"/>
      <c r="V3" s="1"/>
      <c r="W3" s="33"/>
      <c r="X3" s="33"/>
      <c r="Y3" s="33"/>
      <c r="Z3" s="33"/>
      <c r="AA3" s="36"/>
    </row>
    <row r="4" spans="1:31" ht="5.0999999999999996" customHeight="1" thickBot="1" x14ac:dyDescent="0.3">
      <c r="A4" s="18"/>
      <c r="B4" s="19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1"/>
      <c r="P4" s="19"/>
      <c r="Q4" s="19"/>
      <c r="R4" s="19"/>
      <c r="S4" s="19"/>
      <c r="T4" s="19"/>
      <c r="U4" s="19"/>
      <c r="V4" s="19"/>
      <c r="W4" s="38"/>
      <c r="X4" s="38"/>
      <c r="Y4" s="38"/>
      <c r="Z4" s="38"/>
      <c r="AA4" s="39"/>
    </row>
    <row r="5" spans="1:31" s="48" customFormat="1" ht="114.95" customHeight="1" thickBot="1" x14ac:dyDescent="0.25">
      <c r="A5" s="22" t="s">
        <v>2</v>
      </c>
      <c r="B5" s="22" t="s">
        <v>3</v>
      </c>
      <c r="C5" s="65" t="s">
        <v>18</v>
      </c>
      <c r="D5" s="65" t="s">
        <v>19</v>
      </c>
      <c r="E5" s="65" t="s">
        <v>20</v>
      </c>
      <c r="F5" s="65" t="s">
        <v>21</v>
      </c>
      <c r="G5" s="65" t="s">
        <v>22</v>
      </c>
      <c r="H5" s="65" t="s">
        <v>23</v>
      </c>
      <c r="I5" s="65" t="s">
        <v>24</v>
      </c>
      <c r="J5" s="65" t="s">
        <v>25</v>
      </c>
      <c r="K5" s="65" t="s">
        <v>26</v>
      </c>
      <c r="L5" s="65" t="s">
        <v>27</v>
      </c>
      <c r="M5" s="70" t="s">
        <v>28</v>
      </c>
      <c r="N5" s="70" t="s">
        <v>71</v>
      </c>
      <c r="O5" s="70" t="s">
        <v>29</v>
      </c>
      <c r="P5" s="65" t="s">
        <v>32</v>
      </c>
      <c r="Q5" s="65" t="s">
        <v>33</v>
      </c>
      <c r="R5" s="65" t="s">
        <v>34</v>
      </c>
      <c r="S5" s="65" t="s">
        <v>62</v>
      </c>
      <c r="T5" s="74" t="s">
        <v>35</v>
      </c>
      <c r="U5" s="74" t="s">
        <v>36</v>
      </c>
      <c r="V5" s="65" t="s">
        <v>37</v>
      </c>
      <c r="W5" s="65" t="s">
        <v>38</v>
      </c>
      <c r="X5" s="65" t="s">
        <v>39</v>
      </c>
      <c r="Y5" s="65" t="s">
        <v>40</v>
      </c>
      <c r="Z5" s="65" t="s">
        <v>41</v>
      </c>
      <c r="AA5" s="22" t="s">
        <v>14</v>
      </c>
      <c r="AB5" s="11" t="s">
        <v>4</v>
      </c>
    </row>
    <row r="6" spans="1:31" s="41" customFormat="1" ht="15.6" customHeight="1" x14ac:dyDescent="0.2">
      <c r="A6" s="49"/>
      <c r="B6" s="23" t="s">
        <v>5</v>
      </c>
      <c r="C6" s="77"/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109">
        <v>0</v>
      </c>
      <c r="N6" s="109">
        <v>0</v>
      </c>
      <c r="O6" s="109">
        <v>0</v>
      </c>
      <c r="P6" s="78">
        <v>0</v>
      </c>
      <c r="Q6" s="78">
        <v>0</v>
      </c>
      <c r="R6" s="78">
        <v>7</v>
      </c>
      <c r="S6" s="78">
        <v>1</v>
      </c>
      <c r="T6" s="81" t="s">
        <v>61</v>
      </c>
      <c r="U6" s="81" t="s">
        <v>61</v>
      </c>
      <c r="V6" s="78">
        <v>0</v>
      </c>
      <c r="W6" s="78">
        <v>0</v>
      </c>
      <c r="X6" s="78">
        <v>6</v>
      </c>
      <c r="Y6" s="78">
        <v>0</v>
      </c>
      <c r="Z6" s="82">
        <v>2</v>
      </c>
      <c r="AA6" s="83" t="s">
        <v>6</v>
      </c>
      <c r="AB6" s="40"/>
      <c r="AC6" s="44"/>
      <c r="AD6" s="44"/>
      <c r="AE6" s="44"/>
    </row>
    <row r="7" spans="1:31" s="41" customFormat="1" ht="15.6" customHeight="1" x14ac:dyDescent="0.2">
      <c r="A7" s="24">
        <v>5.12</v>
      </c>
      <c r="B7" s="25" t="s">
        <v>7</v>
      </c>
      <c r="C7" s="84">
        <v>0</v>
      </c>
      <c r="D7" s="85">
        <v>0</v>
      </c>
      <c r="E7" s="85">
        <v>0</v>
      </c>
      <c r="F7" s="85">
        <v>0</v>
      </c>
      <c r="G7" s="85">
        <v>1</v>
      </c>
      <c r="H7" s="85">
        <v>1</v>
      </c>
      <c r="I7" s="85">
        <v>0</v>
      </c>
      <c r="J7" s="85">
        <v>1</v>
      </c>
      <c r="K7" s="85">
        <v>0</v>
      </c>
      <c r="L7" s="85">
        <v>0</v>
      </c>
      <c r="M7" s="110">
        <v>5</v>
      </c>
      <c r="N7" s="110">
        <v>1</v>
      </c>
      <c r="O7" s="110">
        <v>3</v>
      </c>
      <c r="P7" s="85">
        <v>4</v>
      </c>
      <c r="Q7" s="85">
        <v>0</v>
      </c>
      <c r="R7" s="85">
        <v>0</v>
      </c>
      <c r="S7" s="85">
        <v>0</v>
      </c>
      <c r="T7" s="87" t="s">
        <v>61</v>
      </c>
      <c r="U7" s="60"/>
      <c r="V7" s="85">
        <v>0</v>
      </c>
      <c r="W7" s="85">
        <v>0</v>
      </c>
      <c r="X7" s="85">
        <v>0</v>
      </c>
      <c r="Y7" s="85">
        <v>0</v>
      </c>
      <c r="Z7" s="88"/>
      <c r="AA7" s="89">
        <f>SUM(C7:Y7)</f>
        <v>16</v>
      </c>
      <c r="AB7" s="12"/>
      <c r="AC7" s="44"/>
      <c r="AD7" s="44"/>
      <c r="AE7" s="44"/>
    </row>
    <row r="8" spans="1:31" s="41" customFormat="1" ht="15.6" customHeight="1" x14ac:dyDescent="0.2">
      <c r="A8" s="122" t="s">
        <v>60</v>
      </c>
      <c r="B8" s="25" t="s">
        <v>8</v>
      </c>
      <c r="C8" s="84">
        <f>C7</f>
        <v>0</v>
      </c>
      <c r="D8" s="90">
        <f t="shared" ref="D8" si="0">C8-D6+D7</f>
        <v>0</v>
      </c>
      <c r="E8" s="90">
        <f>D8-E6+E7</f>
        <v>0</v>
      </c>
      <c r="F8" s="90">
        <f t="shared" ref="F8:Y8" si="1">E8-F6+F7</f>
        <v>0</v>
      </c>
      <c r="G8" s="90">
        <f t="shared" si="1"/>
        <v>1</v>
      </c>
      <c r="H8" s="90">
        <f t="shared" si="1"/>
        <v>2</v>
      </c>
      <c r="I8" s="90">
        <f t="shared" si="1"/>
        <v>2</v>
      </c>
      <c r="J8" s="90">
        <f t="shared" si="1"/>
        <v>3</v>
      </c>
      <c r="K8" s="90">
        <f t="shared" si="1"/>
        <v>3</v>
      </c>
      <c r="L8" s="90">
        <f t="shared" si="1"/>
        <v>3</v>
      </c>
      <c r="M8" s="110">
        <f t="shared" si="1"/>
        <v>8</v>
      </c>
      <c r="N8" s="110">
        <f t="shared" si="1"/>
        <v>9</v>
      </c>
      <c r="O8" s="110">
        <f t="shared" si="1"/>
        <v>12</v>
      </c>
      <c r="P8" s="110">
        <f t="shared" si="1"/>
        <v>16</v>
      </c>
      <c r="Q8" s="90">
        <f t="shared" si="1"/>
        <v>16</v>
      </c>
      <c r="R8" s="90">
        <f t="shared" si="1"/>
        <v>9</v>
      </c>
      <c r="S8" s="90">
        <f t="shared" si="1"/>
        <v>8</v>
      </c>
      <c r="T8" s="93" t="s">
        <v>61</v>
      </c>
      <c r="U8" s="93" t="s">
        <v>61</v>
      </c>
      <c r="V8" s="90">
        <f>S8-V6+V7</f>
        <v>8</v>
      </c>
      <c r="W8" s="90">
        <f t="shared" si="1"/>
        <v>8</v>
      </c>
      <c r="X8" s="90">
        <f t="shared" si="1"/>
        <v>2</v>
      </c>
      <c r="Y8" s="90">
        <f t="shared" si="1"/>
        <v>2</v>
      </c>
      <c r="Z8" s="94">
        <f>Y8-Z6</f>
        <v>0</v>
      </c>
      <c r="AA8" s="95"/>
      <c r="AB8" s="3">
        <f>MAX(C8:Z8)</f>
        <v>16</v>
      </c>
      <c r="AC8" s="44"/>
      <c r="AD8" s="44"/>
      <c r="AE8" s="44"/>
    </row>
    <row r="9" spans="1:31" s="41" customFormat="1" ht="15.6" customHeight="1" x14ac:dyDescent="0.2">
      <c r="A9" s="123"/>
      <c r="B9" s="25" t="s">
        <v>9</v>
      </c>
      <c r="C9" s="58"/>
      <c r="D9" s="60"/>
      <c r="E9" s="60"/>
      <c r="F9" s="60"/>
      <c r="G9" s="60"/>
      <c r="H9" s="60"/>
      <c r="I9" s="59">
        <v>5.19</v>
      </c>
      <c r="J9" s="60"/>
      <c r="K9" s="60"/>
      <c r="L9" s="60"/>
      <c r="M9" s="111">
        <v>5.28</v>
      </c>
      <c r="N9" s="60"/>
      <c r="O9" s="60"/>
      <c r="P9" s="59">
        <v>5.35</v>
      </c>
      <c r="Q9" s="60"/>
      <c r="R9" s="60"/>
      <c r="S9" s="60"/>
      <c r="T9" s="60"/>
      <c r="U9" s="68" t="s">
        <v>61</v>
      </c>
      <c r="V9" s="60"/>
      <c r="W9" s="60"/>
      <c r="X9" s="60"/>
      <c r="Y9" s="60"/>
      <c r="Z9" s="61">
        <v>5.46</v>
      </c>
      <c r="AA9" s="96">
        <v>34</v>
      </c>
      <c r="AB9" s="12"/>
      <c r="AC9" s="44"/>
      <c r="AD9" s="44"/>
      <c r="AE9" s="44"/>
    </row>
    <row r="10" spans="1:31" s="41" customFormat="1" ht="15.6" customHeight="1" x14ac:dyDescent="0.2">
      <c r="A10" s="124"/>
      <c r="B10" s="26" t="s">
        <v>10</v>
      </c>
      <c r="C10" s="59">
        <v>5.12</v>
      </c>
      <c r="D10" s="63"/>
      <c r="E10" s="63"/>
      <c r="F10" s="63"/>
      <c r="G10" s="63"/>
      <c r="H10" s="63"/>
      <c r="I10" s="62">
        <v>5.2</v>
      </c>
      <c r="J10" s="63"/>
      <c r="K10" s="63"/>
      <c r="L10" s="63"/>
      <c r="M10" s="112">
        <v>5.29</v>
      </c>
      <c r="N10" s="63"/>
      <c r="O10" s="63"/>
      <c r="P10" s="62">
        <f>P9</f>
        <v>5.35</v>
      </c>
      <c r="Q10" s="63"/>
      <c r="R10" s="63"/>
      <c r="S10" s="63"/>
      <c r="T10" s="63"/>
      <c r="U10" s="60"/>
      <c r="V10" s="63"/>
      <c r="W10" s="63"/>
      <c r="X10" s="63"/>
      <c r="Y10" s="63"/>
      <c r="Z10" s="64"/>
      <c r="AA10" s="95"/>
      <c r="AB10" s="13"/>
      <c r="AC10" s="44"/>
      <c r="AD10" s="44"/>
      <c r="AE10" s="44"/>
    </row>
    <row r="11" spans="1:31" s="41" customFormat="1" ht="15.6" customHeight="1" thickBot="1" x14ac:dyDescent="0.25">
      <c r="A11" s="46">
        <v>220</v>
      </c>
      <c r="B11" s="46" t="s">
        <v>11</v>
      </c>
      <c r="C11" s="97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9"/>
      <c r="AA11" s="100"/>
      <c r="AB11" s="3"/>
      <c r="AC11" s="44"/>
      <c r="AD11" s="44"/>
      <c r="AE11" s="44"/>
    </row>
    <row r="12" spans="1:31" ht="15.6" customHeight="1" x14ac:dyDescent="0.2">
      <c r="A12" s="49"/>
      <c r="B12" s="23" t="s">
        <v>5</v>
      </c>
      <c r="C12" s="77"/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2</v>
      </c>
      <c r="J12" s="78">
        <v>0</v>
      </c>
      <c r="K12" s="78">
        <v>0</v>
      </c>
      <c r="L12" s="78">
        <v>1</v>
      </c>
      <c r="M12" s="109">
        <v>3</v>
      </c>
      <c r="N12" s="109">
        <v>1</v>
      </c>
      <c r="O12" s="109">
        <v>0</v>
      </c>
      <c r="P12" s="78">
        <v>0</v>
      </c>
      <c r="Q12" s="78">
        <v>1</v>
      </c>
      <c r="R12" s="78">
        <v>4</v>
      </c>
      <c r="S12" s="78">
        <v>1</v>
      </c>
      <c r="T12" s="81">
        <v>0</v>
      </c>
      <c r="U12" s="81">
        <v>1</v>
      </c>
      <c r="V12" s="78" t="s">
        <v>61</v>
      </c>
      <c r="W12" s="78" t="s">
        <v>61</v>
      </c>
      <c r="X12" s="78" t="s">
        <v>61</v>
      </c>
      <c r="Y12" s="78" t="s">
        <v>61</v>
      </c>
      <c r="Z12" s="82" t="s">
        <v>61</v>
      </c>
      <c r="AA12" s="83" t="s">
        <v>6</v>
      </c>
      <c r="AB12" s="40"/>
      <c r="AC12" s="44"/>
      <c r="AD12" s="44"/>
      <c r="AE12" s="44"/>
    </row>
    <row r="13" spans="1:31" ht="15.6" customHeight="1" x14ac:dyDescent="0.2">
      <c r="A13" s="24">
        <v>7.08</v>
      </c>
      <c r="B13" s="25" t="s">
        <v>7</v>
      </c>
      <c r="C13" s="84">
        <v>0</v>
      </c>
      <c r="D13" s="85">
        <v>0</v>
      </c>
      <c r="E13" s="85">
        <v>2</v>
      </c>
      <c r="F13" s="85">
        <v>0</v>
      </c>
      <c r="G13" s="85">
        <v>1</v>
      </c>
      <c r="H13" s="85">
        <v>2</v>
      </c>
      <c r="I13" s="85">
        <v>1</v>
      </c>
      <c r="J13" s="85">
        <v>0</v>
      </c>
      <c r="K13" s="85">
        <v>0</v>
      </c>
      <c r="L13" s="85">
        <v>2</v>
      </c>
      <c r="M13" s="110">
        <v>5</v>
      </c>
      <c r="N13" s="110">
        <v>0</v>
      </c>
      <c r="O13" s="110">
        <v>0</v>
      </c>
      <c r="P13" s="85">
        <v>1</v>
      </c>
      <c r="Q13" s="85">
        <v>0</v>
      </c>
      <c r="R13" s="85">
        <v>0</v>
      </c>
      <c r="S13" s="85">
        <v>0</v>
      </c>
      <c r="T13" s="87">
        <v>0</v>
      </c>
      <c r="U13" s="60"/>
      <c r="V13" s="85" t="s">
        <v>61</v>
      </c>
      <c r="W13" s="85" t="s">
        <v>61</v>
      </c>
      <c r="X13" s="85" t="s">
        <v>61</v>
      </c>
      <c r="Y13" s="85" t="s">
        <v>61</v>
      </c>
      <c r="Z13" s="88"/>
      <c r="AA13" s="89">
        <f>SUM(C13:Y13)</f>
        <v>14</v>
      </c>
      <c r="AB13" s="12"/>
      <c r="AC13" s="44"/>
      <c r="AD13" s="44"/>
      <c r="AE13" s="44"/>
    </row>
    <row r="14" spans="1:31" ht="15.6" customHeight="1" x14ac:dyDescent="0.2">
      <c r="A14" s="122" t="s">
        <v>60</v>
      </c>
      <c r="B14" s="25" t="s">
        <v>8</v>
      </c>
      <c r="C14" s="84">
        <f>C13</f>
        <v>0</v>
      </c>
      <c r="D14" s="90">
        <f t="shared" ref="D14" si="2">C14-D12+D13</f>
        <v>0</v>
      </c>
      <c r="E14" s="90">
        <f>D14-E12+E13</f>
        <v>2</v>
      </c>
      <c r="F14" s="90">
        <f t="shared" ref="F14:U14" si="3">E14-F12+F13</f>
        <v>2</v>
      </c>
      <c r="G14" s="90">
        <f t="shared" si="3"/>
        <v>3</v>
      </c>
      <c r="H14" s="90">
        <f t="shared" si="3"/>
        <v>5</v>
      </c>
      <c r="I14" s="90">
        <f t="shared" si="3"/>
        <v>4</v>
      </c>
      <c r="J14" s="90">
        <f t="shared" si="3"/>
        <v>4</v>
      </c>
      <c r="K14" s="90">
        <f t="shared" si="3"/>
        <v>4</v>
      </c>
      <c r="L14" s="90">
        <f t="shared" si="3"/>
        <v>5</v>
      </c>
      <c r="M14" s="110">
        <f t="shared" si="3"/>
        <v>7</v>
      </c>
      <c r="N14" s="110">
        <f t="shared" si="3"/>
        <v>6</v>
      </c>
      <c r="O14" s="110">
        <f t="shared" si="3"/>
        <v>6</v>
      </c>
      <c r="P14" s="110">
        <f t="shared" si="3"/>
        <v>7</v>
      </c>
      <c r="Q14" s="90">
        <f t="shared" si="3"/>
        <v>6</v>
      </c>
      <c r="R14" s="90">
        <f t="shared" si="3"/>
        <v>2</v>
      </c>
      <c r="S14" s="90">
        <f t="shared" si="3"/>
        <v>1</v>
      </c>
      <c r="T14" s="93">
        <f t="shared" si="3"/>
        <v>1</v>
      </c>
      <c r="U14" s="93">
        <f t="shared" si="3"/>
        <v>0</v>
      </c>
      <c r="V14" s="90" t="s">
        <v>61</v>
      </c>
      <c r="W14" s="90" t="s">
        <v>61</v>
      </c>
      <c r="X14" s="90" t="s">
        <v>61</v>
      </c>
      <c r="Y14" s="90" t="s">
        <v>61</v>
      </c>
      <c r="Z14" s="94" t="s">
        <v>61</v>
      </c>
      <c r="AA14" s="95"/>
      <c r="AB14" s="3">
        <f>MAX(C14:Z14)</f>
        <v>7</v>
      </c>
      <c r="AC14" s="44"/>
      <c r="AD14" s="44"/>
      <c r="AE14" s="44"/>
    </row>
    <row r="15" spans="1:31" ht="15.6" customHeight="1" x14ac:dyDescent="0.2">
      <c r="A15" s="123"/>
      <c r="B15" s="25" t="s">
        <v>9</v>
      </c>
      <c r="C15" s="58"/>
      <c r="D15" s="60"/>
      <c r="E15" s="60"/>
      <c r="F15" s="60"/>
      <c r="G15" s="60"/>
      <c r="H15" s="60"/>
      <c r="I15" s="59">
        <v>7.17</v>
      </c>
      <c r="J15" s="60"/>
      <c r="K15" s="60"/>
      <c r="L15" s="60"/>
      <c r="M15" s="111">
        <v>7.25</v>
      </c>
      <c r="N15" s="60"/>
      <c r="O15" s="60"/>
      <c r="P15" s="59">
        <v>7.31</v>
      </c>
      <c r="Q15" s="60"/>
      <c r="R15" s="60"/>
      <c r="S15" s="60"/>
      <c r="T15" s="60"/>
      <c r="U15" s="68">
        <v>7.38</v>
      </c>
      <c r="V15" s="60"/>
      <c r="W15" s="60"/>
      <c r="X15" s="60"/>
      <c r="Y15" s="60"/>
      <c r="Z15" s="61" t="s">
        <v>61</v>
      </c>
      <c r="AA15" s="96">
        <v>30</v>
      </c>
      <c r="AB15" s="12"/>
      <c r="AC15" s="44"/>
      <c r="AD15" s="44"/>
      <c r="AE15" s="44"/>
    </row>
    <row r="16" spans="1:31" ht="15.6" customHeight="1" x14ac:dyDescent="0.2">
      <c r="A16" s="124"/>
      <c r="B16" s="26" t="s">
        <v>10</v>
      </c>
      <c r="C16" s="59">
        <v>7.08</v>
      </c>
      <c r="D16" s="63"/>
      <c r="E16" s="63"/>
      <c r="F16" s="63"/>
      <c r="G16" s="63"/>
      <c r="H16" s="63"/>
      <c r="I16" s="62">
        <f>I15</f>
        <v>7.17</v>
      </c>
      <c r="J16" s="63"/>
      <c r="K16" s="63"/>
      <c r="L16" s="63"/>
      <c r="M16" s="112">
        <f>M15</f>
        <v>7.25</v>
      </c>
      <c r="N16" s="63"/>
      <c r="O16" s="63"/>
      <c r="P16" s="62">
        <f>P15</f>
        <v>7.31</v>
      </c>
      <c r="Q16" s="63"/>
      <c r="R16" s="63"/>
      <c r="S16" s="63"/>
      <c r="T16" s="63"/>
      <c r="U16" s="60"/>
      <c r="V16" s="63"/>
      <c r="W16" s="63"/>
      <c r="X16" s="63"/>
      <c r="Y16" s="63"/>
      <c r="Z16" s="64"/>
      <c r="AA16" s="95"/>
      <c r="AB16" s="13"/>
      <c r="AC16" s="44"/>
      <c r="AD16" s="44"/>
      <c r="AE16" s="44"/>
    </row>
    <row r="17" spans="1:31" ht="15.6" customHeight="1" thickBot="1" x14ac:dyDescent="0.25">
      <c r="A17" s="46">
        <v>220</v>
      </c>
      <c r="B17" s="46" t="s">
        <v>11</v>
      </c>
      <c r="C17" s="97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9"/>
      <c r="AA17" s="100"/>
      <c r="AB17" s="3"/>
      <c r="AC17" s="44"/>
      <c r="AD17" s="44"/>
      <c r="AE17" s="44"/>
    </row>
    <row r="18" spans="1:31" ht="15.6" customHeight="1" x14ac:dyDescent="0.2">
      <c r="A18" s="49"/>
      <c r="B18" s="23" t="s">
        <v>5</v>
      </c>
      <c r="C18" s="77"/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1</v>
      </c>
      <c r="J18" s="78">
        <v>2</v>
      </c>
      <c r="K18" s="78">
        <v>0</v>
      </c>
      <c r="L18" s="78">
        <v>2</v>
      </c>
      <c r="M18" s="109">
        <v>2</v>
      </c>
      <c r="N18" s="109">
        <v>4</v>
      </c>
      <c r="O18" s="109">
        <v>0</v>
      </c>
      <c r="P18" s="78">
        <v>2</v>
      </c>
      <c r="Q18" s="78">
        <v>0</v>
      </c>
      <c r="R18" s="78">
        <v>1</v>
      </c>
      <c r="S18" s="78">
        <v>0</v>
      </c>
      <c r="T18" s="81">
        <v>2</v>
      </c>
      <c r="U18" s="81">
        <v>4</v>
      </c>
      <c r="V18" s="78" t="s">
        <v>61</v>
      </c>
      <c r="W18" s="78" t="s">
        <v>61</v>
      </c>
      <c r="X18" s="78" t="s">
        <v>61</v>
      </c>
      <c r="Y18" s="78" t="s">
        <v>61</v>
      </c>
      <c r="Z18" s="82" t="s">
        <v>61</v>
      </c>
      <c r="AA18" s="83" t="s">
        <v>6</v>
      </c>
      <c r="AB18" s="40"/>
      <c r="AC18" s="44"/>
      <c r="AD18" s="44"/>
      <c r="AE18" s="44"/>
    </row>
    <row r="19" spans="1:31" ht="15.6" customHeight="1" x14ac:dyDescent="0.2">
      <c r="A19" s="24">
        <v>8.5500000000000007</v>
      </c>
      <c r="B19" s="25" t="s">
        <v>7</v>
      </c>
      <c r="C19" s="84">
        <v>0</v>
      </c>
      <c r="D19" s="85">
        <v>0</v>
      </c>
      <c r="E19" s="85">
        <v>2</v>
      </c>
      <c r="F19" s="85">
        <v>6</v>
      </c>
      <c r="G19" s="85">
        <v>0</v>
      </c>
      <c r="H19" s="85">
        <v>1</v>
      </c>
      <c r="I19" s="85">
        <v>1</v>
      </c>
      <c r="J19" s="85">
        <v>1</v>
      </c>
      <c r="K19" s="85">
        <v>2</v>
      </c>
      <c r="L19" s="85">
        <v>2</v>
      </c>
      <c r="M19" s="110">
        <v>1</v>
      </c>
      <c r="N19" s="110">
        <v>0</v>
      </c>
      <c r="O19" s="110">
        <v>0</v>
      </c>
      <c r="P19" s="85">
        <v>0</v>
      </c>
      <c r="Q19" s="85">
        <v>1</v>
      </c>
      <c r="R19" s="85">
        <v>0</v>
      </c>
      <c r="S19" s="85">
        <v>1</v>
      </c>
      <c r="T19" s="87">
        <v>2</v>
      </c>
      <c r="U19" s="60"/>
      <c r="V19" s="85" t="s">
        <v>61</v>
      </c>
      <c r="W19" s="85" t="s">
        <v>61</v>
      </c>
      <c r="X19" s="85" t="s">
        <v>61</v>
      </c>
      <c r="Y19" s="85" t="s">
        <v>61</v>
      </c>
      <c r="Z19" s="88"/>
      <c r="AA19" s="89">
        <f>SUM(C19:Y19)</f>
        <v>20</v>
      </c>
      <c r="AB19" s="12"/>
      <c r="AC19" s="44"/>
      <c r="AD19" s="44"/>
      <c r="AE19" s="44"/>
    </row>
    <row r="20" spans="1:31" ht="15.6" customHeight="1" x14ac:dyDescent="0.2">
      <c r="A20" s="122" t="s">
        <v>60</v>
      </c>
      <c r="B20" s="25" t="s">
        <v>8</v>
      </c>
      <c r="C20" s="84">
        <f>C19</f>
        <v>0</v>
      </c>
      <c r="D20" s="90">
        <f t="shared" ref="D20" si="4">C20-D18+D19</f>
        <v>0</v>
      </c>
      <c r="E20" s="90">
        <f>D20-E18+E19</f>
        <v>2</v>
      </c>
      <c r="F20" s="90">
        <f t="shared" ref="F20:U20" si="5">E20-F18+F19</f>
        <v>8</v>
      </c>
      <c r="G20" s="90">
        <f t="shared" si="5"/>
        <v>8</v>
      </c>
      <c r="H20" s="90">
        <f t="shared" si="5"/>
        <v>9</v>
      </c>
      <c r="I20" s="90">
        <f t="shared" si="5"/>
        <v>9</v>
      </c>
      <c r="J20" s="90">
        <f t="shared" si="5"/>
        <v>8</v>
      </c>
      <c r="K20" s="90">
        <f t="shared" si="5"/>
        <v>10</v>
      </c>
      <c r="L20" s="90">
        <f t="shared" si="5"/>
        <v>10</v>
      </c>
      <c r="M20" s="110">
        <f t="shared" si="5"/>
        <v>9</v>
      </c>
      <c r="N20" s="110">
        <f t="shared" si="5"/>
        <v>5</v>
      </c>
      <c r="O20" s="110">
        <f t="shared" si="5"/>
        <v>5</v>
      </c>
      <c r="P20" s="110">
        <f t="shared" si="5"/>
        <v>3</v>
      </c>
      <c r="Q20" s="90">
        <f t="shared" si="5"/>
        <v>4</v>
      </c>
      <c r="R20" s="90">
        <f t="shared" si="5"/>
        <v>3</v>
      </c>
      <c r="S20" s="90">
        <f t="shared" si="5"/>
        <v>4</v>
      </c>
      <c r="T20" s="93">
        <f t="shared" si="5"/>
        <v>4</v>
      </c>
      <c r="U20" s="93">
        <f t="shared" si="5"/>
        <v>0</v>
      </c>
      <c r="V20" s="90" t="s">
        <v>61</v>
      </c>
      <c r="W20" s="90" t="s">
        <v>61</v>
      </c>
      <c r="X20" s="90" t="s">
        <v>61</v>
      </c>
      <c r="Y20" s="90" t="s">
        <v>61</v>
      </c>
      <c r="Z20" s="94" t="s">
        <v>61</v>
      </c>
      <c r="AA20" s="95"/>
      <c r="AB20" s="3">
        <f>MAX(C20:Z20)</f>
        <v>10</v>
      </c>
      <c r="AC20" s="44"/>
      <c r="AD20" s="44"/>
      <c r="AE20" s="44"/>
    </row>
    <row r="21" spans="1:31" ht="15.6" customHeight="1" x14ac:dyDescent="0.2">
      <c r="A21" s="123"/>
      <c r="B21" s="25" t="s">
        <v>9</v>
      </c>
      <c r="C21" s="58"/>
      <c r="D21" s="60"/>
      <c r="E21" s="60"/>
      <c r="F21" s="60"/>
      <c r="G21" s="60"/>
      <c r="H21" s="60"/>
      <c r="I21" s="59">
        <v>9.0399999999999991</v>
      </c>
      <c r="J21" s="60"/>
      <c r="K21" s="60"/>
      <c r="L21" s="60"/>
      <c r="M21" s="111">
        <v>9.1199999999999992</v>
      </c>
      <c r="N21" s="60"/>
      <c r="O21" s="60"/>
      <c r="P21" s="59">
        <v>9.17</v>
      </c>
      <c r="Q21" s="60"/>
      <c r="R21" s="60"/>
      <c r="S21" s="60"/>
      <c r="T21" s="60"/>
      <c r="U21" s="68">
        <v>9.25</v>
      </c>
      <c r="V21" s="60"/>
      <c r="W21" s="60"/>
      <c r="X21" s="60"/>
      <c r="Y21" s="60"/>
      <c r="Z21" s="61" t="s">
        <v>61</v>
      </c>
      <c r="AA21" s="96">
        <v>30</v>
      </c>
      <c r="AB21" s="12"/>
      <c r="AC21" s="44"/>
      <c r="AD21" s="44"/>
      <c r="AE21" s="44"/>
    </row>
    <row r="22" spans="1:31" ht="15.6" customHeight="1" x14ac:dyDescent="0.2">
      <c r="A22" s="124"/>
      <c r="B22" s="26" t="s">
        <v>10</v>
      </c>
      <c r="C22" s="59">
        <v>8.5500000000000007</v>
      </c>
      <c r="D22" s="63"/>
      <c r="E22" s="63"/>
      <c r="F22" s="63"/>
      <c r="G22" s="63"/>
      <c r="H22" s="63"/>
      <c r="I22" s="62">
        <f>I21</f>
        <v>9.0399999999999991</v>
      </c>
      <c r="J22" s="63"/>
      <c r="K22" s="63"/>
      <c r="L22" s="63"/>
      <c r="M22" s="112">
        <v>9.1300000000000008</v>
      </c>
      <c r="N22" s="63"/>
      <c r="O22" s="63"/>
      <c r="P22" s="62">
        <f>P21</f>
        <v>9.17</v>
      </c>
      <c r="Q22" s="63"/>
      <c r="R22" s="63"/>
      <c r="S22" s="63"/>
      <c r="T22" s="63"/>
      <c r="U22" s="60"/>
      <c r="V22" s="63"/>
      <c r="W22" s="63"/>
      <c r="X22" s="63"/>
      <c r="Y22" s="63"/>
      <c r="Z22" s="64"/>
      <c r="AA22" s="95"/>
      <c r="AB22" s="13"/>
      <c r="AC22" s="44"/>
      <c r="AD22" s="44"/>
      <c r="AE22" s="44"/>
    </row>
    <row r="23" spans="1:31" ht="15.6" customHeight="1" thickBot="1" x14ac:dyDescent="0.25">
      <c r="A23" s="46">
        <v>220</v>
      </c>
      <c r="B23" s="46" t="s">
        <v>11</v>
      </c>
      <c r="C23" s="97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9"/>
      <c r="AA23" s="100"/>
      <c r="AB23" s="3"/>
      <c r="AC23" s="44"/>
      <c r="AD23" s="44"/>
      <c r="AE23" s="44"/>
    </row>
    <row r="24" spans="1:31" ht="15.6" customHeight="1" x14ac:dyDescent="0.2">
      <c r="A24" s="49"/>
      <c r="B24" s="23" t="s">
        <v>5</v>
      </c>
      <c r="C24" s="77"/>
      <c r="D24" s="78">
        <v>0</v>
      </c>
      <c r="E24" s="78">
        <v>0</v>
      </c>
      <c r="F24" s="78">
        <v>0</v>
      </c>
      <c r="G24" s="78">
        <v>0</v>
      </c>
      <c r="H24" s="78">
        <v>0</v>
      </c>
      <c r="I24" s="78">
        <v>0</v>
      </c>
      <c r="J24" s="78">
        <v>1</v>
      </c>
      <c r="K24" s="78">
        <v>0</v>
      </c>
      <c r="L24" s="78">
        <v>0</v>
      </c>
      <c r="M24" s="109">
        <v>10</v>
      </c>
      <c r="N24" s="109">
        <v>1</v>
      </c>
      <c r="O24" s="109">
        <v>0</v>
      </c>
      <c r="P24" s="78">
        <v>1</v>
      </c>
      <c r="Q24" s="78">
        <v>4</v>
      </c>
      <c r="R24" s="78">
        <v>1</v>
      </c>
      <c r="S24" s="78">
        <v>1</v>
      </c>
      <c r="T24" s="81">
        <v>2</v>
      </c>
      <c r="U24" s="81">
        <v>3</v>
      </c>
      <c r="V24" s="78" t="s">
        <v>61</v>
      </c>
      <c r="W24" s="78" t="s">
        <v>61</v>
      </c>
      <c r="X24" s="78" t="s">
        <v>61</v>
      </c>
      <c r="Y24" s="78" t="s">
        <v>61</v>
      </c>
      <c r="Z24" s="82" t="s">
        <v>61</v>
      </c>
      <c r="AA24" s="83" t="s">
        <v>6</v>
      </c>
      <c r="AB24" s="40"/>
      <c r="AC24" s="44"/>
      <c r="AD24" s="44"/>
      <c r="AE24" s="44"/>
    </row>
    <row r="25" spans="1:31" ht="15.6" customHeight="1" x14ac:dyDescent="0.2">
      <c r="A25" s="24">
        <v>10</v>
      </c>
      <c r="B25" s="25" t="s">
        <v>7</v>
      </c>
      <c r="C25" s="84">
        <v>0</v>
      </c>
      <c r="D25" s="85">
        <v>0</v>
      </c>
      <c r="E25" s="85">
        <v>3</v>
      </c>
      <c r="F25" s="85">
        <v>1</v>
      </c>
      <c r="G25" s="85">
        <v>4</v>
      </c>
      <c r="H25" s="85">
        <v>1</v>
      </c>
      <c r="I25" s="85">
        <v>3</v>
      </c>
      <c r="J25" s="85">
        <v>0</v>
      </c>
      <c r="K25" s="85">
        <v>3</v>
      </c>
      <c r="L25" s="85">
        <v>1</v>
      </c>
      <c r="M25" s="110">
        <v>5</v>
      </c>
      <c r="N25" s="110">
        <v>2</v>
      </c>
      <c r="O25" s="110">
        <v>0</v>
      </c>
      <c r="P25" s="85">
        <v>0</v>
      </c>
      <c r="Q25" s="85">
        <v>0</v>
      </c>
      <c r="R25" s="85">
        <v>0</v>
      </c>
      <c r="S25" s="85">
        <v>1</v>
      </c>
      <c r="T25" s="87">
        <v>0</v>
      </c>
      <c r="U25" s="60"/>
      <c r="V25" s="85" t="s">
        <v>61</v>
      </c>
      <c r="W25" s="85" t="s">
        <v>61</v>
      </c>
      <c r="X25" s="85" t="s">
        <v>61</v>
      </c>
      <c r="Y25" s="85" t="s">
        <v>61</v>
      </c>
      <c r="Z25" s="88"/>
      <c r="AA25" s="89">
        <f>SUM(C25:Y25)</f>
        <v>24</v>
      </c>
      <c r="AB25" s="12"/>
      <c r="AC25" s="44"/>
      <c r="AD25" s="44"/>
      <c r="AE25" s="44"/>
    </row>
    <row r="26" spans="1:31" ht="15.6" customHeight="1" x14ac:dyDescent="0.2">
      <c r="A26" s="122" t="s">
        <v>60</v>
      </c>
      <c r="B26" s="25" t="s">
        <v>8</v>
      </c>
      <c r="C26" s="84">
        <f>C25</f>
        <v>0</v>
      </c>
      <c r="D26" s="90">
        <f t="shared" ref="D26" si="6">C26-D24+D25</f>
        <v>0</v>
      </c>
      <c r="E26" s="90">
        <f>D26-E24+E25</f>
        <v>3</v>
      </c>
      <c r="F26" s="90">
        <f t="shared" ref="F26:U26" si="7">E26-F24+F25</f>
        <v>4</v>
      </c>
      <c r="G26" s="90">
        <f t="shared" si="7"/>
        <v>8</v>
      </c>
      <c r="H26" s="90">
        <f t="shared" si="7"/>
        <v>9</v>
      </c>
      <c r="I26" s="90">
        <f t="shared" si="7"/>
        <v>12</v>
      </c>
      <c r="J26" s="90">
        <f t="shared" si="7"/>
        <v>11</v>
      </c>
      <c r="K26" s="90">
        <f t="shared" si="7"/>
        <v>14</v>
      </c>
      <c r="L26" s="90">
        <f t="shared" si="7"/>
        <v>15</v>
      </c>
      <c r="M26" s="110">
        <f t="shared" si="7"/>
        <v>10</v>
      </c>
      <c r="N26" s="110">
        <f t="shared" si="7"/>
        <v>11</v>
      </c>
      <c r="O26" s="110">
        <f t="shared" si="7"/>
        <v>11</v>
      </c>
      <c r="P26" s="110">
        <f t="shared" si="7"/>
        <v>10</v>
      </c>
      <c r="Q26" s="90">
        <f t="shared" si="7"/>
        <v>6</v>
      </c>
      <c r="R26" s="90">
        <f t="shared" si="7"/>
        <v>5</v>
      </c>
      <c r="S26" s="90">
        <f t="shared" si="7"/>
        <v>5</v>
      </c>
      <c r="T26" s="93">
        <f t="shared" si="7"/>
        <v>3</v>
      </c>
      <c r="U26" s="93">
        <f t="shared" si="7"/>
        <v>0</v>
      </c>
      <c r="V26" s="90" t="s">
        <v>61</v>
      </c>
      <c r="W26" s="90" t="s">
        <v>61</v>
      </c>
      <c r="X26" s="90" t="s">
        <v>61</v>
      </c>
      <c r="Y26" s="90" t="s">
        <v>61</v>
      </c>
      <c r="Z26" s="94" t="s">
        <v>61</v>
      </c>
      <c r="AA26" s="95"/>
      <c r="AB26" s="3">
        <f>MAX(C26:Z26)</f>
        <v>15</v>
      </c>
      <c r="AC26" s="44"/>
      <c r="AD26" s="44"/>
      <c r="AE26" s="44"/>
    </row>
    <row r="27" spans="1:31" ht="15.6" customHeight="1" x14ac:dyDescent="0.2">
      <c r="A27" s="123"/>
      <c r="B27" s="25" t="s">
        <v>9</v>
      </c>
      <c r="C27" s="58"/>
      <c r="D27" s="60"/>
      <c r="E27" s="60"/>
      <c r="F27" s="60"/>
      <c r="G27" s="60"/>
      <c r="H27" s="60"/>
      <c r="I27" s="59">
        <v>10.08</v>
      </c>
      <c r="J27" s="60"/>
      <c r="K27" s="60"/>
      <c r="L27" s="60"/>
      <c r="M27" s="111">
        <v>10.17</v>
      </c>
      <c r="N27" s="60"/>
      <c r="O27" s="60"/>
      <c r="P27" s="59">
        <v>10.23</v>
      </c>
      <c r="Q27" s="60"/>
      <c r="R27" s="60"/>
      <c r="S27" s="60"/>
      <c r="T27" s="60"/>
      <c r="U27" s="68">
        <v>10.3</v>
      </c>
      <c r="V27" s="60"/>
      <c r="W27" s="60"/>
      <c r="X27" s="60"/>
      <c r="Y27" s="60"/>
      <c r="Z27" s="61" t="s">
        <v>61</v>
      </c>
      <c r="AA27" s="96">
        <v>30</v>
      </c>
      <c r="AB27" s="12"/>
      <c r="AC27" s="44"/>
      <c r="AD27" s="44"/>
      <c r="AE27" s="44"/>
    </row>
    <row r="28" spans="1:31" ht="15.6" customHeight="1" x14ac:dyDescent="0.2">
      <c r="A28" s="124"/>
      <c r="B28" s="26" t="s">
        <v>10</v>
      </c>
      <c r="C28" s="59">
        <v>10</v>
      </c>
      <c r="D28" s="63"/>
      <c r="E28" s="63"/>
      <c r="F28" s="63"/>
      <c r="G28" s="63"/>
      <c r="H28" s="63"/>
      <c r="I28" s="62">
        <v>10.09</v>
      </c>
      <c r="J28" s="63"/>
      <c r="K28" s="63"/>
      <c r="L28" s="63"/>
      <c r="M28" s="112">
        <v>10.18</v>
      </c>
      <c r="N28" s="63"/>
      <c r="O28" s="63"/>
      <c r="P28" s="62">
        <f>P27</f>
        <v>10.23</v>
      </c>
      <c r="Q28" s="63"/>
      <c r="R28" s="63"/>
      <c r="S28" s="63"/>
      <c r="T28" s="63"/>
      <c r="U28" s="60"/>
      <c r="V28" s="63"/>
      <c r="W28" s="63"/>
      <c r="X28" s="63"/>
      <c r="Y28" s="63"/>
      <c r="Z28" s="64"/>
      <c r="AA28" s="95"/>
      <c r="AB28" s="13"/>
      <c r="AC28" s="44"/>
      <c r="AD28" s="44"/>
      <c r="AE28" s="44"/>
    </row>
    <row r="29" spans="1:31" ht="15.6" customHeight="1" thickBot="1" x14ac:dyDescent="0.25">
      <c r="A29" s="46">
        <v>220</v>
      </c>
      <c r="B29" s="46" t="s">
        <v>11</v>
      </c>
      <c r="C29" s="97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9"/>
      <c r="AA29" s="100"/>
      <c r="AB29" s="3"/>
      <c r="AC29" s="44"/>
      <c r="AD29" s="44"/>
      <c r="AE29" s="44"/>
    </row>
    <row r="30" spans="1:31" ht="15.6" customHeight="1" x14ac:dyDescent="0.2">
      <c r="A30" s="49"/>
      <c r="B30" s="23" t="s">
        <v>5</v>
      </c>
      <c r="C30" s="77"/>
      <c r="D30" s="78">
        <v>0</v>
      </c>
      <c r="E30" s="78">
        <v>0</v>
      </c>
      <c r="F30" s="78">
        <v>0</v>
      </c>
      <c r="G30" s="78">
        <v>0</v>
      </c>
      <c r="H30" s="78">
        <v>0</v>
      </c>
      <c r="I30" s="78">
        <v>1</v>
      </c>
      <c r="J30" s="78">
        <v>0</v>
      </c>
      <c r="K30" s="78">
        <v>0</v>
      </c>
      <c r="L30" s="78">
        <v>4</v>
      </c>
      <c r="M30" s="109">
        <v>4</v>
      </c>
      <c r="N30" s="109">
        <v>1</v>
      </c>
      <c r="O30" s="109">
        <v>0</v>
      </c>
      <c r="P30" s="78">
        <v>0</v>
      </c>
      <c r="Q30" s="78">
        <v>1</v>
      </c>
      <c r="R30" s="78">
        <v>5</v>
      </c>
      <c r="S30" s="78">
        <v>1</v>
      </c>
      <c r="T30" s="81">
        <v>3</v>
      </c>
      <c r="U30" s="81">
        <v>0</v>
      </c>
      <c r="V30" s="78" t="s">
        <v>61</v>
      </c>
      <c r="W30" s="78" t="s">
        <v>61</v>
      </c>
      <c r="X30" s="78" t="s">
        <v>61</v>
      </c>
      <c r="Y30" s="78" t="s">
        <v>61</v>
      </c>
      <c r="Z30" s="82" t="s">
        <v>61</v>
      </c>
      <c r="AA30" s="83" t="s">
        <v>6</v>
      </c>
      <c r="AB30" s="40"/>
      <c r="AC30" s="44"/>
      <c r="AD30" s="44"/>
      <c r="AE30" s="44"/>
    </row>
    <row r="31" spans="1:31" ht="15.6" customHeight="1" x14ac:dyDescent="0.2">
      <c r="A31" s="24">
        <v>11.08</v>
      </c>
      <c r="B31" s="25" t="s">
        <v>7</v>
      </c>
      <c r="C31" s="84">
        <v>0</v>
      </c>
      <c r="D31" s="85">
        <v>0</v>
      </c>
      <c r="E31" s="85">
        <v>0</v>
      </c>
      <c r="F31" s="85">
        <v>0</v>
      </c>
      <c r="G31" s="85">
        <v>6</v>
      </c>
      <c r="H31" s="85">
        <v>1</v>
      </c>
      <c r="I31" s="85">
        <v>2</v>
      </c>
      <c r="J31" s="85">
        <v>0</v>
      </c>
      <c r="K31" s="85">
        <v>0</v>
      </c>
      <c r="L31" s="85">
        <v>1</v>
      </c>
      <c r="M31" s="110">
        <v>2</v>
      </c>
      <c r="N31" s="110">
        <v>3</v>
      </c>
      <c r="O31" s="110">
        <v>2</v>
      </c>
      <c r="P31" s="85">
        <v>3</v>
      </c>
      <c r="Q31" s="85">
        <v>0</v>
      </c>
      <c r="R31" s="85">
        <v>0</v>
      </c>
      <c r="S31" s="85">
        <v>0</v>
      </c>
      <c r="T31" s="87">
        <v>0</v>
      </c>
      <c r="U31" s="60"/>
      <c r="V31" s="85" t="s">
        <v>61</v>
      </c>
      <c r="W31" s="85" t="s">
        <v>61</v>
      </c>
      <c r="X31" s="85" t="s">
        <v>61</v>
      </c>
      <c r="Y31" s="85" t="s">
        <v>61</v>
      </c>
      <c r="Z31" s="88"/>
      <c r="AA31" s="89">
        <f>SUM(C31:Y31)</f>
        <v>20</v>
      </c>
      <c r="AB31" s="12"/>
      <c r="AC31" s="44"/>
      <c r="AD31" s="44"/>
      <c r="AE31" s="44"/>
    </row>
    <row r="32" spans="1:31" ht="15.6" customHeight="1" x14ac:dyDescent="0.2">
      <c r="A32" s="122" t="s">
        <v>60</v>
      </c>
      <c r="B32" s="25" t="s">
        <v>8</v>
      </c>
      <c r="C32" s="84">
        <f>C31</f>
        <v>0</v>
      </c>
      <c r="D32" s="90">
        <f t="shared" ref="D32" si="8">C32-D30+D31</f>
        <v>0</v>
      </c>
      <c r="E32" s="90">
        <f>D32-E30+E31</f>
        <v>0</v>
      </c>
      <c r="F32" s="90">
        <f t="shared" ref="F32:U32" si="9">E32-F30+F31</f>
        <v>0</v>
      </c>
      <c r="G32" s="90">
        <f t="shared" si="9"/>
        <v>6</v>
      </c>
      <c r="H32" s="90">
        <f t="shared" si="9"/>
        <v>7</v>
      </c>
      <c r="I32" s="90">
        <f t="shared" si="9"/>
        <v>8</v>
      </c>
      <c r="J32" s="90">
        <f t="shared" si="9"/>
        <v>8</v>
      </c>
      <c r="K32" s="90">
        <f t="shared" si="9"/>
        <v>8</v>
      </c>
      <c r="L32" s="90">
        <f t="shared" si="9"/>
        <v>5</v>
      </c>
      <c r="M32" s="110">
        <f t="shared" si="9"/>
        <v>3</v>
      </c>
      <c r="N32" s="110">
        <f t="shared" si="9"/>
        <v>5</v>
      </c>
      <c r="O32" s="110">
        <f t="shared" si="9"/>
        <v>7</v>
      </c>
      <c r="P32" s="110">
        <f t="shared" si="9"/>
        <v>10</v>
      </c>
      <c r="Q32" s="90">
        <f t="shared" si="9"/>
        <v>9</v>
      </c>
      <c r="R32" s="90">
        <f t="shared" si="9"/>
        <v>4</v>
      </c>
      <c r="S32" s="90">
        <f t="shared" si="9"/>
        <v>3</v>
      </c>
      <c r="T32" s="93">
        <f t="shared" si="9"/>
        <v>0</v>
      </c>
      <c r="U32" s="93">
        <f t="shared" si="9"/>
        <v>0</v>
      </c>
      <c r="V32" s="90" t="s">
        <v>61</v>
      </c>
      <c r="W32" s="90" t="s">
        <v>61</v>
      </c>
      <c r="X32" s="90" t="s">
        <v>61</v>
      </c>
      <c r="Y32" s="90" t="s">
        <v>61</v>
      </c>
      <c r="Z32" s="94" t="s">
        <v>61</v>
      </c>
      <c r="AA32" s="95"/>
      <c r="AB32" s="3">
        <f>MAX(C32:Z32)</f>
        <v>10</v>
      </c>
      <c r="AC32" s="44"/>
      <c r="AD32" s="44"/>
      <c r="AE32" s="44"/>
    </row>
    <row r="33" spans="1:31" ht="15.6" customHeight="1" x14ac:dyDescent="0.2">
      <c r="A33" s="123"/>
      <c r="B33" s="25" t="s">
        <v>9</v>
      </c>
      <c r="C33" s="58"/>
      <c r="D33" s="60"/>
      <c r="E33" s="60"/>
      <c r="F33" s="60"/>
      <c r="G33" s="60"/>
      <c r="H33" s="60"/>
      <c r="I33" s="59">
        <v>11.17</v>
      </c>
      <c r="J33" s="60"/>
      <c r="K33" s="60"/>
      <c r="L33" s="60"/>
      <c r="M33" s="111">
        <v>11.25</v>
      </c>
      <c r="N33" s="60"/>
      <c r="O33" s="60"/>
      <c r="P33" s="59">
        <v>11.3</v>
      </c>
      <c r="Q33" s="60"/>
      <c r="R33" s="60"/>
      <c r="S33" s="60"/>
      <c r="T33" s="60"/>
      <c r="U33" s="68">
        <v>11.38</v>
      </c>
      <c r="V33" s="60"/>
      <c r="W33" s="60"/>
      <c r="X33" s="60"/>
      <c r="Y33" s="60"/>
      <c r="Z33" s="61" t="s">
        <v>61</v>
      </c>
      <c r="AA33" s="96">
        <v>30</v>
      </c>
      <c r="AB33" s="12"/>
      <c r="AC33" s="44"/>
      <c r="AD33" s="44"/>
      <c r="AE33" s="44"/>
    </row>
    <row r="34" spans="1:31" ht="15.6" customHeight="1" x14ac:dyDescent="0.2">
      <c r="A34" s="124"/>
      <c r="B34" s="26" t="s">
        <v>10</v>
      </c>
      <c r="C34" s="59">
        <v>11.08</v>
      </c>
      <c r="D34" s="63"/>
      <c r="E34" s="63"/>
      <c r="F34" s="63"/>
      <c r="G34" s="63"/>
      <c r="H34" s="63"/>
      <c r="I34" s="62">
        <v>11.18</v>
      </c>
      <c r="J34" s="63"/>
      <c r="K34" s="63"/>
      <c r="L34" s="63"/>
      <c r="M34" s="112">
        <f>M33</f>
        <v>11.25</v>
      </c>
      <c r="N34" s="63"/>
      <c r="O34" s="63"/>
      <c r="P34" s="62">
        <f>P33</f>
        <v>11.3</v>
      </c>
      <c r="Q34" s="63"/>
      <c r="R34" s="63"/>
      <c r="S34" s="63"/>
      <c r="T34" s="63"/>
      <c r="U34" s="60"/>
      <c r="V34" s="63"/>
      <c r="W34" s="63"/>
      <c r="X34" s="63"/>
      <c r="Y34" s="63"/>
      <c r="Z34" s="64"/>
      <c r="AA34" s="95"/>
      <c r="AB34" s="13"/>
      <c r="AC34" s="44"/>
      <c r="AD34" s="44"/>
      <c r="AE34" s="44"/>
    </row>
    <row r="35" spans="1:31" ht="15.6" customHeight="1" thickBot="1" x14ac:dyDescent="0.25">
      <c r="A35" s="46">
        <v>220</v>
      </c>
      <c r="B35" s="46" t="s">
        <v>11</v>
      </c>
      <c r="C35" s="97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9"/>
      <c r="AA35" s="100"/>
      <c r="AB35" s="3"/>
      <c r="AC35" s="44"/>
      <c r="AD35" s="44"/>
      <c r="AE35" s="44"/>
    </row>
    <row r="36" spans="1:31" ht="15.6" customHeight="1" x14ac:dyDescent="0.2">
      <c r="A36" s="49"/>
      <c r="B36" s="23" t="s">
        <v>5</v>
      </c>
      <c r="C36" s="77"/>
      <c r="D36" s="78">
        <v>0</v>
      </c>
      <c r="E36" s="78">
        <v>0</v>
      </c>
      <c r="F36" s="78">
        <v>0</v>
      </c>
      <c r="G36" s="78">
        <v>0</v>
      </c>
      <c r="H36" s="78">
        <v>0</v>
      </c>
      <c r="I36" s="78">
        <v>0</v>
      </c>
      <c r="J36" s="78">
        <v>0</v>
      </c>
      <c r="K36" s="78">
        <v>0</v>
      </c>
      <c r="L36" s="78">
        <v>0</v>
      </c>
      <c r="M36" s="109">
        <v>0</v>
      </c>
      <c r="N36" s="109">
        <v>5</v>
      </c>
      <c r="O36" s="109">
        <v>4</v>
      </c>
      <c r="P36" s="78">
        <v>2</v>
      </c>
      <c r="Q36" s="78">
        <v>0</v>
      </c>
      <c r="R36" s="78">
        <v>2</v>
      </c>
      <c r="S36" s="78">
        <v>1</v>
      </c>
      <c r="T36" s="81">
        <v>6</v>
      </c>
      <c r="U36" s="81">
        <v>1</v>
      </c>
      <c r="V36" s="78" t="s">
        <v>61</v>
      </c>
      <c r="W36" s="78" t="s">
        <v>61</v>
      </c>
      <c r="X36" s="78" t="s">
        <v>61</v>
      </c>
      <c r="Y36" s="78" t="s">
        <v>61</v>
      </c>
      <c r="Z36" s="82" t="s">
        <v>61</v>
      </c>
      <c r="AA36" s="83" t="s">
        <v>6</v>
      </c>
      <c r="AB36" s="40"/>
      <c r="AC36" s="44"/>
      <c r="AD36" s="44"/>
      <c r="AE36" s="44"/>
    </row>
    <row r="37" spans="1:31" ht="15.6" customHeight="1" x14ac:dyDescent="0.2">
      <c r="A37" s="24">
        <v>12.16</v>
      </c>
      <c r="B37" s="25" t="s">
        <v>7</v>
      </c>
      <c r="C37" s="84">
        <v>0</v>
      </c>
      <c r="D37" s="85">
        <v>1</v>
      </c>
      <c r="E37" s="85">
        <v>1</v>
      </c>
      <c r="F37" s="85">
        <v>2</v>
      </c>
      <c r="G37" s="85">
        <v>9</v>
      </c>
      <c r="H37" s="85">
        <v>1</v>
      </c>
      <c r="I37" s="85">
        <v>0</v>
      </c>
      <c r="J37" s="85">
        <v>1</v>
      </c>
      <c r="K37" s="85">
        <v>4</v>
      </c>
      <c r="L37" s="85">
        <v>0</v>
      </c>
      <c r="M37" s="110">
        <v>2</v>
      </c>
      <c r="N37" s="110">
        <v>0</v>
      </c>
      <c r="O37" s="110">
        <v>0</v>
      </c>
      <c r="P37" s="85">
        <v>0</v>
      </c>
      <c r="Q37" s="85">
        <v>0</v>
      </c>
      <c r="R37" s="85">
        <v>0</v>
      </c>
      <c r="S37" s="85">
        <v>0</v>
      </c>
      <c r="T37" s="87">
        <v>0</v>
      </c>
      <c r="U37" s="60"/>
      <c r="V37" s="85" t="s">
        <v>61</v>
      </c>
      <c r="W37" s="85" t="s">
        <v>61</v>
      </c>
      <c r="X37" s="85" t="s">
        <v>61</v>
      </c>
      <c r="Y37" s="85" t="s">
        <v>61</v>
      </c>
      <c r="Z37" s="88"/>
      <c r="AA37" s="89">
        <f>SUM(C37:Y37)</f>
        <v>21</v>
      </c>
      <c r="AB37" s="12"/>
      <c r="AC37" s="44"/>
      <c r="AD37" s="44"/>
      <c r="AE37" s="44"/>
    </row>
    <row r="38" spans="1:31" ht="15.6" customHeight="1" x14ac:dyDescent="0.2">
      <c r="A38" s="122" t="s">
        <v>60</v>
      </c>
      <c r="B38" s="25" t="s">
        <v>8</v>
      </c>
      <c r="C38" s="84">
        <f>C37</f>
        <v>0</v>
      </c>
      <c r="D38" s="90">
        <f t="shared" ref="D38" si="10">C38-D36+D37</f>
        <v>1</v>
      </c>
      <c r="E38" s="90">
        <f>D38-E36+E37</f>
        <v>2</v>
      </c>
      <c r="F38" s="90">
        <f t="shared" ref="F38:U38" si="11">E38-F36+F37</f>
        <v>4</v>
      </c>
      <c r="G38" s="90">
        <f t="shared" si="11"/>
        <v>13</v>
      </c>
      <c r="H38" s="90">
        <f t="shared" si="11"/>
        <v>14</v>
      </c>
      <c r="I38" s="90">
        <f t="shared" si="11"/>
        <v>14</v>
      </c>
      <c r="J38" s="90">
        <f t="shared" si="11"/>
        <v>15</v>
      </c>
      <c r="K38" s="90">
        <f t="shared" si="11"/>
        <v>19</v>
      </c>
      <c r="L38" s="90">
        <f t="shared" si="11"/>
        <v>19</v>
      </c>
      <c r="M38" s="110">
        <f t="shared" si="11"/>
        <v>21</v>
      </c>
      <c r="N38" s="110">
        <f t="shared" si="11"/>
        <v>16</v>
      </c>
      <c r="O38" s="110">
        <f t="shared" si="11"/>
        <v>12</v>
      </c>
      <c r="P38" s="110">
        <f t="shared" si="11"/>
        <v>10</v>
      </c>
      <c r="Q38" s="90">
        <f t="shared" si="11"/>
        <v>10</v>
      </c>
      <c r="R38" s="90">
        <f t="shared" si="11"/>
        <v>8</v>
      </c>
      <c r="S38" s="90">
        <f t="shared" si="11"/>
        <v>7</v>
      </c>
      <c r="T38" s="93">
        <f t="shared" si="11"/>
        <v>1</v>
      </c>
      <c r="U38" s="93">
        <f t="shared" si="11"/>
        <v>0</v>
      </c>
      <c r="V38" s="90" t="s">
        <v>61</v>
      </c>
      <c r="W38" s="90" t="s">
        <v>61</v>
      </c>
      <c r="X38" s="90" t="s">
        <v>61</v>
      </c>
      <c r="Y38" s="90" t="s">
        <v>61</v>
      </c>
      <c r="Z38" s="94" t="s">
        <v>61</v>
      </c>
      <c r="AA38" s="95"/>
      <c r="AB38" s="3">
        <f>MAX(C38:Z38)</f>
        <v>21</v>
      </c>
      <c r="AC38" s="44"/>
      <c r="AD38" s="44"/>
      <c r="AE38" s="44"/>
    </row>
    <row r="39" spans="1:31" ht="15.6" customHeight="1" x14ac:dyDescent="0.2">
      <c r="A39" s="123"/>
      <c r="B39" s="25" t="s">
        <v>9</v>
      </c>
      <c r="C39" s="58"/>
      <c r="D39" s="60"/>
      <c r="E39" s="60"/>
      <c r="F39" s="60"/>
      <c r="G39" s="60"/>
      <c r="H39" s="60"/>
      <c r="I39" s="59">
        <v>12.25</v>
      </c>
      <c r="J39" s="60"/>
      <c r="K39" s="60"/>
      <c r="L39" s="60"/>
      <c r="M39" s="111">
        <v>12.32</v>
      </c>
      <c r="N39" s="60"/>
      <c r="O39" s="60"/>
      <c r="P39" s="59">
        <v>12.36</v>
      </c>
      <c r="Q39" s="60"/>
      <c r="R39" s="60"/>
      <c r="S39" s="60"/>
      <c r="T39" s="60"/>
      <c r="U39" s="68">
        <v>12.45</v>
      </c>
      <c r="V39" s="60"/>
      <c r="W39" s="60"/>
      <c r="X39" s="60"/>
      <c r="Y39" s="60"/>
      <c r="Z39" s="61" t="s">
        <v>61</v>
      </c>
      <c r="AA39" s="96">
        <v>29</v>
      </c>
      <c r="AB39" s="12"/>
      <c r="AC39" s="44"/>
      <c r="AD39" s="44"/>
      <c r="AE39" s="44"/>
    </row>
    <row r="40" spans="1:31" ht="15.6" customHeight="1" x14ac:dyDescent="0.2">
      <c r="A40" s="124"/>
      <c r="B40" s="26" t="s">
        <v>10</v>
      </c>
      <c r="C40" s="59">
        <v>12.16</v>
      </c>
      <c r="D40" s="63"/>
      <c r="E40" s="63"/>
      <c r="F40" s="63"/>
      <c r="G40" s="63"/>
      <c r="H40" s="63"/>
      <c r="I40" s="62">
        <f>I39</f>
        <v>12.25</v>
      </c>
      <c r="J40" s="63"/>
      <c r="K40" s="63"/>
      <c r="L40" s="63"/>
      <c r="M40" s="112">
        <f>M39</f>
        <v>12.32</v>
      </c>
      <c r="N40" s="63"/>
      <c r="O40" s="63"/>
      <c r="P40" s="62">
        <f>P39</f>
        <v>12.36</v>
      </c>
      <c r="Q40" s="63"/>
      <c r="R40" s="63"/>
      <c r="S40" s="63"/>
      <c r="T40" s="63"/>
      <c r="U40" s="60"/>
      <c r="V40" s="63"/>
      <c r="W40" s="63"/>
      <c r="X40" s="63"/>
      <c r="Y40" s="63"/>
      <c r="Z40" s="64"/>
      <c r="AA40" s="95"/>
      <c r="AB40" s="13"/>
      <c r="AC40" s="44"/>
      <c r="AD40" s="44"/>
      <c r="AE40" s="44"/>
    </row>
    <row r="41" spans="1:31" ht="15.6" customHeight="1" thickBot="1" x14ac:dyDescent="0.25">
      <c r="A41" s="46">
        <v>210</v>
      </c>
      <c r="B41" s="46" t="s">
        <v>11</v>
      </c>
      <c r="C41" s="97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9"/>
      <c r="AA41" s="100"/>
      <c r="AB41" s="3"/>
      <c r="AC41" s="44"/>
      <c r="AD41" s="44"/>
      <c r="AE41" s="44"/>
    </row>
    <row r="42" spans="1:31" ht="15.6" customHeight="1" x14ac:dyDescent="0.2">
      <c r="A42" s="49"/>
      <c r="B42" s="23" t="s">
        <v>5</v>
      </c>
      <c r="C42" s="77"/>
      <c r="D42" s="78">
        <v>0</v>
      </c>
      <c r="E42" s="78">
        <v>0</v>
      </c>
      <c r="F42" s="78">
        <v>0</v>
      </c>
      <c r="G42" s="78">
        <v>0</v>
      </c>
      <c r="H42" s="78">
        <v>0</v>
      </c>
      <c r="I42" s="78">
        <v>0</v>
      </c>
      <c r="J42" s="78">
        <v>1</v>
      </c>
      <c r="K42" s="78">
        <v>1</v>
      </c>
      <c r="L42" s="78">
        <v>5</v>
      </c>
      <c r="M42" s="109">
        <v>3</v>
      </c>
      <c r="N42" s="109">
        <v>1</v>
      </c>
      <c r="O42" s="109">
        <v>1</v>
      </c>
      <c r="P42" s="78">
        <v>0</v>
      </c>
      <c r="Q42" s="78">
        <v>0</v>
      </c>
      <c r="R42" s="78">
        <v>6</v>
      </c>
      <c r="S42" s="78">
        <v>5</v>
      </c>
      <c r="T42" s="81" t="s">
        <v>61</v>
      </c>
      <c r="U42" s="81" t="s">
        <v>61</v>
      </c>
      <c r="V42" s="78">
        <v>0</v>
      </c>
      <c r="W42" s="78">
        <v>3</v>
      </c>
      <c r="X42" s="78">
        <v>2</v>
      </c>
      <c r="Y42" s="78">
        <v>0</v>
      </c>
      <c r="Z42" s="82">
        <v>0</v>
      </c>
      <c r="AA42" s="83" t="s">
        <v>6</v>
      </c>
      <c r="AB42" s="40"/>
      <c r="AC42" s="44"/>
      <c r="AD42" s="44"/>
      <c r="AE42" s="44"/>
    </row>
    <row r="43" spans="1:31" ht="15.6" customHeight="1" x14ac:dyDescent="0.2">
      <c r="A43" s="24">
        <v>14.07</v>
      </c>
      <c r="B43" s="25" t="s">
        <v>7</v>
      </c>
      <c r="C43" s="84">
        <v>0</v>
      </c>
      <c r="D43" s="85">
        <v>0</v>
      </c>
      <c r="E43" s="85">
        <v>0</v>
      </c>
      <c r="F43" s="85">
        <v>2</v>
      </c>
      <c r="G43" s="85">
        <v>2</v>
      </c>
      <c r="H43" s="85">
        <v>4</v>
      </c>
      <c r="I43" s="85">
        <v>4</v>
      </c>
      <c r="J43" s="85">
        <v>1</v>
      </c>
      <c r="K43" s="85">
        <v>1</v>
      </c>
      <c r="L43" s="85">
        <v>4</v>
      </c>
      <c r="M43" s="110">
        <v>6</v>
      </c>
      <c r="N43" s="110">
        <v>1</v>
      </c>
      <c r="O43" s="110">
        <v>0</v>
      </c>
      <c r="P43" s="85">
        <v>1</v>
      </c>
      <c r="Q43" s="85">
        <v>0</v>
      </c>
      <c r="R43" s="85">
        <v>2</v>
      </c>
      <c r="S43" s="85">
        <v>0</v>
      </c>
      <c r="T43" s="87" t="s">
        <v>61</v>
      </c>
      <c r="U43" s="60"/>
      <c r="V43" s="85">
        <v>0</v>
      </c>
      <c r="W43" s="85">
        <v>0</v>
      </c>
      <c r="X43" s="85">
        <v>0</v>
      </c>
      <c r="Y43" s="85">
        <v>0</v>
      </c>
      <c r="Z43" s="88"/>
      <c r="AA43" s="89">
        <f>SUM(C43:Y43)</f>
        <v>28</v>
      </c>
      <c r="AB43" s="12"/>
      <c r="AC43" s="44"/>
      <c r="AD43" s="44"/>
      <c r="AE43" s="44"/>
    </row>
    <row r="44" spans="1:31" ht="15.6" customHeight="1" x14ac:dyDescent="0.2">
      <c r="A44" s="122" t="s">
        <v>60</v>
      </c>
      <c r="B44" s="25" t="s">
        <v>8</v>
      </c>
      <c r="C44" s="84">
        <f>C43</f>
        <v>0</v>
      </c>
      <c r="D44" s="90">
        <f t="shared" ref="D44" si="12">C44-D42+D43</f>
        <v>0</v>
      </c>
      <c r="E44" s="90">
        <f>D44-E42+E43</f>
        <v>0</v>
      </c>
      <c r="F44" s="90">
        <f t="shared" ref="F44:Y44" si="13">E44-F42+F43</f>
        <v>2</v>
      </c>
      <c r="G44" s="90">
        <f t="shared" si="13"/>
        <v>4</v>
      </c>
      <c r="H44" s="90">
        <f t="shared" si="13"/>
        <v>8</v>
      </c>
      <c r="I44" s="90">
        <f t="shared" si="13"/>
        <v>12</v>
      </c>
      <c r="J44" s="90">
        <f t="shared" si="13"/>
        <v>12</v>
      </c>
      <c r="K44" s="90">
        <f t="shared" si="13"/>
        <v>12</v>
      </c>
      <c r="L44" s="90">
        <f t="shared" si="13"/>
        <v>11</v>
      </c>
      <c r="M44" s="110">
        <f t="shared" si="13"/>
        <v>14</v>
      </c>
      <c r="N44" s="110">
        <f t="shared" si="13"/>
        <v>14</v>
      </c>
      <c r="O44" s="110">
        <f t="shared" si="13"/>
        <v>13</v>
      </c>
      <c r="P44" s="110">
        <f t="shared" si="13"/>
        <v>14</v>
      </c>
      <c r="Q44" s="90">
        <f t="shared" si="13"/>
        <v>14</v>
      </c>
      <c r="R44" s="90">
        <f t="shared" si="13"/>
        <v>10</v>
      </c>
      <c r="S44" s="90">
        <f t="shared" si="13"/>
        <v>5</v>
      </c>
      <c r="T44" s="93" t="s">
        <v>61</v>
      </c>
      <c r="U44" s="93" t="s">
        <v>61</v>
      </c>
      <c r="V44" s="90">
        <f>S44-V42+V43</f>
        <v>5</v>
      </c>
      <c r="W44" s="90">
        <f t="shared" si="13"/>
        <v>2</v>
      </c>
      <c r="X44" s="90">
        <f t="shared" si="13"/>
        <v>0</v>
      </c>
      <c r="Y44" s="90">
        <f t="shared" si="13"/>
        <v>0</v>
      </c>
      <c r="Z44" s="94">
        <f>Y44-Z42</f>
        <v>0</v>
      </c>
      <c r="AA44" s="95"/>
      <c r="AB44" s="3">
        <f>MAX(C44:Z44)</f>
        <v>14</v>
      </c>
      <c r="AC44" s="44"/>
      <c r="AD44" s="44"/>
      <c r="AE44" s="44"/>
    </row>
    <row r="45" spans="1:31" ht="15.6" customHeight="1" x14ac:dyDescent="0.2">
      <c r="A45" s="123"/>
      <c r="B45" s="25" t="s">
        <v>9</v>
      </c>
      <c r="C45" s="58"/>
      <c r="D45" s="60"/>
      <c r="E45" s="60"/>
      <c r="F45" s="60"/>
      <c r="G45" s="60"/>
      <c r="H45" s="60"/>
      <c r="I45" s="59">
        <v>14.13</v>
      </c>
      <c r="J45" s="60"/>
      <c r="K45" s="60"/>
      <c r="L45" s="60"/>
      <c r="M45" s="111">
        <v>14.25</v>
      </c>
      <c r="N45" s="60"/>
      <c r="O45" s="60"/>
      <c r="P45" s="59">
        <v>14.28</v>
      </c>
      <c r="Q45" s="60"/>
      <c r="R45" s="60"/>
      <c r="S45" s="60"/>
      <c r="T45" s="60"/>
      <c r="U45" s="68" t="s">
        <v>61</v>
      </c>
      <c r="V45" s="60"/>
      <c r="W45" s="60"/>
      <c r="X45" s="60"/>
      <c r="Y45" s="60"/>
      <c r="Z45" s="61">
        <v>14.41</v>
      </c>
      <c r="AA45" s="96">
        <v>34</v>
      </c>
      <c r="AB45" s="12"/>
      <c r="AC45" s="44"/>
      <c r="AD45" s="44"/>
      <c r="AE45" s="44"/>
    </row>
    <row r="46" spans="1:31" ht="15.6" customHeight="1" x14ac:dyDescent="0.2">
      <c r="A46" s="124"/>
      <c r="B46" s="26" t="s">
        <v>10</v>
      </c>
      <c r="C46" s="59">
        <v>14.07</v>
      </c>
      <c r="D46" s="63"/>
      <c r="E46" s="63"/>
      <c r="F46" s="63"/>
      <c r="G46" s="63"/>
      <c r="H46" s="63"/>
      <c r="I46" s="62">
        <f>I45</f>
        <v>14.13</v>
      </c>
      <c r="J46" s="63"/>
      <c r="K46" s="63"/>
      <c r="L46" s="63"/>
      <c r="M46" s="112">
        <f>M45</f>
        <v>14.25</v>
      </c>
      <c r="N46" s="63"/>
      <c r="O46" s="63"/>
      <c r="P46" s="62">
        <f>P45</f>
        <v>14.28</v>
      </c>
      <c r="Q46" s="63"/>
      <c r="R46" s="63"/>
      <c r="S46" s="63"/>
      <c r="T46" s="63"/>
      <c r="U46" s="60"/>
      <c r="V46" s="63"/>
      <c r="W46" s="63"/>
      <c r="X46" s="63"/>
      <c r="Y46" s="63"/>
      <c r="Z46" s="64"/>
      <c r="AA46" s="95"/>
      <c r="AB46" s="13"/>
      <c r="AC46" s="44"/>
      <c r="AD46" s="44"/>
      <c r="AE46" s="44"/>
    </row>
    <row r="47" spans="1:31" ht="15.6" customHeight="1" thickBot="1" x14ac:dyDescent="0.25">
      <c r="A47" s="46">
        <v>210</v>
      </c>
      <c r="B47" s="46" t="s">
        <v>11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9"/>
      <c r="AA47" s="100"/>
      <c r="AB47" s="3"/>
      <c r="AC47" s="44"/>
      <c r="AD47" s="44"/>
      <c r="AE47" s="44"/>
    </row>
    <row r="48" spans="1:31" ht="15.6" customHeight="1" x14ac:dyDescent="0.2">
      <c r="A48" s="49"/>
      <c r="B48" s="23" t="s">
        <v>5</v>
      </c>
      <c r="C48" s="77"/>
      <c r="D48" s="78">
        <v>0</v>
      </c>
      <c r="E48" s="78">
        <v>0</v>
      </c>
      <c r="F48" s="78">
        <v>0</v>
      </c>
      <c r="G48" s="78">
        <v>0</v>
      </c>
      <c r="H48" s="78">
        <v>0</v>
      </c>
      <c r="I48" s="78">
        <v>1</v>
      </c>
      <c r="J48" s="78">
        <v>0</v>
      </c>
      <c r="K48" s="78">
        <v>0</v>
      </c>
      <c r="L48" s="78">
        <v>1</v>
      </c>
      <c r="M48" s="109">
        <v>3</v>
      </c>
      <c r="N48" s="109">
        <v>2</v>
      </c>
      <c r="O48" s="109">
        <v>0</v>
      </c>
      <c r="P48" s="78">
        <v>2</v>
      </c>
      <c r="Q48" s="78">
        <v>4</v>
      </c>
      <c r="R48" s="78">
        <v>1</v>
      </c>
      <c r="S48" s="78">
        <v>1</v>
      </c>
      <c r="T48" s="81">
        <v>0</v>
      </c>
      <c r="U48" s="81">
        <v>2</v>
      </c>
      <c r="V48" s="78" t="s">
        <v>61</v>
      </c>
      <c r="W48" s="78" t="s">
        <v>61</v>
      </c>
      <c r="X48" s="78" t="s">
        <v>61</v>
      </c>
      <c r="Y48" s="78" t="s">
        <v>61</v>
      </c>
      <c r="Z48" s="82" t="s">
        <v>61</v>
      </c>
      <c r="AA48" s="83" t="s">
        <v>6</v>
      </c>
      <c r="AB48" s="40"/>
      <c r="AC48" s="44"/>
      <c r="AD48" s="44"/>
      <c r="AE48" s="44"/>
    </row>
    <row r="49" spans="1:31" ht="15.6" customHeight="1" x14ac:dyDescent="0.2">
      <c r="A49" s="24">
        <v>15.5</v>
      </c>
      <c r="B49" s="25" t="s">
        <v>7</v>
      </c>
      <c r="C49" s="84">
        <v>0</v>
      </c>
      <c r="D49" s="85">
        <v>0</v>
      </c>
      <c r="E49" s="85">
        <v>0</v>
      </c>
      <c r="F49" s="85">
        <v>0</v>
      </c>
      <c r="G49" s="85">
        <v>5</v>
      </c>
      <c r="H49" s="85">
        <v>4</v>
      </c>
      <c r="I49" s="85">
        <v>5</v>
      </c>
      <c r="J49" s="85">
        <v>0</v>
      </c>
      <c r="K49" s="85">
        <v>0</v>
      </c>
      <c r="L49" s="85">
        <v>1</v>
      </c>
      <c r="M49" s="110">
        <v>0</v>
      </c>
      <c r="N49" s="110">
        <v>0</v>
      </c>
      <c r="O49" s="110">
        <v>0</v>
      </c>
      <c r="P49" s="85">
        <v>0</v>
      </c>
      <c r="Q49" s="85">
        <v>0</v>
      </c>
      <c r="R49" s="85">
        <v>1</v>
      </c>
      <c r="S49" s="85">
        <v>0</v>
      </c>
      <c r="T49" s="87">
        <v>1</v>
      </c>
      <c r="U49" s="60"/>
      <c r="V49" s="85" t="s">
        <v>61</v>
      </c>
      <c r="W49" s="85" t="s">
        <v>61</v>
      </c>
      <c r="X49" s="85" t="s">
        <v>61</v>
      </c>
      <c r="Y49" s="85" t="s">
        <v>61</v>
      </c>
      <c r="Z49" s="88"/>
      <c r="AA49" s="89">
        <f>SUM(C49:Y49)</f>
        <v>17</v>
      </c>
      <c r="AB49" s="12"/>
      <c r="AC49" s="44"/>
      <c r="AD49" s="44"/>
      <c r="AE49" s="44"/>
    </row>
    <row r="50" spans="1:31" ht="15.6" customHeight="1" x14ac:dyDescent="0.2">
      <c r="A50" s="122" t="s">
        <v>60</v>
      </c>
      <c r="B50" s="25" t="s">
        <v>8</v>
      </c>
      <c r="C50" s="84">
        <f>C49</f>
        <v>0</v>
      </c>
      <c r="D50" s="90">
        <f t="shared" ref="D50" si="14">C50-D48+D49</f>
        <v>0</v>
      </c>
      <c r="E50" s="90">
        <f>D50-E48+E49</f>
        <v>0</v>
      </c>
      <c r="F50" s="90">
        <f t="shared" ref="F50:U50" si="15">E50-F48+F49</f>
        <v>0</v>
      </c>
      <c r="G50" s="90">
        <f t="shared" si="15"/>
        <v>5</v>
      </c>
      <c r="H50" s="90">
        <f t="shared" si="15"/>
        <v>9</v>
      </c>
      <c r="I50" s="90">
        <f t="shared" si="15"/>
        <v>13</v>
      </c>
      <c r="J50" s="90">
        <f t="shared" si="15"/>
        <v>13</v>
      </c>
      <c r="K50" s="90">
        <f t="shared" si="15"/>
        <v>13</v>
      </c>
      <c r="L50" s="90">
        <f t="shared" si="15"/>
        <v>13</v>
      </c>
      <c r="M50" s="110">
        <f t="shared" si="15"/>
        <v>10</v>
      </c>
      <c r="N50" s="110">
        <f t="shared" si="15"/>
        <v>8</v>
      </c>
      <c r="O50" s="110">
        <f t="shared" si="15"/>
        <v>8</v>
      </c>
      <c r="P50" s="110">
        <f t="shared" si="15"/>
        <v>6</v>
      </c>
      <c r="Q50" s="90">
        <f t="shared" si="15"/>
        <v>2</v>
      </c>
      <c r="R50" s="90">
        <f t="shared" si="15"/>
        <v>2</v>
      </c>
      <c r="S50" s="90">
        <f t="shared" si="15"/>
        <v>1</v>
      </c>
      <c r="T50" s="93">
        <f t="shared" si="15"/>
        <v>2</v>
      </c>
      <c r="U50" s="93">
        <f t="shared" si="15"/>
        <v>0</v>
      </c>
      <c r="V50" s="90" t="s">
        <v>61</v>
      </c>
      <c r="W50" s="90" t="s">
        <v>61</v>
      </c>
      <c r="X50" s="90" t="s">
        <v>61</v>
      </c>
      <c r="Y50" s="90" t="s">
        <v>61</v>
      </c>
      <c r="Z50" s="94" t="s">
        <v>61</v>
      </c>
      <c r="AA50" s="95"/>
      <c r="AB50" s="3">
        <f>MAX(C50:Z50)</f>
        <v>13</v>
      </c>
      <c r="AC50" s="44"/>
      <c r="AD50" s="44"/>
      <c r="AE50" s="44"/>
    </row>
    <row r="51" spans="1:31" ht="15.6" customHeight="1" x14ac:dyDescent="0.2">
      <c r="A51" s="123"/>
      <c r="B51" s="25" t="s">
        <v>9</v>
      </c>
      <c r="C51" s="58"/>
      <c r="D51" s="60"/>
      <c r="E51" s="60"/>
      <c r="F51" s="60"/>
      <c r="G51" s="60"/>
      <c r="H51" s="60"/>
      <c r="I51" s="59">
        <v>15.58</v>
      </c>
      <c r="J51" s="60"/>
      <c r="K51" s="60"/>
      <c r="L51" s="60"/>
      <c r="M51" s="111">
        <v>16.05</v>
      </c>
      <c r="N51" s="60"/>
      <c r="O51" s="60"/>
      <c r="P51" s="59">
        <v>16.100000000000001</v>
      </c>
      <c r="Q51" s="60"/>
      <c r="R51" s="60"/>
      <c r="S51" s="60"/>
      <c r="T51" s="60"/>
      <c r="U51" s="68">
        <v>16.170000000000002</v>
      </c>
      <c r="V51" s="60"/>
      <c r="W51" s="60"/>
      <c r="X51" s="60"/>
      <c r="Y51" s="60"/>
      <c r="Z51" s="61" t="s">
        <v>61</v>
      </c>
      <c r="AA51" s="96">
        <v>27</v>
      </c>
      <c r="AB51" s="12"/>
      <c r="AC51" s="44"/>
      <c r="AD51" s="44"/>
      <c r="AE51" s="44"/>
    </row>
    <row r="52" spans="1:31" ht="15.6" customHeight="1" x14ac:dyDescent="0.2">
      <c r="A52" s="124"/>
      <c r="B52" s="26" t="s">
        <v>10</v>
      </c>
      <c r="C52" s="59">
        <v>15.5</v>
      </c>
      <c r="D52" s="63"/>
      <c r="E52" s="63"/>
      <c r="F52" s="63"/>
      <c r="G52" s="63"/>
      <c r="H52" s="63"/>
      <c r="I52" s="62">
        <f>I51</f>
        <v>15.58</v>
      </c>
      <c r="J52" s="63"/>
      <c r="K52" s="63"/>
      <c r="L52" s="63"/>
      <c r="M52" s="112">
        <f>M51</f>
        <v>16.05</v>
      </c>
      <c r="N52" s="63"/>
      <c r="O52" s="63"/>
      <c r="P52" s="62">
        <f>P51</f>
        <v>16.100000000000001</v>
      </c>
      <c r="Q52" s="63"/>
      <c r="R52" s="63"/>
      <c r="S52" s="63"/>
      <c r="T52" s="63"/>
      <c r="U52" s="60"/>
      <c r="V52" s="63"/>
      <c r="W52" s="63"/>
      <c r="X52" s="63"/>
      <c r="Y52" s="63"/>
      <c r="Z52" s="64"/>
      <c r="AA52" s="95"/>
      <c r="AB52" s="13"/>
      <c r="AC52" s="44"/>
      <c r="AD52" s="44"/>
      <c r="AE52" s="44"/>
    </row>
    <row r="53" spans="1:31" ht="15.6" customHeight="1" thickBot="1" x14ac:dyDescent="0.25">
      <c r="A53" s="46">
        <v>210</v>
      </c>
      <c r="B53" s="46" t="s">
        <v>11</v>
      </c>
      <c r="C53" s="97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9"/>
      <c r="AA53" s="100"/>
      <c r="AB53" s="3"/>
      <c r="AC53" s="44"/>
      <c r="AD53" s="44"/>
      <c r="AE53" s="44"/>
    </row>
    <row r="54" spans="1:31" ht="15.6" customHeight="1" x14ac:dyDescent="0.2">
      <c r="A54" s="49"/>
      <c r="B54" s="23" t="s">
        <v>5</v>
      </c>
      <c r="C54" s="77"/>
      <c r="D54" s="78">
        <v>0</v>
      </c>
      <c r="E54" s="78">
        <v>0</v>
      </c>
      <c r="F54" s="78">
        <v>0</v>
      </c>
      <c r="G54" s="78">
        <v>0</v>
      </c>
      <c r="H54" s="78">
        <v>0</v>
      </c>
      <c r="I54" s="78">
        <v>0</v>
      </c>
      <c r="J54" s="78">
        <v>5</v>
      </c>
      <c r="K54" s="78">
        <v>0</v>
      </c>
      <c r="L54" s="78">
        <v>0</v>
      </c>
      <c r="M54" s="109">
        <v>2</v>
      </c>
      <c r="N54" s="109">
        <v>3</v>
      </c>
      <c r="O54" s="109">
        <v>2</v>
      </c>
      <c r="P54" s="78">
        <v>1</v>
      </c>
      <c r="Q54" s="78">
        <v>0</v>
      </c>
      <c r="R54" s="78">
        <v>2</v>
      </c>
      <c r="S54" s="78">
        <v>4</v>
      </c>
      <c r="T54" s="81">
        <v>2</v>
      </c>
      <c r="U54" s="81">
        <v>1</v>
      </c>
      <c r="V54" s="78" t="s">
        <v>61</v>
      </c>
      <c r="W54" s="78" t="s">
        <v>61</v>
      </c>
      <c r="X54" s="78" t="s">
        <v>61</v>
      </c>
      <c r="Y54" s="78" t="s">
        <v>61</v>
      </c>
      <c r="Z54" s="82" t="s">
        <v>61</v>
      </c>
      <c r="AA54" s="83" t="s">
        <v>6</v>
      </c>
      <c r="AB54" s="40"/>
      <c r="AC54" s="44"/>
      <c r="AD54" s="44"/>
      <c r="AE54" s="44"/>
    </row>
    <row r="55" spans="1:31" ht="15.6" customHeight="1" x14ac:dyDescent="0.2">
      <c r="A55" s="24">
        <v>16.579999999999998</v>
      </c>
      <c r="B55" s="25" t="s">
        <v>7</v>
      </c>
      <c r="C55" s="84">
        <v>0</v>
      </c>
      <c r="D55" s="85">
        <v>0</v>
      </c>
      <c r="E55" s="85">
        <v>0</v>
      </c>
      <c r="F55" s="85">
        <v>1</v>
      </c>
      <c r="G55" s="85">
        <v>5</v>
      </c>
      <c r="H55" s="85">
        <v>3</v>
      </c>
      <c r="I55" s="85">
        <v>0</v>
      </c>
      <c r="J55" s="85">
        <v>0</v>
      </c>
      <c r="K55" s="85">
        <v>1</v>
      </c>
      <c r="L55" s="85">
        <v>5</v>
      </c>
      <c r="M55" s="110">
        <v>3</v>
      </c>
      <c r="N55" s="110">
        <v>2</v>
      </c>
      <c r="O55" s="110">
        <v>1</v>
      </c>
      <c r="P55" s="85">
        <v>1</v>
      </c>
      <c r="Q55" s="85">
        <v>0</v>
      </c>
      <c r="R55" s="85">
        <v>0</v>
      </c>
      <c r="S55" s="85">
        <v>0</v>
      </c>
      <c r="T55" s="87">
        <v>0</v>
      </c>
      <c r="U55" s="60"/>
      <c r="V55" s="85" t="s">
        <v>61</v>
      </c>
      <c r="W55" s="85" t="s">
        <v>61</v>
      </c>
      <c r="X55" s="85" t="s">
        <v>61</v>
      </c>
      <c r="Y55" s="85" t="s">
        <v>61</v>
      </c>
      <c r="Z55" s="88"/>
      <c r="AA55" s="89">
        <f>SUM(C55:Y55)</f>
        <v>22</v>
      </c>
      <c r="AB55" s="12"/>
      <c r="AC55" s="44"/>
      <c r="AD55" s="44"/>
      <c r="AE55" s="44"/>
    </row>
    <row r="56" spans="1:31" ht="15.6" customHeight="1" x14ac:dyDescent="0.2">
      <c r="A56" s="122" t="s">
        <v>60</v>
      </c>
      <c r="B56" s="25" t="s">
        <v>8</v>
      </c>
      <c r="C56" s="84">
        <f>C55</f>
        <v>0</v>
      </c>
      <c r="D56" s="90">
        <f t="shared" ref="D56" si="16">C56-D54+D55</f>
        <v>0</v>
      </c>
      <c r="E56" s="90">
        <f>D56-E54+E55</f>
        <v>0</v>
      </c>
      <c r="F56" s="90">
        <f t="shared" ref="F56:U56" si="17">E56-F54+F55</f>
        <v>1</v>
      </c>
      <c r="G56" s="90">
        <f t="shared" si="17"/>
        <v>6</v>
      </c>
      <c r="H56" s="90">
        <f t="shared" si="17"/>
        <v>9</v>
      </c>
      <c r="I56" s="90">
        <f t="shared" si="17"/>
        <v>9</v>
      </c>
      <c r="J56" s="90">
        <f t="shared" si="17"/>
        <v>4</v>
      </c>
      <c r="K56" s="90">
        <f t="shared" si="17"/>
        <v>5</v>
      </c>
      <c r="L56" s="90">
        <f t="shared" si="17"/>
        <v>10</v>
      </c>
      <c r="M56" s="110">
        <f t="shared" si="17"/>
        <v>11</v>
      </c>
      <c r="N56" s="110">
        <f t="shared" si="17"/>
        <v>10</v>
      </c>
      <c r="O56" s="110">
        <f t="shared" si="17"/>
        <v>9</v>
      </c>
      <c r="P56" s="110">
        <f t="shared" si="17"/>
        <v>9</v>
      </c>
      <c r="Q56" s="90">
        <f t="shared" si="17"/>
        <v>9</v>
      </c>
      <c r="R56" s="90">
        <f t="shared" si="17"/>
        <v>7</v>
      </c>
      <c r="S56" s="90">
        <f t="shared" si="17"/>
        <v>3</v>
      </c>
      <c r="T56" s="93">
        <f t="shared" si="17"/>
        <v>1</v>
      </c>
      <c r="U56" s="93">
        <f t="shared" si="17"/>
        <v>0</v>
      </c>
      <c r="V56" s="90" t="s">
        <v>61</v>
      </c>
      <c r="W56" s="90" t="s">
        <v>61</v>
      </c>
      <c r="X56" s="90" t="s">
        <v>61</v>
      </c>
      <c r="Y56" s="90" t="s">
        <v>61</v>
      </c>
      <c r="Z56" s="94" t="s">
        <v>61</v>
      </c>
      <c r="AA56" s="95"/>
      <c r="AB56" s="3">
        <f>MAX(C56:Z56)</f>
        <v>11</v>
      </c>
      <c r="AC56" s="44"/>
      <c r="AD56" s="44"/>
      <c r="AE56" s="44"/>
    </row>
    <row r="57" spans="1:31" ht="15.6" customHeight="1" x14ac:dyDescent="0.2">
      <c r="A57" s="123"/>
      <c r="B57" s="25" t="s">
        <v>9</v>
      </c>
      <c r="C57" s="58"/>
      <c r="D57" s="60"/>
      <c r="E57" s="60"/>
      <c r="F57" s="60"/>
      <c r="G57" s="60"/>
      <c r="H57" s="60"/>
      <c r="I57" s="59">
        <v>17.07</v>
      </c>
      <c r="J57" s="60"/>
      <c r="K57" s="60"/>
      <c r="L57" s="60"/>
      <c r="M57" s="111">
        <v>17.149999999999999</v>
      </c>
      <c r="N57" s="60"/>
      <c r="O57" s="60"/>
      <c r="P57" s="59">
        <v>17.21</v>
      </c>
      <c r="Q57" s="60"/>
      <c r="R57" s="60"/>
      <c r="S57" s="60"/>
      <c r="T57" s="60"/>
      <c r="U57" s="68">
        <v>17.28</v>
      </c>
      <c r="V57" s="60"/>
      <c r="W57" s="60"/>
      <c r="X57" s="60"/>
      <c r="Y57" s="60"/>
      <c r="Z57" s="61" t="s">
        <v>61</v>
      </c>
      <c r="AA57" s="96">
        <v>30</v>
      </c>
      <c r="AB57" s="12"/>
      <c r="AC57" s="44"/>
      <c r="AD57" s="44"/>
      <c r="AE57" s="44"/>
    </row>
    <row r="58" spans="1:31" ht="15.6" customHeight="1" x14ac:dyDescent="0.2">
      <c r="A58" s="124"/>
      <c r="B58" s="26" t="s">
        <v>10</v>
      </c>
      <c r="C58" s="59">
        <v>16.579999999999998</v>
      </c>
      <c r="D58" s="63"/>
      <c r="E58" s="63"/>
      <c r="F58" s="63"/>
      <c r="G58" s="63"/>
      <c r="H58" s="63"/>
      <c r="I58" s="62">
        <f>I57</f>
        <v>17.07</v>
      </c>
      <c r="J58" s="63"/>
      <c r="K58" s="63"/>
      <c r="L58" s="63"/>
      <c r="M58" s="112">
        <f>M57</f>
        <v>17.149999999999999</v>
      </c>
      <c r="N58" s="63"/>
      <c r="O58" s="63"/>
      <c r="P58" s="62">
        <f>P57</f>
        <v>17.21</v>
      </c>
      <c r="Q58" s="63"/>
      <c r="R58" s="63"/>
      <c r="S58" s="63"/>
      <c r="T58" s="63"/>
      <c r="U58" s="60"/>
      <c r="V58" s="63"/>
      <c r="W58" s="63"/>
      <c r="X58" s="63"/>
      <c r="Y58" s="63"/>
      <c r="Z58" s="64"/>
      <c r="AA58" s="95"/>
      <c r="AB58" s="13"/>
      <c r="AC58" s="44"/>
      <c r="AD58" s="44"/>
      <c r="AE58" s="44"/>
    </row>
    <row r="59" spans="1:31" ht="15.6" customHeight="1" thickBot="1" x14ac:dyDescent="0.25">
      <c r="A59" s="46">
        <v>210</v>
      </c>
      <c r="B59" s="46" t="s">
        <v>11</v>
      </c>
      <c r="C59" s="97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9"/>
      <c r="AA59" s="100"/>
      <c r="AB59" s="3"/>
      <c r="AC59" s="44"/>
      <c r="AD59" s="44"/>
      <c r="AE59" s="44"/>
    </row>
    <row r="60" spans="1:31" ht="15.6" customHeight="1" x14ac:dyDescent="0.2">
      <c r="A60" s="49"/>
      <c r="B60" s="23" t="s">
        <v>5</v>
      </c>
      <c r="C60" s="77"/>
      <c r="D60" s="78">
        <v>0</v>
      </c>
      <c r="E60" s="78">
        <v>0</v>
      </c>
      <c r="F60" s="78">
        <v>0</v>
      </c>
      <c r="G60" s="78">
        <v>0</v>
      </c>
      <c r="H60" s="78">
        <v>7</v>
      </c>
      <c r="I60" s="78">
        <v>0</v>
      </c>
      <c r="J60" s="78">
        <v>0</v>
      </c>
      <c r="K60" s="78">
        <v>0</v>
      </c>
      <c r="L60" s="78">
        <v>1</v>
      </c>
      <c r="M60" s="109">
        <v>0</v>
      </c>
      <c r="N60" s="109">
        <v>2</v>
      </c>
      <c r="O60" s="109">
        <v>2</v>
      </c>
      <c r="P60" s="78">
        <v>1</v>
      </c>
      <c r="Q60" s="78">
        <v>0</v>
      </c>
      <c r="R60" s="78">
        <v>0</v>
      </c>
      <c r="S60" s="78">
        <v>2</v>
      </c>
      <c r="T60" s="81">
        <v>3</v>
      </c>
      <c r="U60" s="81">
        <v>6</v>
      </c>
      <c r="V60" s="78" t="s">
        <v>61</v>
      </c>
      <c r="W60" s="78" t="s">
        <v>61</v>
      </c>
      <c r="X60" s="78" t="s">
        <v>61</v>
      </c>
      <c r="Y60" s="78" t="s">
        <v>61</v>
      </c>
      <c r="Z60" s="82" t="s">
        <v>61</v>
      </c>
      <c r="AA60" s="83" t="s">
        <v>6</v>
      </c>
      <c r="AB60" s="40"/>
      <c r="AC60" s="44"/>
      <c r="AD60" s="44"/>
      <c r="AE60" s="44"/>
    </row>
    <row r="61" spans="1:31" ht="15.6" customHeight="1" x14ac:dyDescent="0.2">
      <c r="A61" s="24">
        <v>18.16</v>
      </c>
      <c r="B61" s="25" t="s">
        <v>7</v>
      </c>
      <c r="C61" s="84">
        <v>0</v>
      </c>
      <c r="D61" s="85">
        <v>0</v>
      </c>
      <c r="E61" s="85">
        <v>6</v>
      </c>
      <c r="F61" s="85">
        <v>5</v>
      </c>
      <c r="G61" s="85">
        <v>0</v>
      </c>
      <c r="H61" s="85">
        <v>1</v>
      </c>
      <c r="I61" s="85">
        <v>0</v>
      </c>
      <c r="J61" s="85">
        <v>0</v>
      </c>
      <c r="K61" s="85">
        <v>3</v>
      </c>
      <c r="L61" s="85">
        <v>0</v>
      </c>
      <c r="M61" s="110">
        <v>7</v>
      </c>
      <c r="N61" s="110">
        <v>1</v>
      </c>
      <c r="O61" s="110">
        <v>0</v>
      </c>
      <c r="P61" s="85">
        <v>1</v>
      </c>
      <c r="Q61" s="85">
        <v>0</v>
      </c>
      <c r="R61" s="85">
        <v>0</v>
      </c>
      <c r="S61" s="85">
        <v>0</v>
      </c>
      <c r="T61" s="87">
        <v>0</v>
      </c>
      <c r="U61" s="60"/>
      <c r="V61" s="85" t="s">
        <v>61</v>
      </c>
      <c r="W61" s="85" t="s">
        <v>61</v>
      </c>
      <c r="X61" s="85" t="s">
        <v>61</v>
      </c>
      <c r="Y61" s="85" t="s">
        <v>61</v>
      </c>
      <c r="Z61" s="88"/>
      <c r="AA61" s="89">
        <f>SUM(C61:Y61)</f>
        <v>24</v>
      </c>
      <c r="AB61" s="12"/>
      <c r="AC61" s="44"/>
      <c r="AD61" s="44"/>
      <c r="AE61" s="44"/>
    </row>
    <row r="62" spans="1:31" ht="15.6" customHeight="1" x14ac:dyDescent="0.2">
      <c r="A62" s="122" t="s">
        <v>60</v>
      </c>
      <c r="B62" s="25" t="s">
        <v>8</v>
      </c>
      <c r="C62" s="84">
        <f>C61</f>
        <v>0</v>
      </c>
      <c r="D62" s="90">
        <f t="shared" ref="D62" si="18">C62-D60+D61</f>
        <v>0</v>
      </c>
      <c r="E62" s="90">
        <f>D62-E60+E61</f>
        <v>6</v>
      </c>
      <c r="F62" s="90">
        <f t="shared" ref="F62:U62" si="19">E62-F60+F61</f>
        <v>11</v>
      </c>
      <c r="G62" s="90">
        <f t="shared" si="19"/>
        <v>11</v>
      </c>
      <c r="H62" s="90">
        <f t="shared" si="19"/>
        <v>5</v>
      </c>
      <c r="I62" s="90">
        <f t="shared" si="19"/>
        <v>5</v>
      </c>
      <c r="J62" s="90">
        <f t="shared" si="19"/>
        <v>5</v>
      </c>
      <c r="K62" s="90">
        <f t="shared" si="19"/>
        <v>8</v>
      </c>
      <c r="L62" s="90">
        <f t="shared" si="19"/>
        <v>7</v>
      </c>
      <c r="M62" s="110">
        <f t="shared" si="19"/>
        <v>14</v>
      </c>
      <c r="N62" s="110">
        <f t="shared" si="19"/>
        <v>13</v>
      </c>
      <c r="O62" s="110">
        <f t="shared" si="19"/>
        <v>11</v>
      </c>
      <c r="P62" s="110">
        <f t="shared" si="19"/>
        <v>11</v>
      </c>
      <c r="Q62" s="90">
        <f t="shared" si="19"/>
        <v>11</v>
      </c>
      <c r="R62" s="90">
        <f t="shared" si="19"/>
        <v>11</v>
      </c>
      <c r="S62" s="90">
        <f t="shared" si="19"/>
        <v>9</v>
      </c>
      <c r="T62" s="93">
        <f t="shared" si="19"/>
        <v>6</v>
      </c>
      <c r="U62" s="93">
        <f t="shared" si="19"/>
        <v>0</v>
      </c>
      <c r="V62" s="90" t="s">
        <v>61</v>
      </c>
      <c r="W62" s="90" t="s">
        <v>61</v>
      </c>
      <c r="X62" s="90" t="s">
        <v>61</v>
      </c>
      <c r="Y62" s="90" t="s">
        <v>61</v>
      </c>
      <c r="Z62" s="94" t="s">
        <v>61</v>
      </c>
      <c r="AA62" s="95"/>
      <c r="AB62" s="3">
        <f>MAX(C62:Z62)</f>
        <v>14</v>
      </c>
      <c r="AC62" s="44"/>
      <c r="AD62" s="44"/>
      <c r="AE62" s="44"/>
    </row>
    <row r="63" spans="1:31" ht="15.6" customHeight="1" x14ac:dyDescent="0.2">
      <c r="A63" s="123"/>
      <c r="B63" s="25" t="s">
        <v>9</v>
      </c>
      <c r="C63" s="58"/>
      <c r="D63" s="60"/>
      <c r="E63" s="60"/>
      <c r="F63" s="60"/>
      <c r="G63" s="60"/>
      <c r="H63" s="60"/>
      <c r="I63" s="59">
        <v>18.23</v>
      </c>
      <c r="J63" s="60"/>
      <c r="K63" s="60"/>
      <c r="L63" s="60"/>
      <c r="M63" s="111">
        <v>18.3</v>
      </c>
      <c r="N63" s="60"/>
      <c r="O63" s="60"/>
      <c r="P63" s="59">
        <v>18.37</v>
      </c>
      <c r="Q63" s="60"/>
      <c r="R63" s="60"/>
      <c r="S63" s="60"/>
      <c r="T63" s="60"/>
      <c r="U63" s="68">
        <v>18.45</v>
      </c>
      <c r="V63" s="60"/>
      <c r="W63" s="60"/>
      <c r="X63" s="60"/>
      <c r="Y63" s="60"/>
      <c r="Z63" s="61" t="s">
        <v>61</v>
      </c>
      <c r="AA63" s="96">
        <v>29</v>
      </c>
      <c r="AB63" s="12"/>
      <c r="AC63" s="44"/>
      <c r="AD63" s="44"/>
      <c r="AE63" s="44"/>
    </row>
    <row r="64" spans="1:31" ht="15.6" customHeight="1" x14ac:dyDescent="0.2">
      <c r="A64" s="124"/>
      <c r="B64" s="26" t="s">
        <v>10</v>
      </c>
      <c r="C64" s="59">
        <v>18.16</v>
      </c>
      <c r="D64" s="63"/>
      <c r="E64" s="63"/>
      <c r="F64" s="63"/>
      <c r="G64" s="63"/>
      <c r="H64" s="63"/>
      <c r="I64" s="62">
        <f>I63</f>
        <v>18.23</v>
      </c>
      <c r="J64" s="63"/>
      <c r="K64" s="63"/>
      <c r="L64" s="63"/>
      <c r="M64" s="112">
        <f>M63</f>
        <v>18.3</v>
      </c>
      <c r="N64" s="63"/>
      <c r="O64" s="63"/>
      <c r="P64" s="62">
        <f>P63</f>
        <v>18.37</v>
      </c>
      <c r="Q64" s="63"/>
      <c r="R64" s="63"/>
      <c r="S64" s="63"/>
      <c r="T64" s="63"/>
      <c r="U64" s="60"/>
      <c r="V64" s="63"/>
      <c r="W64" s="63"/>
      <c r="X64" s="63"/>
      <c r="Y64" s="63"/>
      <c r="Z64" s="64"/>
      <c r="AA64" s="95"/>
      <c r="AB64" s="13"/>
      <c r="AC64" s="44"/>
      <c r="AD64" s="44"/>
      <c r="AE64" s="44"/>
    </row>
    <row r="65" spans="1:31" ht="15.6" customHeight="1" thickBot="1" x14ac:dyDescent="0.25">
      <c r="A65" s="46">
        <v>210</v>
      </c>
      <c r="B65" s="46" t="s">
        <v>11</v>
      </c>
      <c r="C65" s="97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9"/>
      <c r="AA65" s="100"/>
      <c r="AB65" s="3"/>
      <c r="AC65" s="44"/>
      <c r="AD65" s="44"/>
      <c r="AE65" s="44"/>
    </row>
    <row r="66" spans="1:31" s="44" customFormat="1" ht="15.6" customHeight="1" x14ac:dyDescent="0.2">
      <c r="A66" s="54" t="s">
        <v>12</v>
      </c>
      <c r="B66" s="50"/>
      <c r="C66" s="101"/>
      <c r="D66" s="102">
        <f t="shared" ref="D66:Z66" si="20">SUMIF($B6:$B65,"l. wys.",D6:D65)</f>
        <v>0</v>
      </c>
      <c r="E66" s="102">
        <f t="shared" si="20"/>
        <v>0</v>
      </c>
      <c r="F66" s="102">
        <f t="shared" si="20"/>
        <v>0</v>
      </c>
      <c r="G66" s="102">
        <f t="shared" si="20"/>
        <v>0</v>
      </c>
      <c r="H66" s="102">
        <f t="shared" si="20"/>
        <v>7</v>
      </c>
      <c r="I66" s="102">
        <f t="shared" si="20"/>
        <v>5</v>
      </c>
      <c r="J66" s="102">
        <f t="shared" si="20"/>
        <v>9</v>
      </c>
      <c r="K66" s="102">
        <f t="shared" si="20"/>
        <v>1</v>
      </c>
      <c r="L66" s="102">
        <f t="shared" si="20"/>
        <v>14</v>
      </c>
      <c r="M66" s="102">
        <f t="shared" si="20"/>
        <v>27</v>
      </c>
      <c r="N66" s="102">
        <f t="shared" si="20"/>
        <v>20</v>
      </c>
      <c r="O66" s="102">
        <f t="shared" si="20"/>
        <v>9</v>
      </c>
      <c r="P66" s="102">
        <f t="shared" si="20"/>
        <v>9</v>
      </c>
      <c r="Q66" s="102">
        <f t="shared" si="20"/>
        <v>10</v>
      </c>
      <c r="R66" s="102">
        <f t="shared" si="20"/>
        <v>29</v>
      </c>
      <c r="S66" s="102">
        <f t="shared" si="20"/>
        <v>17</v>
      </c>
      <c r="T66" s="102">
        <f t="shared" si="20"/>
        <v>18</v>
      </c>
      <c r="U66" s="102">
        <f t="shared" si="20"/>
        <v>18</v>
      </c>
      <c r="V66" s="102">
        <f t="shared" si="20"/>
        <v>0</v>
      </c>
      <c r="W66" s="102">
        <f t="shared" si="20"/>
        <v>3</v>
      </c>
      <c r="X66" s="102">
        <f t="shared" si="20"/>
        <v>8</v>
      </c>
      <c r="Y66" s="102">
        <f t="shared" si="20"/>
        <v>0</v>
      </c>
      <c r="Z66" s="102">
        <f t="shared" si="20"/>
        <v>2</v>
      </c>
      <c r="AA66" s="103" t="str">
        <f>"Σ: "&amp;SUM(C66:Z66)</f>
        <v>Σ: 206</v>
      </c>
      <c r="AB66" s="43"/>
    </row>
    <row r="67" spans="1:31" s="44" customFormat="1" ht="15.6" customHeight="1" thickBot="1" x14ac:dyDescent="0.25">
      <c r="A67" s="55" t="s">
        <v>13</v>
      </c>
      <c r="B67" s="51"/>
      <c r="C67" s="104">
        <f t="shared" ref="C67:Y67" si="21">SUMIF($B6:$B65,"l. wsiad.",C6:C65)</f>
        <v>0</v>
      </c>
      <c r="D67" s="105">
        <f t="shared" si="21"/>
        <v>1</v>
      </c>
      <c r="E67" s="105">
        <f t="shared" si="21"/>
        <v>14</v>
      </c>
      <c r="F67" s="105">
        <f t="shared" si="21"/>
        <v>17</v>
      </c>
      <c r="G67" s="105">
        <f t="shared" si="21"/>
        <v>33</v>
      </c>
      <c r="H67" s="105">
        <f t="shared" si="21"/>
        <v>19</v>
      </c>
      <c r="I67" s="105">
        <f t="shared" si="21"/>
        <v>16</v>
      </c>
      <c r="J67" s="105">
        <f t="shared" si="21"/>
        <v>4</v>
      </c>
      <c r="K67" s="105">
        <f t="shared" si="21"/>
        <v>14</v>
      </c>
      <c r="L67" s="105">
        <f t="shared" si="21"/>
        <v>16</v>
      </c>
      <c r="M67" s="105">
        <f t="shared" si="21"/>
        <v>36</v>
      </c>
      <c r="N67" s="105">
        <f t="shared" si="21"/>
        <v>10</v>
      </c>
      <c r="O67" s="105">
        <f t="shared" si="21"/>
        <v>6</v>
      </c>
      <c r="P67" s="105">
        <f t="shared" si="21"/>
        <v>11</v>
      </c>
      <c r="Q67" s="105">
        <f t="shared" si="21"/>
        <v>1</v>
      </c>
      <c r="R67" s="105">
        <f t="shared" si="21"/>
        <v>3</v>
      </c>
      <c r="S67" s="105">
        <f t="shared" si="21"/>
        <v>2</v>
      </c>
      <c r="T67" s="105">
        <f t="shared" si="21"/>
        <v>3</v>
      </c>
      <c r="U67" s="105">
        <f t="shared" si="21"/>
        <v>0</v>
      </c>
      <c r="V67" s="105">
        <f t="shared" si="21"/>
        <v>0</v>
      </c>
      <c r="W67" s="105">
        <f t="shared" si="21"/>
        <v>0</v>
      </c>
      <c r="X67" s="105">
        <f t="shared" si="21"/>
        <v>0</v>
      </c>
      <c r="Y67" s="105">
        <f t="shared" si="21"/>
        <v>0</v>
      </c>
      <c r="Z67" s="106"/>
      <c r="AA67" s="107" t="str">
        <f>"Σ: "&amp;SUM(C67:Z67)</f>
        <v>Σ: 206</v>
      </c>
      <c r="AB67" s="10"/>
    </row>
    <row r="68" spans="1:31" x14ac:dyDescent="0.2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52"/>
      <c r="AB68" s="44"/>
      <c r="AC68" s="44"/>
      <c r="AD68" s="44"/>
      <c r="AE68" s="44"/>
    </row>
    <row r="69" spans="1:31" x14ac:dyDescent="0.2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53"/>
      <c r="AB69" s="53"/>
      <c r="AC69" s="44"/>
      <c r="AD69" s="44"/>
      <c r="AE69" s="44"/>
    </row>
    <row r="70" spans="1:31" x14ac:dyDescent="0.2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</row>
    <row r="71" spans="1:31" x14ac:dyDescent="0.2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</row>
    <row r="72" spans="1:31" x14ac:dyDescent="0.2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</row>
    <row r="73" spans="1:31" x14ac:dyDescent="0.2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</row>
    <row r="74" spans="1:31" x14ac:dyDescent="0.2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</row>
    <row r="75" spans="1:31" x14ac:dyDescent="0.2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</row>
    <row r="76" spans="1:31" x14ac:dyDescent="0.2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</row>
    <row r="77" spans="1:31" x14ac:dyDescent="0.2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</row>
    <row r="78" spans="1:31" x14ac:dyDescent="0.2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</row>
    <row r="79" spans="1:31" x14ac:dyDescent="0.2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</row>
  </sheetData>
  <sheetProtection selectLockedCells="1" selectUnlockedCells="1"/>
  <mergeCells count="10">
    <mergeCell ref="A44:A46"/>
    <mergeCell ref="A50:A52"/>
    <mergeCell ref="A56:A58"/>
    <mergeCell ref="A62:A64"/>
    <mergeCell ref="A8:A10"/>
    <mergeCell ref="A14:A16"/>
    <mergeCell ref="A20:A22"/>
    <mergeCell ref="A26:A28"/>
    <mergeCell ref="A32:A34"/>
    <mergeCell ref="A38:A40"/>
  </mergeCells>
  <conditionalFormatting sqref="AA8:AA65">
    <cfRule type="expression" dxfId="88" priority="46" stopIfTrue="1">
      <formula>AL8</formula>
    </cfRule>
  </conditionalFormatting>
  <conditionalFormatting sqref="AA14:AA17">
    <cfRule type="expression" dxfId="87" priority="45" stopIfTrue="1">
      <formula>AL14</formula>
    </cfRule>
  </conditionalFormatting>
  <conditionalFormatting sqref="AA20:AA23">
    <cfRule type="expression" dxfId="86" priority="44" stopIfTrue="1">
      <formula>AL20</formula>
    </cfRule>
  </conditionalFormatting>
  <conditionalFormatting sqref="AA14:AA17">
    <cfRule type="expression" dxfId="85" priority="43" stopIfTrue="1">
      <formula>AL14</formula>
    </cfRule>
  </conditionalFormatting>
  <conditionalFormatting sqref="AA20:AA23">
    <cfRule type="expression" dxfId="84" priority="42" stopIfTrue="1">
      <formula>AL20</formula>
    </cfRule>
  </conditionalFormatting>
  <conditionalFormatting sqref="C8:Z8 C14:Z14 M20:Z20 M26:Z26 M32:Z32 M38:Z38 M50:Z50 M56:Z56 M62:Z62 M44:Z44">
    <cfRule type="cellIs" dxfId="83" priority="41" stopIfTrue="1" operator="equal">
      <formula>$AB8</formula>
    </cfRule>
  </conditionalFormatting>
  <conditionalFormatting sqref="C20:L20">
    <cfRule type="cellIs" dxfId="82" priority="40" stopIfTrue="1" operator="equal">
      <formula>$AB20</formula>
    </cfRule>
  </conditionalFormatting>
  <conditionalFormatting sqref="M14:O14">
    <cfRule type="cellIs" dxfId="81" priority="39" stopIfTrue="1" operator="equal">
      <formula>$AB14</formula>
    </cfRule>
  </conditionalFormatting>
  <conditionalFormatting sqref="M20:O20">
    <cfRule type="cellIs" dxfId="80" priority="38" stopIfTrue="1" operator="equal">
      <formula>$AB20</formula>
    </cfRule>
  </conditionalFormatting>
  <conditionalFormatting sqref="AA26:AA29">
    <cfRule type="expression" dxfId="79" priority="37" stopIfTrue="1">
      <formula>AL26</formula>
    </cfRule>
  </conditionalFormatting>
  <conditionalFormatting sqref="AA26:AA29">
    <cfRule type="expression" dxfId="78" priority="36" stopIfTrue="1">
      <formula>AL26</formula>
    </cfRule>
  </conditionalFormatting>
  <conditionalFormatting sqref="C26:L26">
    <cfRule type="cellIs" dxfId="77" priority="35" stopIfTrue="1" operator="equal">
      <formula>$AB26</formula>
    </cfRule>
  </conditionalFormatting>
  <conditionalFormatting sqref="M26:O26">
    <cfRule type="cellIs" dxfId="76" priority="34" stopIfTrue="1" operator="equal">
      <formula>$AB26</formula>
    </cfRule>
  </conditionalFormatting>
  <conditionalFormatting sqref="AA32:AA35">
    <cfRule type="expression" dxfId="75" priority="33" stopIfTrue="1">
      <formula>AL32</formula>
    </cfRule>
  </conditionalFormatting>
  <conditionalFormatting sqref="AA38:AA41">
    <cfRule type="expression" dxfId="74" priority="32" stopIfTrue="1">
      <formula>AL38</formula>
    </cfRule>
  </conditionalFormatting>
  <conditionalFormatting sqref="AA32:AA35">
    <cfRule type="expression" dxfId="73" priority="31" stopIfTrue="1">
      <formula>AL32</formula>
    </cfRule>
  </conditionalFormatting>
  <conditionalFormatting sqref="AA38:AA41">
    <cfRule type="expression" dxfId="72" priority="30" stopIfTrue="1">
      <formula>AL38</formula>
    </cfRule>
  </conditionalFormatting>
  <conditionalFormatting sqref="C32:L32">
    <cfRule type="cellIs" dxfId="71" priority="29" stopIfTrue="1" operator="equal">
      <formula>$AB32</formula>
    </cfRule>
  </conditionalFormatting>
  <conditionalFormatting sqref="C38:L38">
    <cfRule type="cellIs" dxfId="70" priority="28" stopIfTrue="1" operator="equal">
      <formula>$AB38</formula>
    </cfRule>
  </conditionalFormatting>
  <conditionalFormatting sqref="M32:O32">
    <cfRule type="cellIs" dxfId="69" priority="27" stopIfTrue="1" operator="equal">
      <formula>$AB32</formula>
    </cfRule>
  </conditionalFormatting>
  <conditionalFormatting sqref="M38:O38">
    <cfRule type="cellIs" dxfId="68" priority="26" stopIfTrue="1" operator="equal">
      <formula>$AB38</formula>
    </cfRule>
  </conditionalFormatting>
  <conditionalFormatting sqref="AA44:AA47">
    <cfRule type="expression" dxfId="67" priority="25" stopIfTrue="1">
      <formula>AL44</formula>
    </cfRule>
  </conditionalFormatting>
  <conditionalFormatting sqref="AA44:AA47">
    <cfRule type="expression" dxfId="66" priority="24" stopIfTrue="1">
      <formula>AL44</formula>
    </cfRule>
  </conditionalFormatting>
  <conditionalFormatting sqref="C44:L44">
    <cfRule type="cellIs" dxfId="65" priority="23" stopIfTrue="1" operator="equal">
      <formula>$AB44</formula>
    </cfRule>
  </conditionalFormatting>
  <conditionalFormatting sqref="M44:O44">
    <cfRule type="cellIs" dxfId="64" priority="22" stopIfTrue="1" operator="equal">
      <formula>$AB44</formula>
    </cfRule>
  </conditionalFormatting>
  <conditionalFormatting sqref="AA50:AA53">
    <cfRule type="expression" dxfId="63" priority="21" stopIfTrue="1">
      <formula>AL50</formula>
    </cfRule>
  </conditionalFormatting>
  <conditionalFormatting sqref="AA56:AA59">
    <cfRule type="expression" dxfId="62" priority="20" stopIfTrue="1">
      <formula>AL56</formula>
    </cfRule>
  </conditionalFormatting>
  <conditionalFormatting sqref="AA50:AA53">
    <cfRule type="expression" dxfId="61" priority="19" stopIfTrue="1">
      <formula>AL50</formula>
    </cfRule>
  </conditionalFormatting>
  <conditionalFormatting sqref="AA56:AA59">
    <cfRule type="expression" dxfId="60" priority="18" stopIfTrue="1">
      <formula>AL56</formula>
    </cfRule>
  </conditionalFormatting>
  <conditionalFormatting sqref="C50:L50">
    <cfRule type="cellIs" dxfId="59" priority="17" stopIfTrue="1" operator="equal">
      <formula>$AB50</formula>
    </cfRule>
  </conditionalFormatting>
  <conditionalFormatting sqref="C56:L56">
    <cfRule type="cellIs" dxfId="58" priority="16" stopIfTrue="1" operator="equal">
      <formula>$AB56</formula>
    </cfRule>
  </conditionalFormatting>
  <conditionalFormatting sqref="M50:O50">
    <cfRule type="cellIs" dxfId="57" priority="15" stopIfTrue="1" operator="equal">
      <formula>$AB50</formula>
    </cfRule>
  </conditionalFormatting>
  <conditionalFormatting sqref="M56:O56">
    <cfRule type="cellIs" dxfId="56" priority="14" stopIfTrue="1" operator="equal">
      <formula>$AB56</formula>
    </cfRule>
  </conditionalFormatting>
  <conditionalFormatting sqref="AA62:AA65">
    <cfRule type="expression" dxfId="55" priority="13" stopIfTrue="1">
      <formula>AL62</formula>
    </cfRule>
  </conditionalFormatting>
  <conditionalFormatting sqref="AA62:AA65">
    <cfRule type="expression" dxfId="54" priority="12" stopIfTrue="1">
      <formula>AL62</formula>
    </cfRule>
  </conditionalFormatting>
  <conditionalFormatting sqref="C62:L62">
    <cfRule type="cellIs" dxfId="53" priority="11" stopIfTrue="1" operator="equal">
      <formula>$AB62</formula>
    </cfRule>
  </conditionalFormatting>
  <conditionalFormatting sqref="M62:O62">
    <cfRule type="cellIs" dxfId="52" priority="10" stopIfTrue="1" operator="equal">
      <formula>$AB62</formula>
    </cfRule>
  </conditionalFormatting>
  <conditionalFormatting sqref="M20:O20">
    <cfRule type="cellIs" dxfId="51" priority="9" stopIfTrue="1" operator="equal">
      <formula>$AB20</formula>
    </cfRule>
  </conditionalFormatting>
  <conditionalFormatting sqref="M26:O26">
    <cfRule type="cellIs" dxfId="50" priority="8" stopIfTrue="1" operator="equal">
      <formula>$AB26</formula>
    </cfRule>
  </conditionalFormatting>
  <conditionalFormatting sqref="M32:O32">
    <cfRule type="cellIs" dxfId="49" priority="7" stopIfTrue="1" operator="equal">
      <formula>$AB32</formula>
    </cfRule>
  </conditionalFormatting>
  <conditionalFormatting sqref="M38:O38">
    <cfRule type="cellIs" dxfId="48" priority="6" stopIfTrue="1" operator="equal">
      <formula>$AB38</formula>
    </cfRule>
  </conditionalFormatting>
  <conditionalFormatting sqref="M50:O50">
    <cfRule type="cellIs" dxfId="47" priority="5" stopIfTrue="1" operator="equal">
      <formula>$AB50</formula>
    </cfRule>
  </conditionalFormatting>
  <conditionalFormatting sqref="M56:O56">
    <cfRule type="cellIs" dxfId="46" priority="4" stopIfTrue="1" operator="equal">
      <formula>$AB56</formula>
    </cfRule>
  </conditionalFormatting>
  <conditionalFormatting sqref="M62:O62">
    <cfRule type="cellIs" dxfId="45" priority="3" stopIfTrue="1" operator="equal">
      <formula>$AB62</formula>
    </cfRule>
  </conditionalFormatting>
  <conditionalFormatting sqref="M44:O44">
    <cfRule type="cellIs" dxfId="44" priority="2" stopIfTrue="1" operator="equal">
      <formula>$AB44</formula>
    </cfRule>
  </conditionalFormatting>
  <conditionalFormatting sqref="M44:O44">
    <cfRule type="cellIs" dxfId="43" priority="1" stopIfTrue="1" operator="equal">
      <formula>$AB44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2" manualBreakCount="2">
    <brk id="29" max="26" man="1"/>
    <brk id="53" max="2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9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32" customWidth="1"/>
    <col min="2" max="2" width="7.7109375" style="32" customWidth="1"/>
    <col min="3" max="26" width="4.7109375" style="32" customWidth="1"/>
    <col min="27" max="27" width="11.7109375" style="32" customWidth="1"/>
    <col min="28" max="28" width="6.7109375" style="32" customWidth="1"/>
    <col min="29" max="16384" width="9.140625" style="32"/>
  </cols>
  <sheetData>
    <row r="1" spans="1:31" ht="21.95" customHeight="1" x14ac:dyDescent="0.2">
      <c r="A1" s="14" t="s">
        <v>15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  <c r="N1" s="29"/>
      <c r="O1" s="47" t="s">
        <v>70</v>
      </c>
      <c r="P1" s="15"/>
      <c r="Q1" s="15"/>
      <c r="R1" s="15"/>
      <c r="S1" s="15"/>
      <c r="T1" s="15"/>
      <c r="U1" s="15"/>
      <c r="V1" s="15"/>
      <c r="W1" s="15"/>
      <c r="X1" s="15"/>
      <c r="Y1" s="15"/>
      <c r="Z1" s="30"/>
      <c r="AA1" s="31"/>
    </row>
    <row r="2" spans="1:31" ht="5.0999999999999996" customHeight="1" thickBot="1" x14ac:dyDescent="0.25">
      <c r="A2" s="16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4"/>
      <c r="N2" s="35"/>
      <c r="O2" s="34"/>
      <c r="P2" s="1"/>
      <c r="Q2" s="1"/>
      <c r="R2" s="1"/>
      <c r="S2" s="1"/>
      <c r="T2" s="1"/>
      <c r="U2" s="1"/>
      <c r="V2" s="1"/>
      <c r="W2" s="33"/>
      <c r="X2" s="33"/>
      <c r="Y2" s="33"/>
      <c r="Z2" s="33"/>
      <c r="AA2" s="36"/>
    </row>
    <row r="3" spans="1:31" ht="21.95" customHeight="1" thickBot="1" x14ac:dyDescent="0.25">
      <c r="A3" s="16" t="s">
        <v>0</v>
      </c>
      <c r="B3" s="17">
        <v>2</v>
      </c>
      <c r="C3" s="2" t="s">
        <v>66</v>
      </c>
      <c r="D3" s="2"/>
      <c r="E3" s="2"/>
      <c r="F3" s="2"/>
      <c r="G3" s="2"/>
      <c r="H3" s="2"/>
      <c r="I3" s="2"/>
      <c r="J3" s="2"/>
      <c r="K3" s="2"/>
      <c r="L3" s="2"/>
      <c r="M3" s="2"/>
      <c r="N3" s="35"/>
      <c r="O3" s="57" t="s">
        <v>17</v>
      </c>
      <c r="P3" s="1"/>
      <c r="Q3" s="1"/>
      <c r="R3" s="1"/>
      <c r="S3" s="1"/>
      <c r="T3" s="1"/>
      <c r="U3" s="1"/>
      <c r="V3" s="1"/>
      <c r="W3" s="33"/>
      <c r="X3" s="33"/>
      <c r="Y3" s="33"/>
      <c r="Z3" s="33"/>
      <c r="AA3" s="36"/>
    </row>
    <row r="4" spans="1:31" ht="5.0999999999999996" customHeight="1" thickBot="1" x14ac:dyDescent="0.3">
      <c r="A4" s="18"/>
      <c r="B4" s="19"/>
      <c r="C4" s="20"/>
      <c r="D4" s="20"/>
      <c r="E4" s="20"/>
      <c r="F4" s="20"/>
      <c r="G4" s="20"/>
      <c r="H4" s="20"/>
      <c r="I4" s="20"/>
      <c r="J4" s="20"/>
      <c r="K4" s="20"/>
      <c r="L4" s="20"/>
      <c r="M4" s="37"/>
      <c r="N4" s="21"/>
      <c r="O4" s="19"/>
      <c r="P4" s="19"/>
      <c r="Q4" s="19"/>
      <c r="R4" s="19"/>
      <c r="S4" s="19"/>
      <c r="T4" s="19"/>
      <c r="U4" s="19"/>
      <c r="V4" s="19"/>
      <c r="W4" s="38"/>
      <c r="X4" s="38"/>
      <c r="Y4" s="38"/>
      <c r="Z4" s="38"/>
      <c r="AA4" s="39"/>
    </row>
    <row r="5" spans="1:31" s="48" customFormat="1" ht="114.95" customHeight="1" thickBot="1" x14ac:dyDescent="0.25">
      <c r="A5" s="22" t="s">
        <v>2</v>
      </c>
      <c r="B5" s="22" t="s">
        <v>3</v>
      </c>
      <c r="C5" s="65" t="s">
        <v>41</v>
      </c>
      <c r="D5" s="65" t="s">
        <v>42</v>
      </c>
      <c r="E5" s="65" t="s">
        <v>43</v>
      </c>
      <c r="F5" s="65" t="s">
        <v>44</v>
      </c>
      <c r="G5" s="65" t="s">
        <v>45</v>
      </c>
      <c r="H5" s="74" t="s">
        <v>36</v>
      </c>
      <c r="I5" s="74" t="s">
        <v>46</v>
      </c>
      <c r="J5" s="65" t="s">
        <v>47</v>
      </c>
      <c r="K5" s="65" t="s">
        <v>34</v>
      </c>
      <c r="L5" s="73" t="s">
        <v>48</v>
      </c>
      <c r="M5" s="65" t="s">
        <v>49</v>
      </c>
      <c r="N5" s="70" t="s">
        <v>50</v>
      </c>
      <c r="O5" s="65" t="s">
        <v>72</v>
      </c>
      <c r="P5" s="70" t="s">
        <v>52</v>
      </c>
      <c r="Q5" s="70" t="s">
        <v>53</v>
      </c>
      <c r="R5" s="70" t="s">
        <v>54</v>
      </c>
      <c r="S5" s="70" t="s">
        <v>55</v>
      </c>
      <c r="T5" s="70" t="s">
        <v>56</v>
      </c>
      <c r="U5" s="70" t="s">
        <v>23</v>
      </c>
      <c r="V5" s="70" t="s">
        <v>22</v>
      </c>
      <c r="W5" s="65" t="s">
        <v>57</v>
      </c>
      <c r="X5" s="65" t="s">
        <v>58</v>
      </c>
      <c r="Y5" s="65" t="s">
        <v>19</v>
      </c>
      <c r="Z5" s="65" t="s">
        <v>18</v>
      </c>
      <c r="AA5" s="22" t="s">
        <v>14</v>
      </c>
      <c r="AB5" s="11" t="s">
        <v>4</v>
      </c>
    </row>
    <row r="6" spans="1:31" ht="15.6" customHeight="1" x14ac:dyDescent="0.2">
      <c r="A6" s="49"/>
      <c r="B6" s="23" t="s">
        <v>5</v>
      </c>
      <c r="C6" s="77"/>
      <c r="D6" s="78">
        <v>0</v>
      </c>
      <c r="E6" s="78">
        <v>0</v>
      </c>
      <c r="F6" s="78">
        <v>0</v>
      </c>
      <c r="G6" s="78">
        <v>0</v>
      </c>
      <c r="H6" s="60"/>
      <c r="I6" s="81" t="s">
        <v>61</v>
      </c>
      <c r="J6" s="78">
        <v>1</v>
      </c>
      <c r="K6" s="78">
        <v>0</v>
      </c>
      <c r="L6" s="78">
        <v>0</v>
      </c>
      <c r="M6" s="78">
        <v>2</v>
      </c>
      <c r="N6" s="78">
        <v>0</v>
      </c>
      <c r="O6" s="78">
        <v>0</v>
      </c>
      <c r="P6" s="78">
        <v>2</v>
      </c>
      <c r="Q6" s="78">
        <v>1</v>
      </c>
      <c r="R6" s="78">
        <v>0</v>
      </c>
      <c r="S6" s="78">
        <v>1</v>
      </c>
      <c r="T6" s="78">
        <v>0</v>
      </c>
      <c r="U6" s="78">
        <v>2</v>
      </c>
      <c r="V6" s="78">
        <v>0</v>
      </c>
      <c r="W6" s="78">
        <v>0</v>
      </c>
      <c r="X6" s="78">
        <v>0</v>
      </c>
      <c r="Y6" s="78">
        <v>0</v>
      </c>
      <c r="Z6" s="82">
        <v>0</v>
      </c>
      <c r="AA6" s="83" t="s">
        <v>6</v>
      </c>
      <c r="AB6" s="40"/>
      <c r="AC6" s="44"/>
      <c r="AD6" s="44"/>
      <c r="AE6" s="44"/>
    </row>
    <row r="7" spans="1:31" ht="15.6" customHeight="1" x14ac:dyDescent="0.2">
      <c r="A7" s="24">
        <v>6.1</v>
      </c>
      <c r="B7" s="25" t="s">
        <v>7</v>
      </c>
      <c r="C7" s="84">
        <v>2</v>
      </c>
      <c r="D7" s="85">
        <v>0</v>
      </c>
      <c r="E7" s="85">
        <v>0</v>
      </c>
      <c r="F7" s="85">
        <v>2</v>
      </c>
      <c r="G7" s="85">
        <v>1</v>
      </c>
      <c r="H7" s="87" t="s">
        <v>61</v>
      </c>
      <c r="I7" s="87" t="s">
        <v>61</v>
      </c>
      <c r="J7" s="85">
        <v>0</v>
      </c>
      <c r="K7" s="85">
        <v>0</v>
      </c>
      <c r="L7" s="85">
        <v>1</v>
      </c>
      <c r="M7" s="85">
        <v>1</v>
      </c>
      <c r="N7" s="85">
        <v>0</v>
      </c>
      <c r="O7" s="85">
        <v>2</v>
      </c>
      <c r="P7" s="85">
        <v>0</v>
      </c>
      <c r="Q7" s="85">
        <v>0</v>
      </c>
      <c r="R7" s="85">
        <v>0</v>
      </c>
      <c r="S7" s="85">
        <v>0</v>
      </c>
      <c r="T7" s="85">
        <v>0</v>
      </c>
      <c r="U7" s="85">
        <v>0</v>
      </c>
      <c r="V7" s="85">
        <v>0</v>
      </c>
      <c r="W7" s="85">
        <v>0</v>
      </c>
      <c r="X7" s="85">
        <v>0</v>
      </c>
      <c r="Y7" s="85">
        <v>0</v>
      </c>
      <c r="Z7" s="88"/>
      <c r="AA7" s="89">
        <f>SUM(C7:Y7)</f>
        <v>9</v>
      </c>
      <c r="AB7" s="12"/>
      <c r="AC7" s="44"/>
      <c r="AD7" s="44"/>
      <c r="AE7" s="44"/>
    </row>
    <row r="8" spans="1:31" ht="15.6" customHeight="1" x14ac:dyDescent="0.2">
      <c r="A8" s="122" t="s">
        <v>63</v>
      </c>
      <c r="B8" s="25" t="s">
        <v>8</v>
      </c>
      <c r="C8" s="84">
        <f>C7</f>
        <v>2</v>
      </c>
      <c r="D8" s="90">
        <f t="shared" ref="D8" si="0">C8-D6+D7</f>
        <v>2</v>
      </c>
      <c r="E8" s="90">
        <f>D8-E6+E7</f>
        <v>2</v>
      </c>
      <c r="F8" s="90">
        <f t="shared" ref="F8:G8" si="1">E8-F6+F7</f>
        <v>4</v>
      </c>
      <c r="G8" s="90">
        <f t="shared" si="1"/>
        <v>5</v>
      </c>
      <c r="H8" s="93" t="s">
        <v>61</v>
      </c>
      <c r="I8" s="93" t="s">
        <v>61</v>
      </c>
      <c r="J8" s="90">
        <f>G8-J6+J7</f>
        <v>4</v>
      </c>
      <c r="K8" s="90">
        <f t="shared" ref="K8:Y8" si="2">J8-K6+K7</f>
        <v>4</v>
      </c>
      <c r="L8" s="90">
        <f t="shared" si="2"/>
        <v>5</v>
      </c>
      <c r="M8" s="90">
        <f t="shared" si="2"/>
        <v>4</v>
      </c>
      <c r="N8" s="90">
        <f t="shared" si="2"/>
        <v>4</v>
      </c>
      <c r="O8" s="90">
        <f t="shared" si="2"/>
        <v>6</v>
      </c>
      <c r="P8" s="90">
        <f t="shared" si="2"/>
        <v>4</v>
      </c>
      <c r="Q8" s="90">
        <f t="shared" si="2"/>
        <v>3</v>
      </c>
      <c r="R8" s="90">
        <f t="shared" si="2"/>
        <v>3</v>
      </c>
      <c r="S8" s="90">
        <f t="shared" si="2"/>
        <v>2</v>
      </c>
      <c r="T8" s="90">
        <f t="shared" si="2"/>
        <v>2</v>
      </c>
      <c r="U8" s="90">
        <f t="shared" si="2"/>
        <v>0</v>
      </c>
      <c r="V8" s="90">
        <f t="shared" si="2"/>
        <v>0</v>
      </c>
      <c r="W8" s="90">
        <f t="shared" si="2"/>
        <v>0</v>
      </c>
      <c r="X8" s="90">
        <f t="shared" si="2"/>
        <v>0</v>
      </c>
      <c r="Y8" s="90">
        <f t="shared" si="2"/>
        <v>0</v>
      </c>
      <c r="Z8" s="94">
        <f>Y8-Z6</f>
        <v>0</v>
      </c>
      <c r="AA8" s="95"/>
      <c r="AB8" s="3">
        <f>MAX(C8:Z8)</f>
        <v>6</v>
      </c>
      <c r="AC8" s="44"/>
      <c r="AD8" s="44"/>
      <c r="AE8" s="44"/>
    </row>
    <row r="9" spans="1:31" ht="15.6" customHeight="1" x14ac:dyDescent="0.2">
      <c r="A9" s="123"/>
      <c r="B9" s="25" t="s">
        <v>9</v>
      </c>
      <c r="C9" s="58"/>
      <c r="D9" s="60"/>
      <c r="E9" s="60"/>
      <c r="F9" s="60"/>
      <c r="G9" s="60"/>
      <c r="H9" s="60"/>
      <c r="I9" s="60"/>
      <c r="J9" s="60"/>
      <c r="K9" s="60"/>
      <c r="L9" s="60"/>
      <c r="M9" s="59">
        <v>6.2</v>
      </c>
      <c r="N9" s="60"/>
      <c r="O9" s="60"/>
      <c r="P9" s="59">
        <v>6.25</v>
      </c>
      <c r="Q9" s="60"/>
      <c r="R9" s="60"/>
      <c r="S9" s="60"/>
      <c r="T9" s="59">
        <v>6.33</v>
      </c>
      <c r="U9" s="60"/>
      <c r="V9" s="60"/>
      <c r="W9" s="60"/>
      <c r="X9" s="60"/>
      <c r="Y9" s="60"/>
      <c r="Z9" s="59">
        <v>6.42</v>
      </c>
      <c r="AA9" s="96">
        <v>32</v>
      </c>
      <c r="AB9" s="12"/>
      <c r="AC9" s="44"/>
      <c r="AD9" s="44"/>
      <c r="AE9" s="44"/>
    </row>
    <row r="10" spans="1:31" ht="15.6" customHeight="1" x14ac:dyDescent="0.2">
      <c r="A10" s="124"/>
      <c r="B10" s="26" t="s">
        <v>10</v>
      </c>
      <c r="C10" s="59">
        <v>6.1</v>
      </c>
      <c r="D10" s="63"/>
      <c r="E10" s="63"/>
      <c r="F10" s="63"/>
      <c r="G10" s="63"/>
      <c r="H10" s="114" t="s">
        <v>61</v>
      </c>
      <c r="I10" s="63"/>
      <c r="J10" s="63"/>
      <c r="K10" s="63"/>
      <c r="L10" s="63"/>
      <c r="M10" s="62">
        <v>6.21</v>
      </c>
      <c r="N10" s="63"/>
      <c r="O10" s="63"/>
      <c r="P10" s="62">
        <f>P9</f>
        <v>6.25</v>
      </c>
      <c r="Q10" s="63"/>
      <c r="R10" s="63"/>
      <c r="S10" s="63"/>
      <c r="T10" s="62">
        <f>T9</f>
        <v>6.33</v>
      </c>
      <c r="U10" s="63"/>
      <c r="V10" s="63"/>
      <c r="W10" s="63"/>
      <c r="X10" s="63"/>
      <c r="Y10" s="63"/>
      <c r="Z10" s="108"/>
      <c r="AA10" s="95"/>
      <c r="AB10" s="13"/>
      <c r="AC10" s="44"/>
      <c r="AD10" s="44"/>
      <c r="AE10" s="44"/>
    </row>
    <row r="11" spans="1:31" ht="15.6" customHeight="1" thickBot="1" x14ac:dyDescent="0.25">
      <c r="A11" s="46">
        <v>220</v>
      </c>
      <c r="B11" s="46" t="s">
        <v>11</v>
      </c>
      <c r="C11" s="97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9"/>
      <c r="AA11" s="100"/>
      <c r="AB11" s="3"/>
      <c r="AC11" s="44"/>
      <c r="AD11" s="44"/>
      <c r="AE11" s="44"/>
    </row>
    <row r="12" spans="1:31" ht="15.6" customHeight="1" x14ac:dyDescent="0.2">
      <c r="A12" s="49"/>
      <c r="B12" s="23" t="s">
        <v>5</v>
      </c>
      <c r="C12" s="77"/>
      <c r="D12" s="78" t="s">
        <v>61</v>
      </c>
      <c r="E12" s="78" t="s">
        <v>61</v>
      </c>
      <c r="F12" s="78" t="s">
        <v>61</v>
      </c>
      <c r="G12" s="78" t="s">
        <v>61</v>
      </c>
      <c r="H12" s="60"/>
      <c r="I12" s="81">
        <v>0</v>
      </c>
      <c r="J12" s="78">
        <v>0</v>
      </c>
      <c r="K12" s="78">
        <v>0</v>
      </c>
      <c r="L12" s="78">
        <v>2</v>
      </c>
      <c r="M12" s="78">
        <v>1</v>
      </c>
      <c r="N12" s="78">
        <v>1</v>
      </c>
      <c r="O12" s="78">
        <v>1</v>
      </c>
      <c r="P12" s="78">
        <v>0</v>
      </c>
      <c r="Q12" s="78">
        <v>1</v>
      </c>
      <c r="R12" s="78">
        <v>0</v>
      </c>
      <c r="S12" s="78">
        <v>1</v>
      </c>
      <c r="T12" s="78">
        <v>0</v>
      </c>
      <c r="U12" s="78">
        <v>0</v>
      </c>
      <c r="V12" s="78">
        <v>4</v>
      </c>
      <c r="W12" s="78">
        <v>0</v>
      </c>
      <c r="X12" s="78">
        <v>0</v>
      </c>
      <c r="Y12" s="78">
        <v>0</v>
      </c>
      <c r="Z12" s="82">
        <v>0</v>
      </c>
      <c r="AA12" s="83" t="s">
        <v>6</v>
      </c>
      <c r="AB12" s="40"/>
      <c r="AC12" s="44"/>
      <c r="AD12" s="44"/>
      <c r="AE12" s="44"/>
    </row>
    <row r="13" spans="1:31" ht="15.6" customHeight="1" x14ac:dyDescent="0.2">
      <c r="A13" s="24">
        <v>8.19</v>
      </c>
      <c r="B13" s="25" t="s">
        <v>7</v>
      </c>
      <c r="C13" s="84" t="s">
        <v>61</v>
      </c>
      <c r="D13" s="85" t="s">
        <v>61</v>
      </c>
      <c r="E13" s="85" t="s">
        <v>61</v>
      </c>
      <c r="F13" s="85" t="s">
        <v>61</v>
      </c>
      <c r="G13" s="85" t="s">
        <v>61</v>
      </c>
      <c r="H13" s="87">
        <v>3</v>
      </c>
      <c r="I13" s="87">
        <v>2</v>
      </c>
      <c r="J13" s="85">
        <v>3</v>
      </c>
      <c r="K13" s="85">
        <v>1</v>
      </c>
      <c r="L13" s="85">
        <v>0</v>
      </c>
      <c r="M13" s="85">
        <v>0</v>
      </c>
      <c r="N13" s="85">
        <v>1</v>
      </c>
      <c r="O13" s="85">
        <v>0</v>
      </c>
      <c r="P13" s="85">
        <v>0</v>
      </c>
      <c r="Q13" s="85">
        <v>1</v>
      </c>
      <c r="R13" s="85">
        <v>0</v>
      </c>
      <c r="S13" s="85">
        <v>0</v>
      </c>
      <c r="T13" s="85">
        <v>0</v>
      </c>
      <c r="U13" s="85">
        <v>0</v>
      </c>
      <c r="V13" s="85">
        <v>0</v>
      </c>
      <c r="W13" s="85">
        <v>0</v>
      </c>
      <c r="X13" s="85">
        <v>0</v>
      </c>
      <c r="Y13" s="85">
        <v>0</v>
      </c>
      <c r="Z13" s="88"/>
      <c r="AA13" s="89">
        <f>SUM(C13:Y13)</f>
        <v>11</v>
      </c>
      <c r="AB13" s="12"/>
      <c r="AC13" s="44"/>
      <c r="AD13" s="44"/>
      <c r="AE13" s="44"/>
    </row>
    <row r="14" spans="1:31" ht="15.6" customHeight="1" x14ac:dyDescent="0.2">
      <c r="A14" s="122" t="s">
        <v>65</v>
      </c>
      <c r="B14" s="25" t="s">
        <v>8</v>
      </c>
      <c r="C14" s="84" t="s">
        <v>61</v>
      </c>
      <c r="D14" s="90" t="s">
        <v>61</v>
      </c>
      <c r="E14" s="90" t="s">
        <v>61</v>
      </c>
      <c r="F14" s="90" t="s">
        <v>61</v>
      </c>
      <c r="G14" s="90" t="s">
        <v>61</v>
      </c>
      <c r="H14" s="93">
        <f>H13</f>
        <v>3</v>
      </c>
      <c r="I14" s="93">
        <f t="shared" ref="I14:Y14" si="3">H14-I12+I13</f>
        <v>5</v>
      </c>
      <c r="J14" s="90">
        <f t="shared" si="3"/>
        <v>8</v>
      </c>
      <c r="K14" s="90">
        <f t="shared" si="3"/>
        <v>9</v>
      </c>
      <c r="L14" s="90">
        <f t="shared" si="3"/>
        <v>7</v>
      </c>
      <c r="M14" s="90">
        <f t="shared" si="3"/>
        <v>6</v>
      </c>
      <c r="N14" s="90">
        <f t="shared" si="3"/>
        <v>6</v>
      </c>
      <c r="O14" s="90">
        <f t="shared" si="3"/>
        <v>5</v>
      </c>
      <c r="P14" s="90">
        <f t="shared" si="3"/>
        <v>5</v>
      </c>
      <c r="Q14" s="90">
        <f t="shared" si="3"/>
        <v>5</v>
      </c>
      <c r="R14" s="90">
        <f t="shared" si="3"/>
        <v>5</v>
      </c>
      <c r="S14" s="90">
        <f t="shared" si="3"/>
        <v>4</v>
      </c>
      <c r="T14" s="90">
        <f t="shared" si="3"/>
        <v>4</v>
      </c>
      <c r="U14" s="90">
        <f t="shared" si="3"/>
        <v>4</v>
      </c>
      <c r="V14" s="90">
        <f t="shared" si="3"/>
        <v>0</v>
      </c>
      <c r="W14" s="90">
        <f t="shared" si="3"/>
        <v>0</v>
      </c>
      <c r="X14" s="90">
        <f t="shared" si="3"/>
        <v>0</v>
      </c>
      <c r="Y14" s="90">
        <f t="shared" si="3"/>
        <v>0</v>
      </c>
      <c r="Z14" s="94">
        <f>Y14-Z12</f>
        <v>0</v>
      </c>
      <c r="AA14" s="95"/>
      <c r="AB14" s="3">
        <f>MAX(C14:Z14)</f>
        <v>9</v>
      </c>
      <c r="AC14" s="44"/>
      <c r="AD14" s="44"/>
      <c r="AE14" s="44"/>
    </row>
    <row r="15" spans="1:31" ht="15.6" customHeight="1" x14ac:dyDescent="0.2">
      <c r="A15" s="123"/>
      <c r="B15" s="25" t="s">
        <v>9</v>
      </c>
      <c r="C15" s="58"/>
      <c r="D15" s="60"/>
      <c r="E15" s="60"/>
      <c r="F15" s="60"/>
      <c r="G15" s="60"/>
      <c r="H15" s="60"/>
      <c r="I15" s="60"/>
      <c r="J15" s="60"/>
      <c r="K15" s="60"/>
      <c r="L15" s="60"/>
      <c r="M15" s="59">
        <v>8.27</v>
      </c>
      <c r="N15" s="60"/>
      <c r="O15" s="60"/>
      <c r="P15" s="59">
        <v>8.31</v>
      </c>
      <c r="Q15" s="60"/>
      <c r="R15" s="60"/>
      <c r="S15" s="60"/>
      <c r="T15" s="59">
        <v>8.3800000000000008</v>
      </c>
      <c r="U15" s="60"/>
      <c r="V15" s="60"/>
      <c r="W15" s="60"/>
      <c r="X15" s="60"/>
      <c r="Y15" s="60"/>
      <c r="Z15" s="59">
        <v>8.48</v>
      </c>
      <c r="AA15" s="96">
        <v>29</v>
      </c>
      <c r="AB15" s="12"/>
      <c r="AC15" s="44"/>
      <c r="AD15" s="44"/>
      <c r="AE15" s="44"/>
    </row>
    <row r="16" spans="1:31" ht="15.6" customHeight="1" x14ac:dyDescent="0.2">
      <c r="A16" s="124"/>
      <c r="B16" s="26" t="s">
        <v>10</v>
      </c>
      <c r="C16" s="59" t="s">
        <v>61</v>
      </c>
      <c r="D16" s="63"/>
      <c r="E16" s="63"/>
      <c r="F16" s="63"/>
      <c r="G16" s="63"/>
      <c r="H16" s="69">
        <v>8.19</v>
      </c>
      <c r="I16" s="63"/>
      <c r="J16" s="63"/>
      <c r="K16" s="63"/>
      <c r="L16" s="63"/>
      <c r="M16" s="62">
        <f>M15</f>
        <v>8.27</v>
      </c>
      <c r="N16" s="63"/>
      <c r="O16" s="63"/>
      <c r="P16" s="62">
        <v>8.32</v>
      </c>
      <c r="Q16" s="63"/>
      <c r="R16" s="63"/>
      <c r="S16" s="63"/>
      <c r="T16" s="62">
        <f>T15</f>
        <v>8.3800000000000008</v>
      </c>
      <c r="U16" s="63"/>
      <c r="V16" s="63"/>
      <c r="W16" s="63"/>
      <c r="X16" s="63"/>
      <c r="Y16" s="63"/>
      <c r="Z16" s="108"/>
      <c r="AA16" s="95"/>
      <c r="AB16" s="13"/>
      <c r="AC16" s="44"/>
      <c r="AD16" s="44"/>
      <c r="AE16" s="44"/>
    </row>
    <row r="17" spans="1:31" ht="15.6" customHeight="1" thickBot="1" x14ac:dyDescent="0.25">
      <c r="A17" s="46">
        <v>220</v>
      </c>
      <c r="B17" s="46" t="s">
        <v>11</v>
      </c>
      <c r="C17" s="97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9"/>
      <c r="AA17" s="100"/>
      <c r="AB17" s="3"/>
      <c r="AC17" s="44"/>
      <c r="AD17" s="44"/>
      <c r="AE17" s="44"/>
    </row>
    <row r="18" spans="1:31" ht="15.6" customHeight="1" x14ac:dyDescent="0.2">
      <c r="A18" s="49"/>
      <c r="B18" s="23" t="s">
        <v>5</v>
      </c>
      <c r="C18" s="77"/>
      <c r="D18" s="78" t="s">
        <v>61</v>
      </c>
      <c r="E18" s="78" t="s">
        <v>61</v>
      </c>
      <c r="F18" s="78" t="s">
        <v>61</v>
      </c>
      <c r="G18" s="78" t="s">
        <v>61</v>
      </c>
      <c r="H18" s="60"/>
      <c r="I18" s="81">
        <v>0</v>
      </c>
      <c r="J18" s="78">
        <v>0</v>
      </c>
      <c r="K18" s="78">
        <v>0</v>
      </c>
      <c r="L18" s="78">
        <v>1</v>
      </c>
      <c r="M18" s="78">
        <v>1</v>
      </c>
      <c r="N18" s="78">
        <v>0</v>
      </c>
      <c r="O18" s="78">
        <v>1</v>
      </c>
      <c r="P18" s="78">
        <v>3</v>
      </c>
      <c r="Q18" s="78">
        <v>3</v>
      </c>
      <c r="R18" s="78">
        <v>0</v>
      </c>
      <c r="S18" s="78">
        <v>0</v>
      </c>
      <c r="T18" s="78">
        <v>2</v>
      </c>
      <c r="U18" s="78">
        <v>3</v>
      </c>
      <c r="V18" s="78">
        <v>3</v>
      </c>
      <c r="W18" s="78">
        <v>0</v>
      </c>
      <c r="X18" s="78">
        <v>0</v>
      </c>
      <c r="Y18" s="78">
        <v>0</v>
      </c>
      <c r="Z18" s="82">
        <v>0</v>
      </c>
      <c r="AA18" s="83" t="s">
        <v>6</v>
      </c>
      <c r="AB18" s="40"/>
      <c r="AC18" s="44"/>
      <c r="AD18" s="44"/>
      <c r="AE18" s="44"/>
    </row>
    <row r="19" spans="1:31" ht="15.6" customHeight="1" x14ac:dyDescent="0.2">
      <c r="A19" s="24">
        <v>9.27</v>
      </c>
      <c r="B19" s="25" t="s">
        <v>7</v>
      </c>
      <c r="C19" s="84" t="s">
        <v>61</v>
      </c>
      <c r="D19" s="85" t="s">
        <v>61</v>
      </c>
      <c r="E19" s="85" t="s">
        <v>61</v>
      </c>
      <c r="F19" s="85" t="s">
        <v>61</v>
      </c>
      <c r="G19" s="85" t="s">
        <v>61</v>
      </c>
      <c r="H19" s="87">
        <v>4</v>
      </c>
      <c r="I19" s="87">
        <v>3</v>
      </c>
      <c r="J19" s="85">
        <v>4</v>
      </c>
      <c r="K19" s="85">
        <v>2</v>
      </c>
      <c r="L19" s="85">
        <v>0</v>
      </c>
      <c r="M19" s="85">
        <v>0</v>
      </c>
      <c r="N19" s="85">
        <v>2</v>
      </c>
      <c r="O19" s="85">
        <v>0</v>
      </c>
      <c r="P19" s="85">
        <v>1</v>
      </c>
      <c r="Q19" s="85">
        <v>0</v>
      </c>
      <c r="R19" s="85">
        <v>0</v>
      </c>
      <c r="S19" s="85">
        <v>0</v>
      </c>
      <c r="T19" s="85">
        <v>1</v>
      </c>
      <c r="U19" s="85">
        <v>0</v>
      </c>
      <c r="V19" s="85">
        <v>0</v>
      </c>
      <c r="W19" s="85">
        <v>0</v>
      </c>
      <c r="X19" s="85">
        <v>0</v>
      </c>
      <c r="Y19" s="85">
        <v>0</v>
      </c>
      <c r="Z19" s="88"/>
      <c r="AA19" s="89">
        <f>SUM(C19:Y19)</f>
        <v>17</v>
      </c>
      <c r="AB19" s="12"/>
      <c r="AC19" s="44"/>
      <c r="AD19" s="44"/>
      <c r="AE19" s="44"/>
    </row>
    <row r="20" spans="1:31" ht="15.6" customHeight="1" x14ac:dyDescent="0.2">
      <c r="A20" s="122" t="s">
        <v>65</v>
      </c>
      <c r="B20" s="25" t="s">
        <v>8</v>
      </c>
      <c r="C20" s="84" t="s">
        <v>61</v>
      </c>
      <c r="D20" s="90" t="s">
        <v>61</v>
      </c>
      <c r="E20" s="90" t="s">
        <v>61</v>
      </c>
      <c r="F20" s="90" t="s">
        <v>61</v>
      </c>
      <c r="G20" s="90" t="s">
        <v>61</v>
      </c>
      <c r="H20" s="93">
        <f>H19</f>
        <v>4</v>
      </c>
      <c r="I20" s="93">
        <f t="shared" ref="I20:Y20" si="4">H20-I18+I19</f>
        <v>7</v>
      </c>
      <c r="J20" s="90">
        <f t="shared" si="4"/>
        <v>11</v>
      </c>
      <c r="K20" s="90">
        <f t="shared" si="4"/>
        <v>13</v>
      </c>
      <c r="L20" s="90">
        <f t="shared" si="4"/>
        <v>12</v>
      </c>
      <c r="M20" s="90">
        <f t="shared" si="4"/>
        <v>11</v>
      </c>
      <c r="N20" s="90">
        <f t="shared" si="4"/>
        <v>13</v>
      </c>
      <c r="O20" s="90">
        <f t="shared" si="4"/>
        <v>12</v>
      </c>
      <c r="P20" s="90">
        <f t="shared" si="4"/>
        <v>10</v>
      </c>
      <c r="Q20" s="90">
        <f t="shared" si="4"/>
        <v>7</v>
      </c>
      <c r="R20" s="90">
        <f t="shared" si="4"/>
        <v>7</v>
      </c>
      <c r="S20" s="90">
        <f t="shared" si="4"/>
        <v>7</v>
      </c>
      <c r="T20" s="90">
        <f t="shared" si="4"/>
        <v>6</v>
      </c>
      <c r="U20" s="90">
        <f t="shared" si="4"/>
        <v>3</v>
      </c>
      <c r="V20" s="90">
        <f t="shared" si="4"/>
        <v>0</v>
      </c>
      <c r="W20" s="90">
        <f t="shared" si="4"/>
        <v>0</v>
      </c>
      <c r="X20" s="90">
        <f t="shared" si="4"/>
        <v>0</v>
      </c>
      <c r="Y20" s="90">
        <f t="shared" si="4"/>
        <v>0</v>
      </c>
      <c r="Z20" s="94">
        <f>Y20-Z18</f>
        <v>0</v>
      </c>
      <c r="AA20" s="95"/>
      <c r="AB20" s="3">
        <f>MAX(C20:Z20)</f>
        <v>13</v>
      </c>
      <c r="AC20" s="44"/>
      <c r="AD20" s="44"/>
      <c r="AE20" s="44"/>
    </row>
    <row r="21" spans="1:31" ht="15.6" customHeight="1" x14ac:dyDescent="0.2">
      <c r="A21" s="123"/>
      <c r="B21" s="25" t="s">
        <v>9</v>
      </c>
      <c r="C21" s="58"/>
      <c r="D21" s="60"/>
      <c r="E21" s="60"/>
      <c r="F21" s="60"/>
      <c r="G21" s="60"/>
      <c r="H21" s="60"/>
      <c r="I21" s="60"/>
      <c r="J21" s="60"/>
      <c r="K21" s="60"/>
      <c r="L21" s="60"/>
      <c r="M21" s="59">
        <v>9.34</v>
      </c>
      <c r="N21" s="60"/>
      <c r="O21" s="60"/>
      <c r="P21" s="59">
        <v>9.39</v>
      </c>
      <c r="Q21" s="60"/>
      <c r="R21" s="60"/>
      <c r="S21" s="60"/>
      <c r="T21" s="59">
        <v>9.4600000000000009</v>
      </c>
      <c r="U21" s="60"/>
      <c r="V21" s="60"/>
      <c r="W21" s="60"/>
      <c r="X21" s="60"/>
      <c r="Y21" s="60"/>
      <c r="Z21" s="59">
        <v>9.56</v>
      </c>
      <c r="AA21" s="96">
        <v>29</v>
      </c>
      <c r="AB21" s="12"/>
      <c r="AC21" s="44"/>
      <c r="AD21" s="44"/>
      <c r="AE21" s="44"/>
    </row>
    <row r="22" spans="1:31" ht="15.6" customHeight="1" x14ac:dyDescent="0.2">
      <c r="A22" s="124"/>
      <c r="B22" s="26" t="s">
        <v>10</v>
      </c>
      <c r="C22" s="59" t="s">
        <v>61</v>
      </c>
      <c r="D22" s="63"/>
      <c r="E22" s="63"/>
      <c r="F22" s="63"/>
      <c r="G22" s="63"/>
      <c r="H22" s="69">
        <v>9.27</v>
      </c>
      <c r="I22" s="63"/>
      <c r="J22" s="63"/>
      <c r="K22" s="63"/>
      <c r="L22" s="63"/>
      <c r="M22" s="62">
        <f>M21</f>
        <v>9.34</v>
      </c>
      <c r="N22" s="63"/>
      <c r="O22" s="63"/>
      <c r="P22" s="62">
        <v>9.4</v>
      </c>
      <c r="Q22" s="63"/>
      <c r="R22" s="63"/>
      <c r="S22" s="63"/>
      <c r="T22" s="62">
        <f>T21</f>
        <v>9.4600000000000009</v>
      </c>
      <c r="U22" s="63"/>
      <c r="V22" s="63"/>
      <c r="W22" s="63"/>
      <c r="X22" s="63"/>
      <c r="Y22" s="63"/>
      <c r="Z22" s="108"/>
      <c r="AA22" s="95"/>
      <c r="AB22" s="13"/>
      <c r="AC22" s="44"/>
      <c r="AD22" s="44"/>
      <c r="AE22" s="44"/>
    </row>
    <row r="23" spans="1:31" ht="15.6" customHeight="1" thickBot="1" x14ac:dyDescent="0.25">
      <c r="A23" s="46">
        <v>220</v>
      </c>
      <c r="B23" s="46" t="s">
        <v>11</v>
      </c>
      <c r="C23" s="97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9"/>
      <c r="AA23" s="100"/>
      <c r="AB23" s="3"/>
      <c r="AC23" s="44"/>
      <c r="AD23" s="44"/>
      <c r="AE23" s="44"/>
    </row>
    <row r="24" spans="1:31" ht="15.6" customHeight="1" x14ac:dyDescent="0.2">
      <c r="A24" s="49"/>
      <c r="B24" s="23" t="s">
        <v>5</v>
      </c>
      <c r="C24" s="77"/>
      <c r="D24" s="78" t="s">
        <v>61</v>
      </c>
      <c r="E24" s="78" t="s">
        <v>61</v>
      </c>
      <c r="F24" s="78" t="s">
        <v>61</v>
      </c>
      <c r="G24" s="78" t="s">
        <v>61</v>
      </c>
      <c r="H24" s="60"/>
      <c r="I24" s="81">
        <v>0</v>
      </c>
      <c r="J24" s="78">
        <v>0</v>
      </c>
      <c r="K24" s="78">
        <v>0</v>
      </c>
      <c r="L24" s="78">
        <v>1</v>
      </c>
      <c r="M24" s="78">
        <v>4</v>
      </c>
      <c r="N24" s="78">
        <v>5</v>
      </c>
      <c r="O24" s="78">
        <v>1</v>
      </c>
      <c r="P24" s="78">
        <v>8</v>
      </c>
      <c r="Q24" s="78">
        <v>4</v>
      </c>
      <c r="R24" s="78">
        <v>0</v>
      </c>
      <c r="S24" s="78">
        <v>0</v>
      </c>
      <c r="T24" s="78">
        <v>3</v>
      </c>
      <c r="U24" s="78">
        <v>0</v>
      </c>
      <c r="V24" s="78">
        <v>0</v>
      </c>
      <c r="W24" s="78">
        <v>2</v>
      </c>
      <c r="X24" s="78">
        <v>0</v>
      </c>
      <c r="Y24" s="78">
        <v>0</v>
      </c>
      <c r="Z24" s="82">
        <v>1</v>
      </c>
      <c r="AA24" s="83" t="s">
        <v>6</v>
      </c>
      <c r="AB24" s="40"/>
      <c r="AC24" s="44"/>
      <c r="AD24" s="44"/>
      <c r="AE24" s="44"/>
    </row>
    <row r="25" spans="1:31" ht="15.6" customHeight="1" x14ac:dyDescent="0.2">
      <c r="A25" s="24">
        <v>10.34</v>
      </c>
      <c r="B25" s="25" t="s">
        <v>7</v>
      </c>
      <c r="C25" s="84" t="s">
        <v>61</v>
      </c>
      <c r="D25" s="85" t="s">
        <v>61</v>
      </c>
      <c r="E25" s="85" t="s">
        <v>61</v>
      </c>
      <c r="F25" s="85" t="s">
        <v>61</v>
      </c>
      <c r="G25" s="85" t="s">
        <v>61</v>
      </c>
      <c r="H25" s="87">
        <v>4</v>
      </c>
      <c r="I25" s="87">
        <v>2</v>
      </c>
      <c r="J25" s="85">
        <v>3</v>
      </c>
      <c r="K25" s="85">
        <v>5</v>
      </c>
      <c r="L25" s="85">
        <v>5</v>
      </c>
      <c r="M25" s="85">
        <v>4</v>
      </c>
      <c r="N25" s="85">
        <v>0</v>
      </c>
      <c r="O25" s="85">
        <v>1</v>
      </c>
      <c r="P25" s="85">
        <v>2</v>
      </c>
      <c r="Q25" s="85">
        <v>0</v>
      </c>
      <c r="R25" s="85">
        <v>0</v>
      </c>
      <c r="S25" s="85">
        <v>0</v>
      </c>
      <c r="T25" s="85">
        <v>0</v>
      </c>
      <c r="U25" s="85">
        <v>2</v>
      </c>
      <c r="V25" s="85">
        <v>1</v>
      </c>
      <c r="W25" s="85">
        <v>0</v>
      </c>
      <c r="X25" s="85">
        <v>0</v>
      </c>
      <c r="Y25" s="85">
        <v>0</v>
      </c>
      <c r="Z25" s="88"/>
      <c r="AA25" s="89">
        <f>SUM(C25:Y25)</f>
        <v>29</v>
      </c>
      <c r="AB25" s="12"/>
      <c r="AC25" s="44"/>
      <c r="AD25" s="44"/>
      <c r="AE25" s="44"/>
    </row>
    <row r="26" spans="1:31" ht="15.6" customHeight="1" x14ac:dyDescent="0.2">
      <c r="A26" s="122" t="s">
        <v>65</v>
      </c>
      <c r="B26" s="25" t="s">
        <v>8</v>
      </c>
      <c r="C26" s="84" t="s">
        <v>61</v>
      </c>
      <c r="D26" s="90" t="s">
        <v>61</v>
      </c>
      <c r="E26" s="90" t="s">
        <v>61</v>
      </c>
      <c r="F26" s="90" t="s">
        <v>61</v>
      </c>
      <c r="G26" s="90" t="s">
        <v>61</v>
      </c>
      <c r="H26" s="93">
        <f>H25</f>
        <v>4</v>
      </c>
      <c r="I26" s="93">
        <f t="shared" ref="I26:Y26" si="5">H26-I24+I25</f>
        <v>6</v>
      </c>
      <c r="J26" s="90">
        <f t="shared" si="5"/>
        <v>9</v>
      </c>
      <c r="K26" s="90">
        <f t="shared" si="5"/>
        <v>14</v>
      </c>
      <c r="L26" s="90">
        <f t="shared" si="5"/>
        <v>18</v>
      </c>
      <c r="M26" s="90">
        <f t="shared" si="5"/>
        <v>18</v>
      </c>
      <c r="N26" s="90">
        <f t="shared" si="5"/>
        <v>13</v>
      </c>
      <c r="O26" s="90">
        <f t="shared" si="5"/>
        <v>13</v>
      </c>
      <c r="P26" s="90">
        <f t="shared" si="5"/>
        <v>7</v>
      </c>
      <c r="Q26" s="90">
        <f t="shared" si="5"/>
        <v>3</v>
      </c>
      <c r="R26" s="90">
        <f t="shared" si="5"/>
        <v>3</v>
      </c>
      <c r="S26" s="90">
        <f t="shared" si="5"/>
        <v>3</v>
      </c>
      <c r="T26" s="90">
        <f t="shared" si="5"/>
        <v>0</v>
      </c>
      <c r="U26" s="90">
        <f t="shared" si="5"/>
        <v>2</v>
      </c>
      <c r="V26" s="90">
        <f t="shared" si="5"/>
        <v>3</v>
      </c>
      <c r="W26" s="90">
        <f t="shared" si="5"/>
        <v>1</v>
      </c>
      <c r="X26" s="90">
        <f t="shared" si="5"/>
        <v>1</v>
      </c>
      <c r="Y26" s="90">
        <f t="shared" si="5"/>
        <v>1</v>
      </c>
      <c r="Z26" s="94">
        <f>Y26-Z24</f>
        <v>0</v>
      </c>
      <c r="AA26" s="95"/>
      <c r="AB26" s="3">
        <f>MAX(C26:Z26)</f>
        <v>18</v>
      </c>
      <c r="AC26" s="44"/>
      <c r="AD26" s="44"/>
      <c r="AE26" s="44"/>
    </row>
    <row r="27" spans="1:31" ht="15.6" customHeight="1" x14ac:dyDescent="0.2">
      <c r="A27" s="123"/>
      <c r="B27" s="25" t="s">
        <v>9</v>
      </c>
      <c r="C27" s="58"/>
      <c r="D27" s="60"/>
      <c r="E27" s="60"/>
      <c r="F27" s="60"/>
      <c r="G27" s="60"/>
      <c r="H27" s="60"/>
      <c r="I27" s="60"/>
      <c r="J27" s="60"/>
      <c r="K27" s="60"/>
      <c r="L27" s="60"/>
      <c r="M27" s="59">
        <v>10.42</v>
      </c>
      <c r="N27" s="60"/>
      <c r="O27" s="60"/>
      <c r="P27" s="59">
        <v>10.47</v>
      </c>
      <c r="Q27" s="60"/>
      <c r="R27" s="60"/>
      <c r="S27" s="60"/>
      <c r="T27" s="59">
        <v>10.54</v>
      </c>
      <c r="U27" s="60"/>
      <c r="V27" s="60"/>
      <c r="W27" s="60"/>
      <c r="X27" s="60"/>
      <c r="Y27" s="60"/>
      <c r="Z27" s="59">
        <v>11.03</v>
      </c>
      <c r="AA27" s="96">
        <v>29</v>
      </c>
      <c r="AB27" s="12"/>
      <c r="AC27" s="44"/>
      <c r="AD27" s="44"/>
      <c r="AE27" s="44"/>
    </row>
    <row r="28" spans="1:31" ht="15.6" customHeight="1" x14ac:dyDescent="0.2">
      <c r="A28" s="124"/>
      <c r="B28" s="26" t="s">
        <v>10</v>
      </c>
      <c r="C28" s="59" t="s">
        <v>61</v>
      </c>
      <c r="D28" s="63"/>
      <c r="E28" s="63"/>
      <c r="F28" s="63"/>
      <c r="G28" s="63"/>
      <c r="H28" s="69">
        <v>10.34</v>
      </c>
      <c r="I28" s="63"/>
      <c r="J28" s="63"/>
      <c r="K28" s="63"/>
      <c r="L28" s="63"/>
      <c r="M28" s="62">
        <f>M27</f>
        <v>10.42</v>
      </c>
      <c r="N28" s="63"/>
      <c r="O28" s="63"/>
      <c r="P28" s="62">
        <f>P27</f>
        <v>10.47</v>
      </c>
      <c r="Q28" s="63"/>
      <c r="R28" s="63"/>
      <c r="S28" s="63"/>
      <c r="T28" s="62">
        <f>T27</f>
        <v>10.54</v>
      </c>
      <c r="U28" s="63"/>
      <c r="V28" s="63"/>
      <c r="W28" s="63"/>
      <c r="X28" s="63"/>
      <c r="Y28" s="63"/>
      <c r="Z28" s="108"/>
      <c r="AA28" s="95"/>
      <c r="AB28" s="13"/>
      <c r="AC28" s="44"/>
      <c r="AD28" s="44"/>
      <c r="AE28" s="44"/>
    </row>
    <row r="29" spans="1:31" ht="15.6" customHeight="1" thickBot="1" x14ac:dyDescent="0.25">
      <c r="A29" s="46">
        <v>220</v>
      </c>
      <c r="B29" s="46" t="s">
        <v>11</v>
      </c>
      <c r="C29" s="97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9"/>
      <c r="AA29" s="100"/>
      <c r="AB29" s="3"/>
      <c r="AC29" s="44"/>
      <c r="AD29" s="44"/>
      <c r="AE29" s="44"/>
    </row>
    <row r="30" spans="1:31" ht="15.6" customHeight="1" x14ac:dyDescent="0.2">
      <c r="A30" s="49"/>
      <c r="B30" s="23" t="s">
        <v>5</v>
      </c>
      <c r="C30" s="77"/>
      <c r="D30" s="78" t="s">
        <v>61</v>
      </c>
      <c r="E30" s="78" t="s">
        <v>61</v>
      </c>
      <c r="F30" s="78" t="s">
        <v>61</v>
      </c>
      <c r="G30" s="78" t="s">
        <v>61</v>
      </c>
      <c r="H30" s="60"/>
      <c r="I30" s="81">
        <v>0</v>
      </c>
      <c r="J30" s="78">
        <v>0</v>
      </c>
      <c r="K30" s="78">
        <v>0</v>
      </c>
      <c r="L30" s="78">
        <v>0</v>
      </c>
      <c r="M30" s="78">
        <v>0</v>
      </c>
      <c r="N30" s="78">
        <v>3</v>
      </c>
      <c r="O30" s="78">
        <v>3</v>
      </c>
      <c r="P30" s="78">
        <v>4</v>
      </c>
      <c r="Q30" s="78">
        <v>3</v>
      </c>
      <c r="R30" s="78">
        <v>0</v>
      </c>
      <c r="S30" s="78">
        <v>3</v>
      </c>
      <c r="T30" s="78">
        <v>3</v>
      </c>
      <c r="U30" s="78">
        <v>2</v>
      </c>
      <c r="V30" s="78">
        <v>3</v>
      </c>
      <c r="W30" s="78">
        <v>0</v>
      </c>
      <c r="X30" s="78">
        <v>0</v>
      </c>
      <c r="Y30" s="78">
        <v>1</v>
      </c>
      <c r="Z30" s="82">
        <v>2</v>
      </c>
      <c r="AA30" s="83" t="s">
        <v>6</v>
      </c>
      <c r="AB30" s="40"/>
      <c r="AC30" s="44"/>
      <c r="AD30" s="44"/>
      <c r="AE30" s="44"/>
    </row>
    <row r="31" spans="1:31" ht="15.6" customHeight="1" x14ac:dyDescent="0.2">
      <c r="A31" s="24">
        <v>11.42</v>
      </c>
      <c r="B31" s="25" t="s">
        <v>7</v>
      </c>
      <c r="C31" s="84" t="s">
        <v>61</v>
      </c>
      <c r="D31" s="85" t="s">
        <v>61</v>
      </c>
      <c r="E31" s="85" t="s">
        <v>61</v>
      </c>
      <c r="F31" s="85" t="s">
        <v>61</v>
      </c>
      <c r="G31" s="85" t="s">
        <v>61</v>
      </c>
      <c r="H31" s="87">
        <v>8</v>
      </c>
      <c r="I31" s="87">
        <v>0</v>
      </c>
      <c r="J31" s="85">
        <v>0</v>
      </c>
      <c r="K31" s="85">
        <v>2</v>
      </c>
      <c r="L31" s="85">
        <v>4</v>
      </c>
      <c r="M31" s="85">
        <v>0</v>
      </c>
      <c r="N31" s="85">
        <v>4</v>
      </c>
      <c r="O31" s="85">
        <v>0</v>
      </c>
      <c r="P31" s="85">
        <v>5</v>
      </c>
      <c r="Q31" s="85">
        <v>1</v>
      </c>
      <c r="R31" s="85">
        <v>0</v>
      </c>
      <c r="S31" s="85">
        <v>0</v>
      </c>
      <c r="T31" s="85">
        <v>0</v>
      </c>
      <c r="U31" s="85">
        <v>2</v>
      </c>
      <c r="V31" s="85">
        <v>1</v>
      </c>
      <c r="W31" s="85">
        <v>0</v>
      </c>
      <c r="X31" s="85">
        <v>0</v>
      </c>
      <c r="Y31" s="85">
        <v>0</v>
      </c>
      <c r="Z31" s="88"/>
      <c r="AA31" s="89">
        <f>SUM(C31:Y31)</f>
        <v>27</v>
      </c>
      <c r="AB31" s="12"/>
      <c r="AC31" s="44"/>
      <c r="AD31" s="44"/>
      <c r="AE31" s="44"/>
    </row>
    <row r="32" spans="1:31" ht="15.6" customHeight="1" x14ac:dyDescent="0.2">
      <c r="A32" s="122" t="s">
        <v>65</v>
      </c>
      <c r="B32" s="25" t="s">
        <v>8</v>
      </c>
      <c r="C32" s="84" t="s">
        <v>61</v>
      </c>
      <c r="D32" s="90" t="s">
        <v>61</v>
      </c>
      <c r="E32" s="90" t="s">
        <v>61</v>
      </c>
      <c r="F32" s="90" t="s">
        <v>61</v>
      </c>
      <c r="G32" s="90" t="s">
        <v>61</v>
      </c>
      <c r="H32" s="93">
        <f>H31</f>
        <v>8</v>
      </c>
      <c r="I32" s="93">
        <f t="shared" ref="I32:Y32" si="6">H32-I30+I31</f>
        <v>8</v>
      </c>
      <c r="J32" s="90">
        <f t="shared" si="6"/>
        <v>8</v>
      </c>
      <c r="K32" s="90">
        <f t="shared" si="6"/>
        <v>10</v>
      </c>
      <c r="L32" s="90">
        <f t="shared" si="6"/>
        <v>14</v>
      </c>
      <c r="M32" s="90">
        <f t="shared" si="6"/>
        <v>14</v>
      </c>
      <c r="N32" s="90">
        <f t="shared" si="6"/>
        <v>15</v>
      </c>
      <c r="O32" s="90">
        <f t="shared" si="6"/>
        <v>12</v>
      </c>
      <c r="P32" s="90">
        <f t="shared" si="6"/>
        <v>13</v>
      </c>
      <c r="Q32" s="90">
        <f t="shared" si="6"/>
        <v>11</v>
      </c>
      <c r="R32" s="90">
        <f t="shared" si="6"/>
        <v>11</v>
      </c>
      <c r="S32" s="90">
        <f t="shared" si="6"/>
        <v>8</v>
      </c>
      <c r="T32" s="90">
        <f t="shared" si="6"/>
        <v>5</v>
      </c>
      <c r="U32" s="90">
        <f t="shared" si="6"/>
        <v>5</v>
      </c>
      <c r="V32" s="90">
        <f t="shared" si="6"/>
        <v>3</v>
      </c>
      <c r="W32" s="90">
        <f t="shared" si="6"/>
        <v>3</v>
      </c>
      <c r="X32" s="90">
        <f t="shared" si="6"/>
        <v>3</v>
      </c>
      <c r="Y32" s="90">
        <f t="shared" si="6"/>
        <v>2</v>
      </c>
      <c r="Z32" s="94">
        <f>Y32-Z30</f>
        <v>0</v>
      </c>
      <c r="AA32" s="95"/>
      <c r="AB32" s="3">
        <f>MAX(C32:Z32)</f>
        <v>15</v>
      </c>
      <c r="AC32" s="44"/>
      <c r="AD32" s="44"/>
      <c r="AE32" s="44"/>
    </row>
    <row r="33" spans="1:31" ht="15.6" customHeight="1" x14ac:dyDescent="0.2">
      <c r="A33" s="123"/>
      <c r="B33" s="25" t="s">
        <v>9</v>
      </c>
      <c r="C33" s="58"/>
      <c r="D33" s="60"/>
      <c r="E33" s="60"/>
      <c r="F33" s="60"/>
      <c r="G33" s="60"/>
      <c r="H33" s="60"/>
      <c r="I33" s="60"/>
      <c r="J33" s="60"/>
      <c r="K33" s="60"/>
      <c r="L33" s="60"/>
      <c r="M33" s="59">
        <v>11.49</v>
      </c>
      <c r="N33" s="60"/>
      <c r="O33" s="60"/>
      <c r="P33" s="59">
        <v>11.54</v>
      </c>
      <c r="Q33" s="60"/>
      <c r="R33" s="60"/>
      <c r="S33" s="60"/>
      <c r="T33" s="59">
        <v>12.03</v>
      </c>
      <c r="U33" s="60"/>
      <c r="V33" s="60"/>
      <c r="W33" s="60"/>
      <c r="X33" s="60"/>
      <c r="Y33" s="60"/>
      <c r="Z33" s="59">
        <v>12.11</v>
      </c>
      <c r="AA33" s="96">
        <v>29</v>
      </c>
      <c r="AB33" s="12"/>
      <c r="AC33" s="44"/>
      <c r="AD33" s="44"/>
      <c r="AE33" s="44"/>
    </row>
    <row r="34" spans="1:31" ht="15.6" customHeight="1" x14ac:dyDescent="0.2">
      <c r="A34" s="124"/>
      <c r="B34" s="26" t="s">
        <v>10</v>
      </c>
      <c r="C34" s="59" t="s">
        <v>61</v>
      </c>
      <c r="D34" s="63"/>
      <c r="E34" s="63"/>
      <c r="F34" s="63"/>
      <c r="G34" s="63"/>
      <c r="H34" s="69">
        <v>11.42</v>
      </c>
      <c r="I34" s="63"/>
      <c r="J34" s="63"/>
      <c r="K34" s="63"/>
      <c r="L34" s="63"/>
      <c r="M34" s="62">
        <f>M33</f>
        <v>11.49</v>
      </c>
      <c r="N34" s="63"/>
      <c r="O34" s="63"/>
      <c r="P34" s="62">
        <f>P33</f>
        <v>11.54</v>
      </c>
      <c r="Q34" s="63"/>
      <c r="R34" s="63"/>
      <c r="S34" s="63"/>
      <c r="T34" s="62">
        <f>T33</f>
        <v>12.03</v>
      </c>
      <c r="U34" s="63"/>
      <c r="V34" s="63"/>
      <c r="W34" s="63"/>
      <c r="X34" s="63"/>
      <c r="Y34" s="63"/>
      <c r="Z34" s="108"/>
      <c r="AA34" s="95"/>
      <c r="AB34" s="13"/>
      <c r="AC34" s="44"/>
      <c r="AD34" s="44"/>
      <c r="AE34" s="44"/>
    </row>
    <row r="35" spans="1:31" ht="15.6" customHeight="1" thickBot="1" x14ac:dyDescent="0.25">
      <c r="A35" s="46">
        <v>220</v>
      </c>
      <c r="B35" s="46" t="s">
        <v>11</v>
      </c>
      <c r="C35" s="97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9"/>
      <c r="AA35" s="100"/>
      <c r="AB35" s="3"/>
      <c r="AC35" s="44"/>
      <c r="AD35" s="44"/>
      <c r="AE35" s="44"/>
    </row>
    <row r="36" spans="1:31" ht="15.6" customHeight="1" x14ac:dyDescent="0.2">
      <c r="A36" s="49"/>
      <c r="B36" s="23" t="s">
        <v>5</v>
      </c>
      <c r="C36" s="77"/>
      <c r="D36" s="78" t="s">
        <v>61</v>
      </c>
      <c r="E36" s="78" t="s">
        <v>61</v>
      </c>
      <c r="F36" s="78" t="s">
        <v>61</v>
      </c>
      <c r="G36" s="78" t="s">
        <v>61</v>
      </c>
      <c r="H36" s="60"/>
      <c r="I36" s="81">
        <v>0</v>
      </c>
      <c r="J36" s="78">
        <v>0</v>
      </c>
      <c r="K36" s="78">
        <v>1</v>
      </c>
      <c r="L36" s="78">
        <v>0</v>
      </c>
      <c r="M36" s="78">
        <v>0</v>
      </c>
      <c r="N36" s="78">
        <v>7</v>
      </c>
      <c r="O36" s="78">
        <v>4</v>
      </c>
      <c r="P36" s="78">
        <v>4</v>
      </c>
      <c r="Q36" s="78">
        <v>3</v>
      </c>
      <c r="R36" s="78">
        <v>0</v>
      </c>
      <c r="S36" s="78">
        <v>2</v>
      </c>
      <c r="T36" s="78">
        <v>3</v>
      </c>
      <c r="U36" s="78">
        <v>0</v>
      </c>
      <c r="V36" s="78">
        <v>4</v>
      </c>
      <c r="W36" s="78">
        <v>4</v>
      </c>
      <c r="X36" s="78">
        <v>2</v>
      </c>
      <c r="Y36" s="78">
        <v>0</v>
      </c>
      <c r="Z36" s="82">
        <v>0</v>
      </c>
      <c r="AA36" s="83" t="s">
        <v>6</v>
      </c>
      <c r="AB36" s="40"/>
      <c r="AC36" s="44"/>
      <c r="AD36" s="44"/>
      <c r="AE36" s="44"/>
    </row>
    <row r="37" spans="1:31" ht="15.6" customHeight="1" x14ac:dyDescent="0.2">
      <c r="A37" s="24">
        <v>13</v>
      </c>
      <c r="B37" s="25" t="s">
        <v>7</v>
      </c>
      <c r="C37" s="84" t="s">
        <v>61</v>
      </c>
      <c r="D37" s="85" t="s">
        <v>61</v>
      </c>
      <c r="E37" s="85" t="s">
        <v>61</v>
      </c>
      <c r="F37" s="85" t="s">
        <v>61</v>
      </c>
      <c r="G37" s="85" t="s">
        <v>61</v>
      </c>
      <c r="H37" s="87">
        <v>7</v>
      </c>
      <c r="I37" s="87">
        <v>0</v>
      </c>
      <c r="J37" s="85">
        <v>2</v>
      </c>
      <c r="K37" s="85">
        <v>6</v>
      </c>
      <c r="L37" s="85">
        <v>2</v>
      </c>
      <c r="M37" s="85">
        <v>1</v>
      </c>
      <c r="N37" s="85">
        <v>4</v>
      </c>
      <c r="O37" s="85">
        <v>5</v>
      </c>
      <c r="P37" s="85">
        <v>4</v>
      </c>
      <c r="Q37" s="85">
        <v>0</v>
      </c>
      <c r="R37" s="85">
        <v>0</v>
      </c>
      <c r="S37" s="85">
        <v>1</v>
      </c>
      <c r="T37" s="85">
        <v>2</v>
      </c>
      <c r="U37" s="85">
        <v>0</v>
      </c>
      <c r="V37" s="85">
        <v>0</v>
      </c>
      <c r="W37" s="85">
        <v>0</v>
      </c>
      <c r="X37" s="85">
        <v>0</v>
      </c>
      <c r="Y37" s="85">
        <v>0</v>
      </c>
      <c r="Z37" s="88"/>
      <c r="AA37" s="89">
        <f>SUM(C37:Y37)</f>
        <v>34</v>
      </c>
      <c r="AB37" s="12"/>
      <c r="AC37" s="44"/>
      <c r="AD37" s="44"/>
      <c r="AE37" s="44"/>
    </row>
    <row r="38" spans="1:31" ht="15.6" customHeight="1" x14ac:dyDescent="0.2">
      <c r="A38" s="122" t="s">
        <v>65</v>
      </c>
      <c r="B38" s="25" t="s">
        <v>8</v>
      </c>
      <c r="C38" s="84" t="s">
        <v>61</v>
      </c>
      <c r="D38" s="90" t="s">
        <v>61</v>
      </c>
      <c r="E38" s="90" t="s">
        <v>61</v>
      </c>
      <c r="F38" s="90" t="s">
        <v>61</v>
      </c>
      <c r="G38" s="90" t="s">
        <v>61</v>
      </c>
      <c r="H38" s="93">
        <f>H37</f>
        <v>7</v>
      </c>
      <c r="I38" s="93">
        <f t="shared" ref="I38:Y38" si="7">H38-I36+I37</f>
        <v>7</v>
      </c>
      <c r="J38" s="90">
        <f t="shared" si="7"/>
        <v>9</v>
      </c>
      <c r="K38" s="90">
        <f t="shared" si="7"/>
        <v>14</v>
      </c>
      <c r="L38" s="90">
        <f t="shared" si="7"/>
        <v>16</v>
      </c>
      <c r="M38" s="90">
        <f t="shared" si="7"/>
        <v>17</v>
      </c>
      <c r="N38" s="90">
        <f t="shared" si="7"/>
        <v>14</v>
      </c>
      <c r="O38" s="90">
        <f t="shared" si="7"/>
        <v>15</v>
      </c>
      <c r="P38" s="90">
        <f t="shared" si="7"/>
        <v>15</v>
      </c>
      <c r="Q38" s="90">
        <f t="shared" si="7"/>
        <v>12</v>
      </c>
      <c r="R38" s="90">
        <f t="shared" si="7"/>
        <v>12</v>
      </c>
      <c r="S38" s="90">
        <f t="shared" si="7"/>
        <v>11</v>
      </c>
      <c r="T38" s="90">
        <f t="shared" si="7"/>
        <v>10</v>
      </c>
      <c r="U38" s="90">
        <f t="shared" si="7"/>
        <v>10</v>
      </c>
      <c r="V38" s="90">
        <f t="shared" si="7"/>
        <v>6</v>
      </c>
      <c r="W38" s="90">
        <f t="shared" si="7"/>
        <v>2</v>
      </c>
      <c r="X38" s="90">
        <f t="shared" si="7"/>
        <v>0</v>
      </c>
      <c r="Y38" s="90">
        <f t="shared" si="7"/>
        <v>0</v>
      </c>
      <c r="Z38" s="94">
        <f>Y38-Z36</f>
        <v>0</v>
      </c>
      <c r="AA38" s="95"/>
      <c r="AB38" s="3">
        <f>MAX(C38:Z38)</f>
        <v>17</v>
      </c>
      <c r="AC38" s="44"/>
      <c r="AD38" s="44"/>
      <c r="AE38" s="44"/>
    </row>
    <row r="39" spans="1:31" ht="15.6" customHeight="1" x14ac:dyDescent="0.2">
      <c r="A39" s="123"/>
      <c r="B39" s="25" t="s">
        <v>9</v>
      </c>
      <c r="C39" s="58"/>
      <c r="D39" s="60"/>
      <c r="E39" s="60"/>
      <c r="F39" s="60"/>
      <c r="G39" s="60"/>
      <c r="H39" s="60"/>
      <c r="I39" s="60"/>
      <c r="J39" s="60"/>
      <c r="K39" s="60"/>
      <c r="L39" s="60"/>
      <c r="M39" s="59">
        <v>13.08</v>
      </c>
      <c r="N39" s="60"/>
      <c r="O39" s="60"/>
      <c r="P39" s="59">
        <v>13.13</v>
      </c>
      <c r="Q39" s="60"/>
      <c r="R39" s="60"/>
      <c r="S39" s="60"/>
      <c r="T39" s="59">
        <v>13.22</v>
      </c>
      <c r="U39" s="60"/>
      <c r="V39" s="60"/>
      <c r="W39" s="60"/>
      <c r="X39" s="60"/>
      <c r="Y39" s="60"/>
      <c r="Z39" s="59" t="s">
        <v>67</v>
      </c>
      <c r="AA39" s="96">
        <v>30</v>
      </c>
      <c r="AB39" s="12"/>
      <c r="AC39" s="44"/>
      <c r="AD39" s="44"/>
      <c r="AE39" s="44"/>
    </row>
    <row r="40" spans="1:31" ht="15.6" customHeight="1" x14ac:dyDescent="0.2">
      <c r="A40" s="124"/>
      <c r="B40" s="26" t="s">
        <v>10</v>
      </c>
      <c r="C40" s="59" t="s">
        <v>61</v>
      </c>
      <c r="D40" s="63"/>
      <c r="E40" s="63"/>
      <c r="F40" s="63"/>
      <c r="G40" s="63"/>
      <c r="H40" s="69">
        <v>13</v>
      </c>
      <c r="I40" s="63"/>
      <c r="J40" s="63"/>
      <c r="K40" s="63"/>
      <c r="L40" s="63"/>
      <c r="M40" s="62">
        <f>M39</f>
        <v>13.08</v>
      </c>
      <c r="N40" s="63"/>
      <c r="O40" s="63"/>
      <c r="P40" s="62">
        <f>P39</f>
        <v>13.13</v>
      </c>
      <c r="Q40" s="63"/>
      <c r="R40" s="63"/>
      <c r="S40" s="63"/>
      <c r="T40" s="62">
        <f>T39</f>
        <v>13.22</v>
      </c>
      <c r="U40" s="63"/>
      <c r="V40" s="63"/>
      <c r="W40" s="63"/>
      <c r="X40" s="63"/>
      <c r="Y40" s="63"/>
      <c r="Z40" s="108"/>
      <c r="AA40" s="95"/>
      <c r="AB40" s="13"/>
      <c r="AC40" s="44"/>
      <c r="AD40" s="44"/>
      <c r="AE40" s="44"/>
    </row>
    <row r="41" spans="1:31" ht="15.6" customHeight="1" thickBot="1" x14ac:dyDescent="0.25">
      <c r="A41" s="46">
        <v>210</v>
      </c>
      <c r="B41" s="46" t="s">
        <v>11</v>
      </c>
      <c r="C41" s="97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9"/>
      <c r="AA41" s="100"/>
      <c r="AB41" s="3"/>
      <c r="AC41" s="44"/>
      <c r="AD41" s="44"/>
      <c r="AE41" s="44"/>
    </row>
    <row r="42" spans="1:31" ht="15.6" customHeight="1" x14ac:dyDescent="0.2">
      <c r="A42" s="49"/>
      <c r="B42" s="23" t="s">
        <v>5</v>
      </c>
      <c r="C42" s="77"/>
      <c r="D42" s="78">
        <v>0</v>
      </c>
      <c r="E42" s="78">
        <v>0</v>
      </c>
      <c r="F42" s="78">
        <v>0</v>
      </c>
      <c r="G42" s="78">
        <v>0</v>
      </c>
      <c r="H42" s="60"/>
      <c r="I42" s="81" t="s">
        <v>61</v>
      </c>
      <c r="J42" s="78">
        <v>0</v>
      </c>
      <c r="K42" s="78">
        <v>3</v>
      </c>
      <c r="L42" s="78">
        <v>0</v>
      </c>
      <c r="M42" s="78">
        <v>1</v>
      </c>
      <c r="N42" s="78">
        <v>0</v>
      </c>
      <c r="O42" s="78">
        <v>0</v>
      </c>
      <c r="P42" s="78">
        <v>3</v>
      </c>
      <c r="Q42" s="78">
        <v>1</v>
      </c>
      <c r="R42" s="78">
        <v>3</v>
      </c>
      <c r="S42" s="78">
        <v>0</v>
      </c>
      <c r="T42" s="78">
        <v>0</v>
      </c>
      <c r="U42" s="78">
        <v>1</v>
      </c>
      <c r="V42" s="78">
        <v>3</v>
      </c>
      <c r="W42" s="78">
        <v>0</v>
      </c>
      <c r="X42" s="78">
        <v>0</v>
      </c>
      <c r="Y42" s="78">
        <v>0</v>
      </c>
      <c r="Z42" s="82">
        <v>0</v>
      </c>
      <c r="AA42" s="83" t="s">
        <v>6</v>
      </c>
      <c r="AB42" s="40"/>
      <c r="AC42" s="44"/>
      <c r="AD42" s="44"/>
      <c r="AE42" s="44"/>
    </row>
    <row r="43" spans="1:31" ht="15.6" customHeight="1" x14ac:dyDescent="0.2">
      <c r="A43" s="24">
        <v>15.1</v>
      </c>
      <c r="B43" s="25" t="s">
        <v>7</v>
      </c>
      <c r="C43" s="84">
        <v>0</v>
      </c>
      <c r="D43" s="85">
        <v>4</v>
      </c>
      <c r="E43" s="85">
        <v>1</v>
      </c>
      <c r="F43" s="85">
        <v>1</v>
      </c>
      <c r="G43" s="85">
        <v>0</v>
      </c>
      <c r="H43" s="87" t="s">
        <v>61</v>
      </c>
      <c r="I43" s="87" t="s">
        <v>61</v>
      </c>
      <c r="J43" s="85">
        <v>0</v>
      </c>
      <c r="K43" s="85">
        <v>3</v>
      </c>
      <c r="L43" s="85">
        <v>1</v>
      </c>
      <c r="M43" s="85">
        <v>1</v>
      </c>
      <c r="N43" s="85">
        <v>1</v>
      </c>
      <c r="O43" s="85">
        <v>0</v>
      </c>
      <c r="P43" s="85">
        <v>2</v>
      </c>
      <c r="Q43" s="85">
        <v>0</v>
      </c>
      <c r="R43" s="85">
        <v>0</v>
      </c>
      <c r="S43" s="85">
        <v>0</v>
      </c>
      <c r="T43" s="85">
        <v>1</v>
      </c>
      <c r="U43" s="85">
        <v>0</v>
      </c>
      <c r="V43" s="85">
        <v>0</v>
      </c>
      <c r="W43" s="85">
        <v>0</v>
      </c>
      <c r="X43" s="85">
        <v>0</v>
      </c>
      <c r="Y43" s="85">
        <v>0</v>
      </c>
      <c r="Z43" s="88"/>
      <c r="AA43" s="89">
        <f>SUM(C43:Y43)</f>
        <v>15</v>
      </c>
      <c r="AB43" s="12"/>
      <c r="AC43" s="44"/>
      <c r="AD43" s="44"/>
      <c r="AE43" s="44"/>
    </row>
    <row r="44" spans="1:31" ht="15.6" customHeight="1" x14ac:dyDescent="0.2">
      <c r="A44" s="122" t="s">
        <v>63</v>
      </c>
      <c r="B44" s="25" t="s">
        <v>8</v>
      </c>
      <c r="C44" s="84">
        <f>C43</f>
        <v>0</v>
      </c>
      <c r="D44" s="90">
        <f t="shared" ref="D44" si="8">C44-D42+D43</f>
        <v>4</v>
      </c>
      <c r="E44" s="90">
        <f>D44-E42+E43</f>
        <v>5</v>
      </c>
      <c r="F44" s="90">
        <f t="shared" ref="F44:G44" si="9">E44-F42+F43</f>
        <v>6</v>
      </c>
      <c r="G44" s="90">
        <f t="shared" si="9"/>
        <v>6</v>
      </c>
      <c r="H44" s="93" t="s">
        <v>61</v>
      </c>
      <c r="I44" s="93" t="s">
        <v>61</v>
      </c>
      <c r="J44" s="90">
        <f>G44-J42+J43</f>
        <v>6</v>
      </c>
      <c r="K44" s="90">
        <f t="shared" ref="K44:Y44" si="10">J44-K42+K43</f>
        <v>6</v>
      </c>
      <c r="L44" s="90">
        <f t="shared" si="10"/>
        <v>7</v>
      </c>
      <c r="M44" s="90">
        <f t="shared" si="10"/>
        <v>7</v>
      </c>
      <c r="N44" s="90">
        <f t="shared" si="10"/>
        <v>8</v>
      </c>
      <c r="O44" s="90">
        <f t="shared" si="10"/>
        <v>8</v>
      </c>
      <c r="P44" s="90">
        <f t="shared" si="10"/>
        <v>7</v>
      </c>
      <c r="Q44" s="90">
        <f t="shared" si="10"/>
        <v>6</v>
      </c>
      <c r="R44" s="90">
        <f t="shared" si="10"/>
        <v>3</v>
      </c>
      <c r="S44" s="90">
        <f t="shared" si="10"/>
        <v>3</v>
      </c>
      <c r="T44" s="90">
        <f t="shared" si="10"/>
        <v>4</v>
      </c>
      <c r="U44" s="90">
        <f t="shared" si="10"/>
        <v>3</v>
      </c>
      <c r="V44" s="90">
        <f t="shared" si="10"/>
        <v>0</v>
      </c>
      <c r="W44" s="90">
        <f t="shared" si="10"/>
        <v>0</v>
      </c>
      <c r="X44" s="90">
        <f t="shared" si="10"/>
        <v>0</v>
      </c>
      <c r="Y44" s="90">
        <f t="shared" si="10"/>
        <v>0</v>
      </c>
      <c r="Z44" s="94">
        <f>Y44-Z42</f>
        <v>0</v>
      </c>
      <c r="AA44" s="95"/>
      <c r="AB44" s="3">
        <f>MAX(C44:Z44)</f>
        <v>8</v>
      </c>
      <c r="AC44" s="44"/>
      <c r="AD44" s="44"/>
      <c r="AE44" s="44"/>
    </row>
    <row r="45" spans="1:31" ht="15.6" customHeight="1" x14ac:dyDescent="0.2">
      <c r="A45" s="123"/>
      <c r="B45" s="25" t="s">
        <v>9</v>
      </c>
      <c r="C45" s="58"/>
      <c r="D45" s="60"/>
      <c r="E45" s="60"/>
      <c r="F45" s="60"/>
      <c r="G45" s="60"/>
      <c r="H45" s="60"/>
      <c r="I45" s="60"/>
      <c r="J45" s="60"/>
      <c r="K45" s="60"/>
      <c r="L45" s="60"/>
      <c r="M45" s="59">
        <v>15.2</v>
      </c>
      <c r="N45" s="60"/>
      <c r="O45" s="60"/>
      <c r="P45" s="59">
        <v>15.26</v>
      </c>
      <c r="Q45" s="60"/>
      <c r="R45" s="60"/>
      <c r="S45" s="60"/>
      <c r="T45" s="59">
        <v>15.33</v>
      </c>
      <c r="U45" s="60"/>
      <c r="V45" s="60"/>
      <c r="W45" s="60"/>
      <c r="X45" s="60"/>
      <c r="Y45" s="60"/>
      <c r="Z45" s="59">
        <v>15.41</v>
      </c>
      <c r="AA45" s="96">
        <v>31</v>
      </c>
      <c r="AB45" s="12"/>
      <c r="AC45" s="44"/>
      <c r="AD45" s="44"/>
      <c r="AE45" s="44"/>
    </row>
    <row r="46" spans="1:31" ht="15.6" customHeight="1" x14ac:dyDescent="0.2">
      <c r="A46" s="124"/>
      <c r="B46" s="26" t="s">
        <v>10</v>
      </c>
      <c r="C46" s="59">
        <v>15.1</v>
      </c>
      <c r="D46" s="63"/>
      <c r="E46" s="63"/>
      <c r="F46" s="63"/>
      <c r="G46" s="63"/>
      <c r="H46" s="114" t="s">
        <v>61</v>
      </c>
      <c r="I46" s="63"/>
      <c r="J46" s="63"/>
      <c r="K46" s="63"/>
      <c r="L46" s="63"/>
      <c r="M46" s="62">
        <f>M45</f>
        <v>15.2</v>
      </c>
      <c r="N46" s="63"/>
      <c r="O46" s="63"/>
      <c r="P46" s="62">
        <f>P45</f>
        <v>15.26</v>
      </c>
      <c r="Q46" s="63"/>
      <c r="R46" s="63"/>
      <c r="S46" s="63"/>
      <c r="T46" s="62">
        <f>T45</f>
        <v>15.33</v>
      </c>
      <c r="U46" s="63"/>
      <c r="V46" s="63"/>
      <c r="W46" s="63"/>
      <c r="X46" s="63"/>
      <c r="Y46" s="63"/>
      <c r="Z46" s="108"/>
      <c r="AA46" s="95"/>
      <c r="AB46" s="13"/>
      <c r="AC46" s="44"/>
      <c r="AD46" s="44"/>
      <c r="AE46" s="44"/>
    </row>
    <row r="47" spans="1:31" ht="15.6" customHeight="1" thickBot="1" x14ac:dyDescent="0.25">
      <c r="A47" s="46">
        <v>210</v>
      </c>
      <c r="B47" s="46" t="s">
        <v>11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9"/>
      <c r="AA47" s="100"/>
      <c r="AB47" s="3"/>
      <c r="AC47" s="44"/>
      <c r="AD47" s="44"/>
      <c r="AE47" s="44"/>
    </row>
    <row r="48" spans="1:31" ht="15.6" customHeight="1" x14ac:dyDescent="0.2">
      <c r="A48" s="49"/>
      <c r="B48" s="23" t="s">
        <v>5</v>
      </c>
      <c r="C48" s="77"/>
      <c r="D48" s="78" t="s">
        <v>61</v>
      </c>
      <c r="E48" s="78" t="s">
        <v>61</v>
      </c>
      <c r="F48" s="78" t="s">
        <v>61</v>
      </c>
      <c r="G48" s="78" t="s">
        <v>61</v>
      </c>
      <c r="H48" s="60"/>
      <c r="I48" s="81">
        <v>0</v>
      </c>
      <c r="J48" s="78">
        <v>0</v>
      </c>
      <c r="K48" s="78">
        <v>0</v>
      </c>
      <c r="L48" s="78">
        <v>2</v>
      </c>
      <c r="M48" s="78">
        <v>2</v>
      </c>
      <c r="N48" s="78">
        <v>1</v>
      </c>
      <c r="O48" s="78">
        <v>1</v>
      </c>
      <c r="P48" s="78">
        <v>4</v>
      </c>
      <c r="Q48" s="78">
        <v>3</v>
      </c>
      <c r="R48" s="78">
        <v>2</v>
      </c>
      <c r="S48" s="78">
        <v>0</v>
      </c>
      <c r="T48" s="78">
        <v>0</v>
      </c>
      <c r="U48" s="78">
        <v>2</v>
      </c>
      <c r="V48" s="78">
        <v>2</v>
      </c>
      <c r="W48" s="78">
        <v>2</v>
      </c>
      <c r="X48" s="78">
        <v>0</v>
      </c>
      <c r="Y48" s="78">
        <v>0</v>
      </c>
      <c r="Z48" s="82">
        <v>0</v>
      </c>
      <c r="AA48" s="83" t="s">
        <v>6</v>
      </c>
      <c r="AB48" s="40"/>
      <c r="AC48" s="44"/>
      <c r="AD48" s="44"/>
      <c r="AE48" s="44"/>
    </row>
    <row r="49" spans="1:31" ht="15.6" customHeight="1" x14ac:dyDescent="0.2">
      <c r="A49" s="24">
        <v>16.239999999999998</v>
      </c>
      <c r="B49" s="25" t="s">
        <v>7</v>
      </c>
      <c r="C49" s="84" t="s">
        <v>61</v>
      </c>
      <c r="D49" s="85" t="s">
        <v>61</v>
      </c>
      <c r="E49" s="85" t="s">
        <v>61</v>
      </c>
      <c r="F49" s="85" t="s">
        <v>61</v>
      </c>
      <c r="G49" s="85" t="s">
        <v>61</v>
      </c>
      <c r="H49" s="87">
        <v>4</v>
      </c>
      <c r="I49" s="87">
        <v>3</v>
      </c>
      <c r="J49" s="85">
        <v>4</v>
      </c>
      <c r="K49" s="85">
        <v>3</v>
      </c>
      <c r="L49" s="85">
        <v>1</v>
      </c>
      <c r="M49" s="85">
        <v>3</v>
      </c>
      <c r="N49" s="85">
        <v>0</v>
      </c>
      <c r="O49" s="85">
        <v>0</v>
      </c>
      <c r="P49" s="85">
        <v>1</v>
      </c>
      <c r="Q49" s="85">
        <v>0</v>
      </c>
      <c r="R49" s="85">
        <v>0</v>
      </c>
      <c r="S49" s="85">
        <v>0</v>
      </c>
      <c r="T49" s="85">
        <v>2</v>
      </c>
      <c r="U49" s="85">
        <v>0</v>
      </c>
      <c r="V49" s="85">
        <v>0</v>
      </c>
      <c r="W49" s="85">
        <v>0</v>
      </c>
      <c r="X49" s="85">
        <v>0</v>
      </c>
      <c r="Y49" s="85">
        <v>0</v>
      </c>
      <c r="Z49" s="88"/>
      <c r="AA49" s="89">
        <f>SUM(C49:Y49)</f>
        <v>21</v>
      </c>
      <c r="AB49" s="12"/>
      <c r="AC49" s="44"/>
      <c r="AD49" s="44"/>
      <c r="AE49" s="44"/>
    </row>
    <row r="50" spans="1:31" ht="15.6" customHeight="1" x14ac:dyDescent="0.2">
      <c r="A50" s="122" t="s">
        <v>65</v>
      </c>
      <c r="B50" s="25" t="s">
        <v>8</v>
      </c>
      <c r="C50" s="84" t="s">
        <v>61</v>
      </c>
      <c r="D50" s="90" t="s">
        <v>61</v>
      </c>
      <c r="E50" s="90" t="s">
        <v>61</v>
      </c>
      <c r="F50" s="90" t="s">
        <v>61</v>
      </c>
      <c r="G50" s="90" t="s">
        <v>61</v>
      </c>
      <c r="H50" s="93">
        <f>H49</f>
        <v>4</v>
      </c>
      <c r="I50" s="93">
        <f t="shared" ref="I50:Y50" si="11">H50-I48+I49</f>
        <v>7</v>
      </c>
      <c r="J50" s="90">
        <f t="shared" si="11"/>
        <v>11</v>
      </c>
      <c r="K50" s="90">
        <f t="shared" si="11"/>
        <v>14</v>
      </c>
      <c r="L50" s="90">
        <f t="shared" si="11"/>
        <v>13</v>
      </c>
      <c r="M50" s="90">
        <f t="shared" si="11"/>
        <v>14</v>
      </c>
      <c r="N50" s="90">
        <f t="shared" si="11"/>
        <v>13</v>
      </c>
      <c r="O50" s="90">
        <f t="shared" si="11"/>
        <v>12</v>
      </c>
      <c r="P50" s="90">
        <f t="shared" si="11"/>
        <v>9</v>
      </c>
      <c r="Q50" s="90">
        <f t="shared" si="11"/>
        <v>6</v>
      </c>
      <c r="R50" s="90">
        <f t="shared" si="11"/>
        <v>4</v>
      </c>
      <c r="S50" s="90">
        <f t="shared" si="11"/>
        <v>4</v>
      </c>
      <c r="T50" s="90">
        <f t="shared" si="11"/>
        <v>6</v>
      </c>
      <c r="U50" s="90">
        <f t="shared" si="11"/>
        <v>4</v>
      </c>
      <c r="V50" s="90">
        <f t="shared" si="11"/>
        <v>2</v>
      </c>
      <c r="W50" s="90">
        <f t="shared" si="11"/>
        <v>0</v>
      </c>
      <c r="X50" s="90">
        <f t="shared" si="11"/>
        <v>0</v>
      </c>
      <c r="Y50" s="90">
        <f t="shared" si="11"/>
        <v>0</v>
      </c>
      <c r="Z50" s="94">
        <f>Y50-Z48</f>
        <v>0</v>
      </c>
      <c r="AA50" s="95"/>
      <c r="AB50" s="3">
        <f>MAX(C50:Z50)</f>
        <v>14</v>
      </c>
      <c r="AC50" s="44"/>
      <c r="AD50" s="44"/>
      <c r="AE50" s="44"/>
    </row>
    <row r="51" spans="1:31" ht="15.6" customHeight="1" x14ac:dyDescent="0.2">
      <c r="A51" s="123"/>
      <c r="B51" s="25" t="s">
        <v>9</v>
      </c>
      <c r="C51" s="58"/>
      <c r="D51" s="60"/>
      <c r="E51" s="60"/>
      <c r="F51" s="60"/>
      <c r="G51" s="60"/>
      <c r="H51" s="60"/>
      <c r="I51" s="60"/>
      <c r="J51" s="60"/>
      <c r="K51" s="60"/>
      <c r="L51" s="60"/>
      <c r="M51" s="59">
        <v>16.32</v>
      </c>
      <c r="N51" s="60"/>
      <c r="O51" s="60"/>
      <c r="P51" s="59">
        <v>16.38</v>
      </c>
      <c r="Q51" s="60"/>
      <c r="R51" s="60"/>
      <c r="S51" s="60"/>
      <c r="T51" s="59">
        <v>16.46</v>
      </c>
      <c r="U51" s="60"/>
      <c r="V51" s="60"/>
      <c r="W51" s="60"/>
      <c r="X51" s="60"/>
      <c r="Y51" s="60"/>
      <c r="Z51" s="59">
        <v>16.54</v>
      </c>
      <c r="AA51" s="96">
        <v>30</v>
      </c>
      <c r="AB51" s="12"/>
      <c r="AC51" s="44"/>
      <c r="AD51" s="44"/>
      <c r="AE51" s="44"/>
    </row>
    <row r="52" spans="1:31" ht="15.6" customHeight="1" x14ac:dyDescent="0.2">
      <c r="A52" s="124"/>
      <c r="B52" s="26" t="s">
        <v>10</v>
      </c>
      <c r="C52" s="59" t="s">
        <v>61</v>
      </c>
      <c r="D52" s="63"/>
      <c r="E52" s="63"/>
      <c r="F52" s="63"/>
      <c r="G52" s="63"/>
      <c r="H52" s="69">
        <v>16.239999999999998</v>
      </c>
      <c r="I52" s="63"/>
      <c r="J52" s="63"/>
      <c r="K52" s="63"/>
      <c r="L52" s="63"/>
      <c r="M52" s="62">
        <f>M51</f>
        <v>16.32</v>
      </c>
      <c r="N52" s="63"/>
      <c r="O52" s="63"/>
      <c r="P52" s="62">
        <f>P51</f>
        <v>16.38</v>
      </c>
      <c r="Q52" s="63"/>
      <c r="R52" s="63"/>
      <c r="S52" s="63"/>
      <c r="T52" s="62">
        <f>T51</f>
        <v>16.46</v>
      </c>
      <c r="U52" s="63"/>
      <c r="V52" s="63"/>
      <c r="W52" s="63"/>
      <c r="X52" s="63"/>
      <c r="Y52" s="63"/>
      <c r="Z52" s="108"/>
      <c r="AA52" s="95"/>
      <c r="AB52" s="13"/>
      <c r="AC52" s="44"/>
      <c r="AD52" s="44"/>
      <c r="AE52" s="44"/>
    </row>
    <row r="53" spans="1:31" ht="15.6" customHeight="1" thickBot="1" x14ac:dyDescent="0.25">
      <c r="A53" s="46">
        <v>210</v>
      </c>
      <c r="B53" s="46" t="s">
        <v>11</v>
      </c>
      <c r="C53" s="97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9"/>
      <c r="AA53" s="100"/>
      <c r="AB53" s="3"/>
      <c r="AC53" s="44"/>
      <c r="AD53" s="44"/>
      <c r="AE53" s="44"/>
    </row>
    <row r="54" spans="1:31" ht="15.6" customHeight="1" x14ac:dyDescent="0.2">
      <c r="A54" s="49"/>
      <c r="B54" s="23" t="s">
        <v>5</v>
      </c>
      <c r="C54" s="77"/>
      <c r="D54" s="78" t="s">
        <v>61</v>
      </c>
      <c r="E54" s="78" t="s">
        <v>61</v>
      </c>
      <c r="F54" s="78" t="s">
        <v>61</v>
      </c>
      <c r="G54" s="78" t="s">
        <v>61</v>
      </c>
      <c r="H54" s="60"/>
      <c r="I54" s="81">
        <v>0</v>
      </c>
      <c r="J54" s="78">
        <v>0</v>
      </c>
      <c r="K54" s="78">
        <v>0</v>
      </c>
      <c r="L54" s="78">
        <v>1</v>
      </c>
      <c r="M54" s="78">
        <v>0</v>
      </c>
      <c r="N54" s="78">
        <v>0</v>
      </c>
      <c r="O54" s="78">
        <v>0</v>
      </c>
      <c r="P54" s="78">
        <v>1</v>
      </c>
      <c r="Q54" s="78">
        <v>3</v>
      </c>
      <c r="R54" s="78">
        <v>0</v>
      </c>
      <c r="S54" s="78">
        <v>1</v>
      </c>
      <c r="T54" s="78">
        <v>2</v>
      </c>
      <c r="U54" s="78">
        <v>1</v>
      </c>
      <c r="V54" s="78">
        <v>2</v>
      </c>
      <c r="W54" s="78">
        <v>0</v>
      </c>
      <c r="X54" s="78">
        <v>0</v>
      </c>
      <c r="Y54" s="78">
        <v>1</v>
      </c>
      <c r="Z54" s="82">
        <v>0</v>
      </c>
      <c r="AA54" s="83" t="s">
        <v>6</v>
      </c>
      <c r="AB54" s="40"/>
      <c r="AC54" s="44"/>
      <c r="AD54" s="44"/>
      <c r="AE54" s="44"/>
    </row>
    <row r="55" spans="1:31" ht="15.6" customHeight="1" x14ac:dyDescent="0.2">
      <c r="A55" s="24">
        <v>17.32</v>
      </c>
      <c r="B55" s="25" t="s">
        <v>7</v>
      </c>
      <c r="C55" s="84" t="s">
        <v>61</v>
      </c>
      <c r="D55" s="85" t="s">
        <v>61</v>
      </c>
      <c r="E55" s="85" t="s">
        <v>61</v>
      </c>
      <c r="F55" s="85" t="s">
        <v>61</v>
      </c>
      <c r="G55" s="85" t="s">
        <v>61</v>
      </c>
      <c r="H55" s="87">
        <v>3</v>
      </c>
      <c r="I55" s="87">
        <v>2</v>
      </c>
      <c r="J55" s="85">
        <v>1</v>
      </c>
      <c r="K55" s="85">
        <v>0</v>
      </c>
      <c r="L55" s="85">
        <v>1</v>
      </c>
      <c r="M55" s="85">
        <v>0</v>
      </c>
      <c r="N55" s="85">
        <v>0</v>
      </c>
      <c r="O55" s="85">
        <v>0</v>
      </c>
      <c r="P55" s="85">
        <v>3</v>
      </c>
      <c r="Q55" s="85">
        <v>2</v>
      </c>
      <c r="R55" s="85">
        <v>0</v>
      </c>
      <c r="S55" s="85">
        <v>0</v>
      </c>
      <c r="T55" s="85">
        <v>0</v>
      </c>
      <c r="U55" s="85">
        <v>0</v>
      </c>
      <c r="V55" s="85">
        <v>0</v>
      </c>
      <c r="W55" s="85">
        <v>0</v>
      </c>
      <c r="X55" s="85">
        <v>0</v>
      </c>
      <c r="Y55" s="85">
        <v>0</v>
      </c>
      <c r="Z55" s="88"/>
      <c r="AA55" s="89">
        <f>SUM(C55:Y55)</f>
        <v>12</v>
      </c>
      <c r="AB55" s="12"/>
      <c r="AC55" s="44"/>
      <c r="AD55" s="44"/>
      <c r="AE55" s="44"/>
    </row>
    <row r="56" spans="1:31" ht="15.6" customHeight="1" x14ac:dyDescent="0.2">
      <c r="A56" s="122" t="s">
        <v>65</v>
      </c>
      <c r="B56" s="25" t="s">
        <v>8</v>
      </c>
      <c r="C56" s="84" t="s">
        <v>61</v>
      </c>
      <c r="D56" s="90" t="s">
        <v>61</v>
      </c>
      <c r="E56" s="90" t="s">
        <v>61</v>
      </c>
      <c r="F56" s="90" t="s">
        <v>61</v>
      </c>
      <c r="G56" s="90" t="s">
        <v>61</v>
      </c>
      <c r="H56" s="93">
        <f>H55</f>
        <v>3</v>
      </c>
      <c r="I56" s="93">
        <f t="shared" ref="I56:Y56" si="12">H56-I54+I55</f>
        <v>5</v>
      </c>
      <c r="J56" s="90">
        <f t="shared" si="12"/>
        <v>6</v>
      </c>
      <c r="K56" s="90">
        <f t="shared" si="12"/>
        <v>6</v>
      </c>
      <c r="L56" s="90">
        <f t="shared" si="12"/>
        <v>6</v>
      </c>
      <c r="M56" s="90">
        <f t="shared" si="12"/>
        <v>6</v>
      </c>
      <c r="N56" s="90">
        <f t="shared" si="12"/>
        <v>6</v>
      </c>
      <c r="O56" s="90">
        <f t="shared" si="12"/>
        <v>6</v>
      </c>
      <c r="P56" s="90">
        <f t="shared" si="12"/>
        <v>8</v>
      </c>
      <c r="Q56" s="90">
        <f t="shared" si="12"/>
        <v>7</v>
      </c>
      <c r="R56" s="90">
        <f t="shared" si="12"/>
        <v>7</v>
      </c>
      <c r="S56" s="90">
        <f t="shared" si="12"/>
        <v>6</v>
      </c>
      <c r="T56" s="90">
        <f t="shared" si="12"/>
        <v>4</v>
      </c>
      <c r="U56" s="90">
        <f t="shared" si="12"/>
        <v>3</v>
      </c>
      <c r="V56" s="90">
        <f t="shared" si="12"/>
        <v>1</v>
      </c>
      <c r="W56" s="90">
        <f t="shared" si="12"/>
        <v>1</v>
      </c>
      <c r="X56" s="90">
        <f t="shared" si="12"/>
        <v>1</v>
      </c>
      <c r="Y56" s="90">
        <f t="shared" si="12"/>
        <v>0</v>
      </c>
      <c r="Z56" s="94">
        <f>Y56-Z54</f>
        <v>0</v>
      </c>
      <c r="AA56" s="95"/>
      <c r="AB56" s="3">
        <f>MAX(C56:Z56)</f>
        <v>8</v>
      </c>
      <c r="AC56" s="44"/>
      <c r="AD56" s="44"/>
      <c r="AE56" s="44"/>
    </row>
    <row r="57" spans="1:31" ht="15.6" customHeight="1" x14ac:dyDescent="0.2">
      <c r="A57" s="123"/>
      <c r="B57" s="25" t="s">
        <v>9</v>
      </c>
      <c r="C57" s="58"/>
      <c r="D57" s="60"/>
      <c r="E57" s="60"/>
      <c r="F57" s="60"/>
      <c r="G57" s="60"/>
      <c r="H57" s="60"/>
      <c r="I57" s="60"/>
      <c r="J57" s="60"/>
      <c r="K57" s="60"/>
      <c r="L57" s="60"/>
      <c r="M57" s="59">
        <v>17.399999999999999</v>
      </c>
      <c r="N57" s="60"/>
      <c r="O57" s="60"/>
      <c r="P57" s="59">
        <v>17.46</v>
      </c>
      <c r="Q57" s="60"/>
      <c r="R57" s="60"/>
      <c r="S57" s="60"/>
      <c r="T57" s="59">
        <v>17.53</v>
      </c>
      <c r="U57" s="60"/>
      <c r="V57" s="60"/>
      <c r="W57" s="60"/>
      <c r="X57" s="60"/>
      <c r="Y57" s="60"/>
      <c r="Z57" s="59">
        <v>18.02</v>
      </c>
      <c r="AA57" s="96">
        <v>30</v>
      </c>
      <c r="AB57" s="12"/>
      <c r="AC57" s="44"/>
      <c r="AD57" s="44"/>
      <c r="AE57" s="44"/>
    </row>
    <row r="58" spans="1:31" ht="15.6" customHeight="1" x14ac:dyDescent="0.2">
      <c r="A58" s="124"/>
      <c r="B58" s="26" t="s">
        <v>10</v>
      </c>
      <c r="C58" s="59" t="s">
        <v>61</v>
      </c>
      <c r="D58" s="63"/>
      <c r="E58" s="63"/>
      <c r="F58" s="63"/>
      <c r="G58" s="63"/>
      <c r="H58" s="69">
        <v>17.32</v>
      </c>
      <c r="I58" s="63"/>
      <c r="J58" s="63"/>
      <c r="K58" s="63"/>
      <c r="L58" s="63"/>
      <c r="M58" s="62">
        <f>M57</f>
        <v>17.399999999999999</v>
      </c>
      <c r="N58" s="63"/>
      <c r="O58" s="63"/>
      <c r="P58" s="62">
        <f>P57</f>
        <v>17.46</v>
      </c>
      <c r="Q58" s="63"/>
      <c r="R58" s="63"/>
      <c r="S58" s="63"/>
      <c r="T58" s="62">
        <f>T57</f>
        <v>17.53</v>
      </c>
      <c r="U58" s="63"/>
      <c r="V58" s="63"/>
      <c r="W58" s="63"/>
      <c r="X58" s="63"/>
      <c r="Y58" s="63"/>
      <c r="Z58" s="108"/>
      <c r="AA58" s="95"/>
      <c r="AB58" s="13"/>
      <c r="AC58" s="44"/>
      <c r="AD58" s="44"/>
      <c r="AE58" s="44"/>
    </row>
    <row r="59" spans="1:31" ht="15.6" customHeight="1" thickBot="1" x14ac:dyDescent="0.25">
      <c r="A59" s="46">
        <v>210</v>
      </c>
      <c r="B59" s="46" t="s">
        <v>11</v>
      </c>
      <c r="C59" s="97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9"/>
      <c r="AA59" s="100"/>
      <c r="AB59" s="3"/>
      <c r="AC59" s="44"/>
      <c r="AD59" s="44"/>
      <c r="AE59" s="44"/>
    </row>
    <row r="60" spans="1:31" ht="15.6" customHeight="1" x14ac:dyDescent="0.2">
      <c r="A60" s="49"/>
      <c r="B60" s="23" t="s">
        <v>5</v>
      </c>
      <c r="C60" s="77"/>
      <c r="D60" s="78" t="s">
        <v>61</v>
      </c>
      <c r="E60" s="78" t="s">
        <v>61</v>
      </c>
      <c r="F60" s="78" t="s">
        <v>61</v>
      </c>
      <c r="G60" s="78" t="s">
        <v>61</v>
      </c>
      <c r="H60" s="60"/>
      <c r="I60" s="81">
        <v>0</v>
      </c>
      <c r="J60" s="78">
        <v>0</v>
      </c>
      <c r="K60" s="78">
        <v>2</v>
      </c>
      <c r="L60" s="78">
        <v>0</v>
      </c>
      <c r="M60" s="78">
        <v>1</v>
      </c>
      <c r="N60" s="78">
        <v>0</v>
      </c>
      <c r="O60" s="78">
        <v>2</v>
      </c>
      <c r="P60" s="78">
        <v>3</v>
      </c>
      <c r="Q60" s="78">
        <v>1</v>
      </c>
      <c r="R60" s="78">
        <v>0</v>
      </c>
      <c r="S60" s="78">
        <v>2</v>
      </c>
      <c r="T60" s="78">
        <v>2</v>
      </c>
      <c r="U60" s="78">
        <v>3</v>
      </c>
      <c r="V60" s="78">
        <v>6</v>
      </c>
      <c r="W60" s="78">
        <v>3</v>
      </c>
      <c r="X60" s="78">
        <v>2</v>
      </c>
      <c r="Y60" s="78">
        <v>0</v>
      </c>
      <c r="Z60" s="82">
        <v>0</v>
      </c>
      <c r="AA60" s="83" t="s">
        <v>6</v>
      </c>
      <c r="AB60" s="40"/>
      <c r="AC60" s="44"/>
      <c r="AD60" s="44"/>
      <c r="AE60" s="44"/>
    </row>
    <row r="61" spans="1:31" ht="15.6" customHeight="1" x14ac:dyDescent="0.2">
      <c r="A61" s="24">
        <v>18.48</v>
      </c>
      <c r="B61" s="25" t="s">
        <v>7</v>
      </c>
      <c r="C61" s="84" t="s">
        <v>61</v>
      </c>
      <c r="D61" s="85" t="s">
        <v>61</v>
      </c>
      <c r="E61" s="85" t="s">
        <v>61</v>
      </c>
      <c r="F61" s="85" t="s">
        <v>61</v>
      </c>
      <c r="G61" s="85" t="s">
        <v>61</v>
      </c>
      <c r="H61" s="87">
        <v>5</v>
      </c>
      <c r="I61" s="87">
        <v>1</v>
      </c>
      <c r="J61" s="85">
        <v>2</v>
      </c>
      <c r="K61" s="85">
        <v>5</v>
      </c>
      <c r="L61" s="85">
        <v>3</v>
      </c>
      <c r="M61" s="85">
        <v>0</v>
      </c>
      <c r="N61" s="85">
        <v>2</v>
      </c>
      <c r="O61" s="85">
        <v>0</v>
      </c>
      <c r="P61" s="85">
        <v>5</v>
      </c>
      <c r="Q61" s="85">
        <v>2</v>
      </c>
      <c r="R61" s="85">
        <v>1</v>
      </c>
      <c r="S61" s="85">
        <v>0</v>
      </c>
      <c r="T61" s="85">
        <v>1</v>
      </c>
      <c r="U61" s="85">
        <v>0</v>
      </c>
      <c r="V61" s="85">
        <v>0</v>
      </c>
      <c r="W61" s="85">
        <v>0</v>
      </c>
      <c r="X61" s="85">
        <v>0</v>
      </c>
      <c r="Y61" s="85">
        <v>0</v>
      </c>
      <c r="Z61" s="88"/>
      <c r="AA61" s="89">
        <f>SUM(C61:Y61)</f>
        <v>27</v>
      </c>
      <c r="AB61" s="12"/>
      <c r="AC61" s="44"/>
      <c r="AD61" s="44"/>
      <c r="AE61" s="44"/>
    </row>
    <row r="62" spans="1:31" ht="15.6" customHeight="1" x14ac:dyDescent="0.2">
      <c r="A62" s="122" t="s">
        <v>65</v>
      </c>
      <c r="B62" s="25" t="s">
        <v>8</v>
      </c>
      <c r="C62" s="84" t="s">
        <v>61</v>
      </c>
      <c r="D62" s="90" t="s">
        <v>61</v>
      </c>
      <c r="E62" s="90" t="s">
        <v>61</v>
      </c>
      <c r="F62" s="90" t="s">
        <v>61</v>
      </c>
      <c r="G62" s="90" t="s">
        <v>61</v>
      </c>
      <c r="H62" s="93">
        <f>H61</f>
        <v>5</v>
      </c>
      <c r="I62" s="93">
        <f t="shared" ref="I62:Y62" si="13">H62-I60+I61</f>
        <v>6</v>
      </c>
      <c r="J62" s="90">
        <f t="shared" si="13"/>
        <v>8</v>
      </c>
      <c r="K62" s="90">
        <f t="shared" si="13"/>
        <v>11</v>
      </c>
      <c r="L62" s="90">
        <f t="shared" si="13"/>
        <v>14</v>
      </c>
      <c r="M62" s="90">
        <f t="shared" si="13"/>
        <v>13</v>
      </c>
      <c r="N62" s="90">
        <f t="shared" si="13"/>
        <v>15</v>
      </c>
      <c r="O62" s="90">
        <f t="shared" si="13"/>
        <v>13</v>
      </c>
      <c r="P62" s="90">
        <f t="shared" si="13"/>
        <v>15</v>
      </c>
      <c r="Q62" s="90">
        <f t="shared" si="13"/>
        <v>16</v>
      </c>
      <c r="R62" s="90">
        <f t="shared" si="13"/>
        <v>17</v>
      </c>
      <c r="S62" s="90">
        <f t="shared" si="13"/>
        <v>15</v>
      </c>
      <c r="T62" s="90">
        <f t="shared" si="13"/>
        <v>14</v>
      </c>
      <c r="U62" s="90">
        <f t="shared" si="13"/>
        <v>11</v>
      </c>
      <c r="V62" s="90">
        <f t="shared" si="13"/>
        <v>5</v>
      </c>
      <c r="W62" s="90">
        <f t="shared" si="13"/>
        <v>2</v>
      </c>
      <c r="X62" s="90">
        <f t="shared" si="13"/>
        <v>0</v>
      </c>
      <c r="Y62" s="90">
        <f t="shared" si="13"/>
        <v>0</v>
      </c>
      <c r="Z62" s="94">
        <f>Y62-Z60</f>
        <v>0</v>
      </c>
      <c r="AA62" s="95"/>
      <c r="AB62" s="3">
        <f>MAX(C62:Z62)</f>
        <v>17</v>
      </c>
      <c r="AC62" s="44"/>
      <c r="AD62" s="44"/>
      <c r="AE62" s="44"/>
    </row>
    <row r="63" spans="1:31" ht="15.6" customHeight="1" x14ac:dyDescent="0.2">
      <c r="A63" s="123"/>
      <c r="B63" s="25" t="s">
        <v>9</v>
      </c>
      <c r="C63" s="58"/>
      <c r="D63" s="60"/>
      <c r="E63" s="60"/>
      <c r="F63" s="60"/>
      <c r="G63" s="60"/>
      <c r="H63" s="60"/>
      <c r="I63" s="60"/>
      <c r="J63" s="60"/>
      <c r="K63" s="60"/>
      <c r="L63" s="60"/>
      <c r="M63" s="59">
        <v>18.55</v>
      </c>
      <c r="N63" s="60"/>
      <c r="O63" s="60"/>
      <c r="P63" s="59">
        <v>19.02</v>
      </c>
      <c r="Q63" s="60"/>
      <c r="R63" s="60"/>
      <c r="S63" s="60"/>
      <c r="T63" s="59">
        <v>19.100000000000001</v>
      </c>
      <c r="U63" s="60"/>
      <c r="V63" s="60"/>
      <c r="W63" s="60"/>
      <c r="X63" s="60"/>
      <c r="Y63" s="60"/>
      <c r="Z63" s="59">
        <v>19.18</v>
      </c>
      <c r="AA63" s="96">
        <v>30</v>
      </c>
      <c r="AB63" s="12"/>
      <c r="AC63" s="44"/>
      <c r="AD63" s="44"/>
      <c r="AE63" s="44"/>
    </row>
    <row r="64" spans="1:31" ht="15.6" customHeight="1" x14ac:dyDescent="0.2">
      <c r="A64" s="124"/>
      <c r="B64" s="26" t="s">
        <v>10</v>
      </c>
      <c r="C64" s="59" t="s">
        <v>61</v>
      </c>
      <c r="D64" s="63"/>
      <c r="E64" s="63"/>
      <c r="F64" s="63"/>
      <c r="G64" s="63"/>
      <c r="H64" s="69">
        <v>18.48</v>
      </c>
      <c r="I64" s="63"/>
      <c r="J64" s="63"/>
      <c r="K64" s="63"/>
      <c r="L64" s="63"/>
      <c r="M64" s="62">
        <f>M63</f>
        <v>18.55</v>
      </c>
      <c r="N64" s="63"/>
      <c r="O64" s="63"/>
      <c r="P64" s="62">
        <f>P63</f>
        <v>19.02</v>
      </c>
      <c r="Q64" s="63"/>
      <c r="R64" s="63"/>
      <c r="S64" s="63"/>
      <c r="T64" s="62">
        <f>T63</f>
        <v>19.100000000000001</v>
      </c>
      <c r="U64" s="63"/>
      <c r="V64" s="63"/>
      <c r="W64" s="63"/>
      <c r="X64" s="63"/>
      <c r="Y64" s="63"/>
      <c r="Z64" s="108"/>
      <c r="AA64" s="95"/>
      <c r="AB64" s="13"/>
      <c r="AC64" s="44"/>
      <c r="AD64" s="44"/>
      <c r="AE64" s="44"/>
    </row>
    <row r="65" spans="1:31" ht="15.6" customHeight="1" thickBot="1" x14ac:dyDescent="0.25">
      <c r="A65" s="46">
        <v>210</v>
      </c>
      <c r="B65" s="46" t="s">
        <v>11</v>
      </c>
      <c r="C65" s="97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9"/>
      <c r="AA65" s="100"/>
      <c r="AB65" s="3"/>
      <c r="AC65" s="44"/>
      <c r="AD65" s="44"/>
      <c r="AE65" s="44"/>
    </row>
    <row r="66" spans="1:31" s="44" customFormat="1" ht="15.6" customHeight="1" x14ac:dyDescent="0.2">
      <c r="A66" s="54" t="s">
        <v>12</v>
      </c>
      <c r="B66" s="50"/>
      <c r="C66" s="4"/>
      <c r="D66" s="5">
        <f t="shared" ref="D66:Z66" si="14">SUMIF($B6:$B65,"l. wys.",D6:D65)</f>
        <v>0</v>
      </c>
      <c r="E66" s="5">
        <f t="shared" si="14"/>
        <v>0</v>
      </c>
      <c r="F66" s="5">
        <f t="shared" si="14"/>
        <v>0</v>
      </c>
      <c r="G66" s="5">
        <f t="shared" si="14"/>
        <v>0</v>
      </c>
      <c r="H66" s="5">
        <f t="shared" si="14"/>
        <v>0</v>
      </c>
      <c r="I66" s="5">
        <f t="shared" si="14"/>
        <v>0</v>
      </c>
      <c r="J66" s="5">
        <f t="shared" si="14"/>
        <v>1</v>
      </c>
      <c r="K66" s="5">
        <f t="shared" si="14"/>
        <v>6</v>
      </c>
      <c r="L66" s="5">
        <f t="shared" si="14"/>
        <v>7</v>
      </c>
      <c r="M66" s="5">
        <f t="shared" si="14"/>
        <v>12</v>
      </c>
      <c r="N66" s="5">
        <f t="shared" si="14"/>
        <v>17</v>
      </c>
      <c r="O66" s="5">
        <f t="shared" si="14"/>
        <v>13</v>
      </c>
      <c r="P66" s="5">
        <f t="shared" si="14"/>
        <v>32</v>
      </c>
      <c r="Q66" s="5">
        <f t="shared" si="14"/>
        <v>23</v>
      </c>
      <c r="R66" s="5">
        <f t="shared" si="14"/>
        <v>5</v>
      </c>
      <c r="S66" s="5">
        <f t="shared" si="14"/>
        <v>10</v>
      </c>
      <c r="T66" s="5">
        <f t="shared" si="14"/>
        <v>15</v>
      </c>
      <c r="U66" s="5">
        <f t="shared" si="14"/>
        <v>14</v>
      </c>
      <c r="V66" s="5">
        <f t="shared" si="14"/>
        <v>27</v>
      </c>
      <c r="W66" s="5">
        <f t="shared" si="14"/>
        <v>11</v>
      </c>
      <c r="X66" s="5">
        <f t="shared" si="14"/>
        <v>4</v>
      </c>
      <c r="Y66" s="5">
        <f t="shared" si="14"/>
        <v>2</v>
      </c>
      <c r="Z66" s="5">
        <f t="shared" si="14"/>
        <v>3</v>
      </c>
      <c r="AA66" s="42" t="str">
        <f>"Σ: "&amp;SUM(C66:Z66)</f>
        <v>Σ: 202</v>
      </c>
      <c r="AB66" s="43"/>
    </row>
    <row r="67" spans="1:31" s="44" customFormat="1" ht="15.6" customHeight="1" thickBot="1" x14ac:dyDescent="0.25">
      <c r="A67" s="55" t="s">
        <v>13</v>
      </c>
      <c r="B67" s="51"/>
      <c r="C67" s="6">
        <f t="shared" ref="C67:Y67" si="15">SUMIF($B6:$B65,"l. wsiad.",C6:C65)</f>
        <v>2</v>
      </c>
      <c r="D67" s="7">
        <f t="shared" si="15"/>
        <v>4</v>
      </c>
      <c r="E67" s="7">
        <f t="shared" si="15"/>
        <v>1</v>
      </c>
      <c r="F67" s="7">
        <f t="shared" si="15"/>
        <v>3</v>
      </c>
      <c r="G67" s="7">
        <f t="shared" si="15"/>
        <v>1</v>
      </c>
      <c r="H67" s="7">
        <f t="shared" si="15"/>
        <v>38</v>
      </c>
      <c r="I67" s="7">
        <f t="shared" si="15"/>
        <v>13</v>
      </c>
      <c r="J67" s="7">
        <f t="shared" si="15"/>
        <v>19</v>
      </c>
      <c r="K67" s="7">
        <f t="shared" si="15"/>
        <v>27</v>
      </c>
      <c r="L67" s="7">
        <f t="shared" si="15"/>
        <v>18</v>
      </c>
      <c r="M67" s="7">
        <f t="shared" si="15"/>
        <v>10</v>
      </c>
      <c r="N67" s="7">
        <f t="shared" si="15"/>
        <v>14</v>
      </c>
      <c r="O67" s="7">
        <f t="shared" si="15"/>
        <v>8</v>
      </c>
      <c r="P67" s="7">
        <f t="shared" si="15"/>
        <v>23</v>
      </c>
      <c r="Q67" s="7">
        <f t="shared" si="15"/>
        <v>6</v>
      </c>
      <c r="R67" s="7">
        <f t="shared" si="15"/>
        <v>1</v>
      </c>
      <c r="S67" s="7">
        <f t="shared" si="15"/>
        <v>1</v>
      </c>
      <c r="T67" s="7">
        <f t="shared" si="15"/>
        <v>7</v>
      </c>
      <c r="U67" s="7">
        <f t="shared" si="15"/>
        <v>4</v>
      </c>
      <c r="V67" s="7">
        <f t="shared" si="15"/>
        <v>2</v>
      </c>
      <c r="W67" s="7">
        <f t="shared" si="15"/>
        <v>0</v>
      </c>
      <c r="X67" s="7">
        <f t="shared" si="15"/>
        <v>0</v>
      </c>
      <c r="Y67" s="8">
        <f t="shared" si="15"/>
        <v>0</v>
      </c>
      <c r="Z67" s="9"/>
      <c r="AA67" s="45" t="str">
        <f>"Σ: "&amp;SUM(C67:Z67)</f>
        <v>Σ: 202</v>
      </c>
      <c r="AB67" s="10"/>
    </row>
    <row r="68" spans="1:31" x14ac:dyDescent="0.2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115" t="s">
        <v>12</v>
      </c>
      <c r="W68" s="116"/>
      <c r="X68" s="116"/>
      <c r="Y68" s="116"/>
      <c r="Z68" s="116"/>
      <c r="AA68" s="117" t="str">
        <f>"Σ: "&amp;SUM(C66:Z66)+SUM('N Wiejska&gt;Duninowska'!C66:Z66)</f>
        <v>Σ: 408</v>
      </c>
      <c r="AB68" s="44"/>
      <c r="AC68" s="44"/>
      <c r="AD68" s="44"/>
      <c r="AE68" s="44"/>
    </row>
    <row r="69" spans="1:31" ht="15.75" thickBot="1" x14ac:dyDescent="0.25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118" t="s">
        <v>13</v>
      </c>
      <c r="W69" s="119"/>
      <c r="X69" s="119"/>
      <c r="Y69" s="119"/>
      <c r="Z69" s="119"/>
      <c r="AA69" s="120" t="str">
        <f>"Σ: "&amp;SUM(C67:Z67)+SUM('N Wiejska&gt;Duninowska'!C67:Z67)</f>
        <v>Σ: 408</v>
      </c>
      <c r="AB69" s="53"/>
      <c r="AC69" s="44"/>
      <c r="AD69" s="44"/>
      <c r="AE69" s="44"/>
    </row>
    <row r="70" spans="1:31" x14ac:dyDescent="0.2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</row>
    <row r="71" spans="1:31" x14ac:dyDescent="0.2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</row>
    <row r="72" spans="1:31" x14ac:dyDescent="0.2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</row>
    <row r="73" spans="1:31" x14ac:dyDescent="0.2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</row>
    <row r="74" spans="1:31" x14ac:dyDescent="0.2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</row>
    <row r="75" spans="1:31" x14ac:dyDescent="0.2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</row>
    <row r="76" spans="1:31" x14ac:dyDescent="0.2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</row>
    <row r="77" spans="1:31" x14ac:dyDescent="0.2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</row>
    <row r="78" spans="1:31" x14ac:dyDescent="0.2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</row>
    <row r="79" spans="1:31" x14ac:dyDescent="0.2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</row>
  </sheetData>
  <sheetProtection selectLockedCells="1" selectUnlockedCells="1"/>
  <mergeCells count="10">
    <mergeCell ref="A8:A10"/>
    <mergeCell ref="A14:A16"/>
    <mergeCell ref="A20:A22"/>
    <mergeCell ref="A26:A28"/>
    <mergeCell ref="A32:A34"/>
    <mergeCell ref="A38:A40"/>
    <mergeCell ref="A44:A46"/>
    <mergeCell ref="A50:A52"/>
    <mergeCell ref="A56:A58"/>
    <mergeCell ref="A62:A64"/>
  </mergeCells>
  <conditionalFormatting sqref="AA6:AA65">
    <cfRule type="expression" dxfId="42" priority="43" stopIfTrue="1">
      <formula>AL6</formula>
    </cfRule>
  </conditionalFormatting>
  <conditionalFormatting sqref="AA8:AA11">
    <cfRule type="expression" dxfId="41" priority="42" stopIfTrue="1">
      <formula>AL8</formula>
    </cfRule>
  </conditionalFormatting>
  <conditionalFormatting sqref="AA8:AA11">
    <cfRule type="expression" dxfId="40" priority="41" stopIfTrue="1">
      <formula>AL8</formula>
    </cfRule>
  </conditionalFormatting>
  <conditionalFormatting sqref="AA14:AA17">
    <cfRule type="expression" dxfId="39" priority="40" stopIfTrue="1">
      <formula>AL14</formula>
    </cfRule>
  </conditionalFormatting>
  <conditionalFormatting sqref="AA14:AA17">
    <cfRule type="expression" dxfId="38" priority="39" stopIfTrue="1">
      <formula>AL14</formula>
    </cfRule>
  </conditionalFormatting>
  <conditionalFormatting sqref="AA20:AA23">
    <cfRule type="expression" dxfId="37" priority="38" stopIfTrue="1">
      <formula>AL20</formula>
    </cfRule>
  </conditionalFormatting>
  <conditionalFormatting sqref="AA20:AA23">
    <cfRule type="expression" dxfId="36" priority="37" stopIfTrue="1">
      <formula>AL20</formula>
    </cfRule>
  </conditionalFormatting>
  <conditionalFormatting sqref="AA26:AA29">
    <cfRule type="expression" dxfId="35" priority="36" stopIfTrue="1">
      <formula>AL26</formula>
    </cfRule>
  </conditionalFormatting>
  <conditionalFormatting sqref="AA26:AA29">
    <cfRule type="expression" dxfId="34" priority="35" stopIfTrue="1">
      <formula>AL26</formula>
    </cfRule>
  </conditionalFormatting>
  <conditionalFormatting sqref="AA32:AA35">
    <cfRule type="expression" dxfId="33" priority="34" stopIfTrue="1">
      <formula>AL32</formula>
    </cfRule>
  </conditionalFormatting>
  <conditionalFormatting sqref="AA32:AA35">
    <cfRule type="expression" dxfId="32" priority="33" stopIfTrue="1">
      <formula>AL32</formula>
    </cfRule>
  </conditionalFormatting>
  <conditionalFormatting sqref="AA8:AA11">
    <cfRule type="expression" dxfId="31" priority="32" stopIfTrue="1">
      <formula>AL8</formula>
    </cfRule>
  </conditionalFormatting>
  <conditionalFormatting sqref="AA8:AA11">
    <cfRule type="expression" dxfId="30" priority="31" stopIfTrue="1">
      <formula>AL8</formula>
    </cfRule>
  </conditionalFormatting>
  <conditionalFormatting sqref="AA14:AA17">
    <cfRule type="expression" dxfId="29" priority="30" stopIfTrue="1">
      <formula>AL14</formula>
    </cfRule>
  </conditionalFormatting>
  <conditionalFormatting sqref="AA14:AA17">
    <cfRule type="expression" dxfId="28" priority="29" stopIfTrue="1">
      <formula>AL14</formula>
    </cfRule>
  </conditionalFormatting>
  <conditionalFormatting sqref="AA20:AA23">
    <cfRule type="expression" dxfId="27" priority="28" stopIfTrue="1">
      <formula>AL20</formula>
    </cfRule>
  </conditionalFormatting>
  <conditionalFormatting sqref="AA20:AA23">
    <cfRule type="expression" dxfId="26" priority="27" stopIfTrue="1">
      <formula>AL20</formula>
    </cfRule>
  </conditionalFormatting>
  <conditionalFormatting sqref="AA26:AA29">
    <cfRule type="expression" dxfId="25" priority="26" stopIfTrue="1">
      <formula>AL26</formula>
    </cfRule>
  </conditionalFormatting>
  <conditionalFormatting sqref="AA26:AA29">
    <cfRule type="expression" dxfId="24" priority="25" stopIfTrue="1">
      <formula>AL26</formula>
    </cfRule>
  </conditionalFormatting>
  <conditionalFormatting sqref="AA32:AA35">
    <cfRule type="expression" dxfId="23" priority="24" stopIfTrue="1">
      <formula>AL32</formula>
    </cfRule>
  </conditionalFormatting>
  <conditionalFormatting sqref="AA32:AA35">
    <cfRule type="expression" dxfId="22" priority="23" stopIfTrue="1">
      <formula>AL32</formula>
    </cfRule>
  </conditionalFormatting>
  <conditionalFormatting sqref="AA38:AA41">
    <cfRule type="expression" dxfId="21" priority="22" stopIfTrue="1">
      <formula>AL38</formula>
    </cfRule>
  </conditionalFormatting>
  <conditionalFormatting sqref="AA38:AA41">
    <cfRule type="expression" dxfId="20" priority="21" stopIfTrue="1">
      <formula>AL38</formula>
    </cfRule>
  </conditionalFormatting>
  <conditionalFormatting sqref="AA44:AA47">
    <cfRule type="expression" dxfId="19" priority="20" stopIfTrue="1">
      <formula>AL44</formula>
    </cfRule>
  </conditionalFormatting>
  <conditionalFormatting sqref="AA44:AA47">
    <cfRule type="expression" dxfId="18" priority="19" stopIfTrue="1">
      <formula>AL44</formula>
    </cfRule>
  </conditionalFormatting>
  <conditionalFormatting sqref="AA50:AA53">
    <cfRule type="expression" dxfId="17" priority="18" stopIfTrue="1">
      <formula>AL50</formula>
    </cfRule>
  </conditionalFormatting>
  <conditionalFormatting sqref="AA50:AA53">
    <cfRule type="expression" dxfId="16" priority="17" stopIfTrue="1">
      <formula>AL50</formula>
    </cfRule>
  </conditionalFormatting>
  <conditionalFormatting sqref="AA56:AA59">
    <cfRule type="expression" dxfId="15" priority="16" stopIfTrue="1">
      <formula>AL56</formula>
    </cfRule>
  </conditionalFormatting>
  <conditionalFormatting sqref="AA56:AA59">
    <cfRule type="expression" dxfId="14" priority="15" stopIfTrue="1">
      <formula>AL56</formula>
    </cfRule>
  </conditionalFormatting>
  <conditionalFormatting sqref="AA62:AA65">
    <cfRule type="expression" dxfId="13" priority="14" stopIfTrue="1">
      <formula>AL62</formula>
    </cfRule>
  </conditionalFormatting>
  <conditionalFormatting sqref="AA62:AA65">
    <cfRule type="expression" dxfId="12" priority="13" stopIfTrue="1">
      <formula>AL62</formula>
    </cfRule>
  </conditionalFormatting>
  <conditionalFormatting sqref="C8:Z8 C14:Z14 C20:Z20 C26:Z26 C32:Z32 C38:Z38 C44:Z44 C50:Z50 C56:Z56 C62:Z62">
    <cfRule type="cellIs" dxfId="11" priority="12" stopIfTrue="1" operator="equal">
      <formula>$AB8</formula>
    </cfRule>
  </conditionalFormatting>
  <conditionalFormatting sqref="C20:J20">
    <cfRule type="cellIs" dxfId="10" priority="11" stopIfTrue="1" operator="equal">
      <formula>$AB20</formula>
    </cfRule>
  </conditionalFormatting>
  <conditionalFormatting sqref="C26:J26">
    <cfRule type="cellIs" dxfId="9" priority="10" stopIfTrue="1" operator="equal">
      <formula>$AB26</formula>
    </cfRule>
  </conditionalFormatting>
  <conditionalFormatting sqref="C32:J32">
    <cfRule type="cellIs" dxfId="8" priority="9" stopIfTrue="1" operator="equal">
      <formula>$AB32</formula>
    </cfRule>
  </conditionalFormatting>
  <conditionalFormatting sqref="C38:J38">
    <cfRule type="cellIs" dxfId="7" priority="8" stopIfTrue="1" operator="equal">
      <formula>$AB38</formula>
    </cfRule>
  </conditionalFormatting>
  <conditionalFormatting sqref="C50:J50">
    <cfRule type="cellIs" dxfId="6" priority="7" stopIfTrue="1" operator="equal">
      <formula>$AB50</formula>
    </cfRule>
  </conditionalFormatting>
  <conditionalFormatting sqref="C56:J56">
    <cfRule type="cellIs" dxfId="5" priority="6" stopIfTrue="1" operator="equal">
      <formula>$AB56</formula>
    </cfRule>
  </conditionalFormatting>
  <conditionalFormatting sqref="C62:J62">
    <cfRule type="cellIs" dxfId="4" priority="5" stopIfTrue="1" operator="equal">
      <formula>$AB62</formula>
    </cfRule>
  </conditionalFormatting>
  <conditionalFormatting sqref="C8:K8">
    <cfRule type="cellIs" dxfId="3" priority="4" stopIfTrue="1" operator="equal">
      <formula>$AB8</formula>
    </cfRule>
  </conditionalFormatting>
  <conditionalFormatting sqref="C8:K8">
    <cfRule type="cellIs" dxfId="2" priority="3" stopIfTrue="1" operator="equal">
      <formula>$AB8</formula>
    </cfRule>
  </conditionalFormatting>
  <conditionalFormatting sqref="C44:K44">
    <cfRule type="cellIs" dxfId="1" priority="2" stopIfTrue="1" operator="equal">
      <formula>$AB44</formula>
    </cfRule>
  </conditionalFormatting>
  <conditionalFormatting sqref="C44:K44">
    <cfRule type="cellIs" dxfId="0" priority="1" stopIfTrue="1" operator="equal">
      <formula>$AB44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2" manualBreakCount="2">
    <brk id="29" max="26" man="1"/>
    <brk id="53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12</vt:i4>
      </vt:variant>
    </vt:vector>
  </HeadingPairs>
  <TitlesOfParts>
    <vt:vector size="18" baseType="lpstr">
      <vt:lpstr>P Wiejska&gt;Duninowska</vt:lpstr>
      <vt:lpstr>P Duninowska&gt;Wiejska</vt:lpstr>
      <vt:lpstr>S Wiejska&gt;Duninowska</vt:lpstr>
      <vt:lpstr>S Duninowska&gt;Wiejska</vt:lpstr>
      <vt:lpstr>N Wiejska&gt;Duninowska</vt:lpstr>
      <vt:lpstr>N Duninowska&gt;Wiejska</vt:lpstr>
      <vt:lpstr>'N Duninowska&gt;Wiejska'!Obszar_wydruku</vt:lpstr>
      <vt:lpstr>'N Wiejska&gt;Duninowska'!Obszar_wydruku</vt:lpstr>
      <vt:lpstr>'P Duninowska&gt;Wiejska'!Obszar_wydruku</vt:lpstr>
      <vt:lpstr>'P Wiejska&gt;Duninowska'!Obszar_wydruku</vt:lpstr>
      <vt:lpstr>'S Duninowska&gt;Wiejska'!Obszar_wydruku</vt:lpstr>
      <vt:lpstr>'S Wiejska&gt;Duninowska'!Obszar_wydruku</vt:lpstr>
      <vt:lpstr>'N Duninowska&gt;Wiejska'!Tytuły_wydruku</vt:lpstr>
      <vt:lpstr>'N Wiejska&gt;Duninowska'!Tytuły_wydruku</vt:lpstr>
      <vt:lpstr>'P Duninowska&gt;Wiejska'!Tytuły_wydruku</vt:lpstr>
      <vt:lpstr>'P Wiejska&gt;Duninowska'!Tytuły_wydruku</vt:lpstr>
      <vt:lpstr>'S Duninowska&gt;Wiejska'!Tytuły_wydruku</vt:lpstr>
      <vt:lpstr>'S Wiejska&gt;Duninowska'!Tytuły_wydruku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</dc:creator>
  <cp:lastModifiedBy>Gromadzki</cp:lastModifiedBy>
  <cp:lastPrinted>2016-05-20T17:49:58Z</cp:lastPrinted>
  <dcterms:created xsi:type="dcterms:W3CDTF">2016-03-12T10:21:56Z</dcterms:created>
  <dcterms:modified xsi:type="dcterms:W3CDTF">2016-05-23T09:26:10Z</dcterms:modified>
</cp:coreProperties>
</file>