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405" tabRatio="813"/>
  </bookViews>
  <sheets>
    <sheet name="P Anwil&gt;Ostrowska" sheetId="1" r:id="rId1"/>
    <sheet name="P Ostrowska&gt;Anwil" sheetId="9" r:id="rId2"/>
    <sheet name="S Anwil&gt;Ostrowska" sheetId="10" r:id="rId3"/>
    <sheet name="S Ostrowska&gt;Anwil" sheetId="11" r:id="rId4"/>
    <sheet name="N Anwil&gt;Ostrowska" sheetId="12" r:id="rId5"/>
    <sheet name="N Ostrowska&gt;Anwil" sheetId="13" r:id="rId6"/>
  </sheets>
  <definedNames>
    <definedName name="_xlnm._FilterDatabase" localSheetId="5" hidden="1">'N Ostrowska&gt;Anwil'!$B$1:$B$97</definedName>
    <definedName name="_xlnm._FilterDatabase" localSheetId="0" hidden="1">'P Anwil&gt;Ostrowska'!$B$1:$B$217</definedName>
    <definedName name="_xlnm._FilterDatabase" localSheetId="1" hidden="1">'P Ostrowska&gt;Anwil'!$B$1:$B$211</definedName>
    <definedName name="_xlnm._FilterDatabase" localSheetId="2" hidden="1">'S Anwil&gt;Ostrowska'!$B$1:$B$97</definedName>
    <definedName name="_xlnm._FilterDatabase" localSheetId="3" hidden="1">'S Ostrowska&gt;Anwil'!$B$1:$B$97</definedName>
    <definedName name="_xlnm.Print_Area" localSheetId="4">'N Anwil&gt;Ostrowska'!$A$6:$AD$85</definedName>
    <definedName name="_xlnm.Print_Area" localSheetId="5">'N Ostrowska&gt;Anwil'!$A$6:$AA$85</definedName>
    <definedName name="_xlnm.Print_Area" localSheetId="0">'P Anwil&gt;Ostrowska'!$A$6:$AD$205</definedName>
    <definedName name="_xlnm.Print_Area" localSheetId="1">'P Ostrowska&gt;Anwil'!$A$6:$AA$199</definedName>
    <definedName name="_xlnm.Print_Area" localSheetId="2">'S Anwil&gt;Ostrowska'!$A$6:$AD$85</definedName>
    <definedName name="_xlnm.Print_Area" localSheetId="3">'S Ostrowska&gt;Anwil'!$A$6:$AA$85</definedName>
    <definedName name="_xlnm.Print_Titles" localSheetId="4">'N Anwil&gt;Ostrowska'!$1:$5</definedName>
    <definedName name="_xlnm.Print_Titles" localSheetId="5">'N Ostrowska&gt;Anwil'!$1:$5</definedName>
    <definedName name="_xlnm.Print_Titles" localSheetId="0">'P Anwil&gt;Ostrowska'!$1:$5</definedName>
    <definedName name="_xlnm.Print_Titles" localSheetId="1">'P Ostrowska&gt;Anwil'!$1:$5</definedName>
    <definedName name="_xlnm.Print_Titles" localSheetId="2">'S Anwil&gt;Ostrowska'!$1:$5</definedName>
    <definedName name="_xlnm.Print_Titles" localSheetId="3">'S Ostrowska&gt;Anwil'!$1:$5</definedName>
  </definedNames>
  <calcPr calcId="145621"/>
</workbook>
</file>

<file path=xl/calcChain.xml><?xml version="1.0" encoding="utf-8"?>
<calcChain xmlns="http://schemas.openxmlformats.org/spreadsheetml/2006/main">
  <c r="C80" i="12" l="1"/>
  <c r="X160" i="9"/>
  <c r="Y85" i="13"/>
  <c r="X85" i="13"/>
  <c r="W85" i="13"/>
  <c r="V85" i="13"/>
  <c r="U85" i="13"/>
  <c r="T85" i="13"/>
  <c r="S85" i="13"/>
  <c r="R85" i="13"/>
  <c r="Q85" i="13"/>
  <c r="P85" i="13"/>
  <c r="O85" i="13"/>
  <c r="N85" i="13"/>
  <c r="M85" i="13"/>
  <c r="L85" i="13"/>
  <c r="K85" i="13"/>
  <c r="J85" i="13"/>
  <c r="I85" i="13"/>
  <c r="H85" i="13"/>
  <c r="G85" i="13"/>
  <c r="F85" i="13"/>
  <c r="E85" i="13"/>
  <c r="D85" i="13"/>
  <c r="C85" i="13"/>
  <c r="Z84" i="13"/>
  <c r="Y84" i="13"/>
  <c r="X84" i="13"/>
  <c r="W84" i="13"/>
  <c r="V84" i="13"/>
  <c r="U84" i="13"/>
  <c r="T84" i="13"/>
  <c r="S84" i="13"/>
  <c r="R84" i="13"/>
  <c r="Q84" i="13"/>
  <c r="P84" i="13"/>
  <c r="O84" i="13"/>
  <c r="N84" i="13"/>
  <c r="M84" i="13"/>
  <c r="L84" i="13"/>
  <c r="K84" i="13"/>
  <c r="J84" i="13"/>
  <c r="I84" i="13"/>
  <c r="H84" i="13"/>
  <c r="G84" i="13"/>
  <c r="F84" i="13"/>
  <c r="E84" i="13"/>
  <c r="D84" i="13"/>
  <c r="T82" i="13"/>
  <c r="P82" i="13"/>
  <c r="K82" i="13"/>
  <c r="J82" i="13"/>
  <c r="C80" i="13"/>
  <c r="AA79" i="13"/>
  <c r="T76" i="13"/>
  <c r="P76" i="13"/>
  <c r="J76" i="13"/>
  <c r="E76" i="13"/>
  <c r="C74" i="13"/>
  <c r="AA73" i="13"/>
  <c r="T70" i="13"/>
  <c r="P70" i="13"/>
  <c r="K70" i="13"/>
  <c r="J70" i="13"/>
  <c r="F70" i="13"/>
  <c r="E70" i="13"/>
  <c r="C68" i="13"/>
  <c r="D68" i="13" s="1"/>
  <c r="AA67" i="13"/>
  <c r="T64" i="13"/>
  <c r="P64" i="13"/>
  <c r="K64" i="13"/>
  <c r="J64" i="13"/>
  <c r="E64" i="13"/>
  <c r="C62" i="13"/>
  <c r="AA61" i="13"/>
  <c r="T58" i="13"/>
  <c r="P58" i="13"/>
  <c r="F58" i="13"/>
  <c r="C56" i="13"/>
  <c r="D56" i="13" s="1"/>
  <c r="AA55" i="13"/>
  <c r="T52" i="13"/>
  <c r="K52" i="13"/>
  <c r="J52" i="13"/>
  <c r="E52" i="13"/>
  <c r="C50" i="13"/>
  <c r="AA49" i="13"/>
  <c r="T46" i="13"/>
  <c r="P46" i="13"/>
  <c r="K46" i="13"/>
  <c r="J46" i="13"/>
  <c r="F46" i="13"/>
  <c r="E46" i="13"/>
  <c r="C44" i="13"/>
  <c r="D44" i="13" s="1"/>
  <c r="E44" i="13" s="1"/>
  <c r="F44" i="13" s="1"/>
  <c r="G44" i="13" s="1"/>
  <c r="H44" i="13" s="1"/>
  <c r="I44" i="13" s="1"/>
  <c r="J44" i="13" s="1"/>
  <c r="K44" i="13" s="1"/>
  <c r="L44" i="13" s="1"/>
  <c r="M44" i="13" s="1"/>
  <c r="N44" i="13" s="1"/>
  <c r="O44" i="13" s="1"/>
  <c r="P44" i="13" s="1"/>
  <c r="Q44" i="13" s="1"/>
  <c r="R44" i="13" s="1"/>
  <c r="S44" i="13" s="1"/>
  <c r="T44" i="13" s="1"/>
  <c r="U44" i="13" s="1"/>
  <c r="V44" i="13" s="1"/>
  <c r="W44" i="13" s="1"/>
  <c r="Y44" i="13" s="1"/>
  <c r="Z44" i="13" s="1"/>
  <c r="AA43" i="13"/>
  <c r="T40" i="13"/>
  <c r="J40" i="13"/>
  <c r="E40" i="13"/>
  <c r="C38" i="13"/>
  <c r="AA37" i="13"/>
  <c r="T34" i="13"/>
  <c r="P34" i="13"/>
  <c r="K34" i="13"/>
  <c r="J34" i="13"/>
  <c r="F34" i="13"/>
  <c r="E34" i="13"/>
  <c r="C32" i="13"/>
  <c r="D32" i="13" s="1"/>
  <c r="AA31" i="13"/>
  <c r="T28" i="13"/>
  <c r="P28" i="13"/>
  <c r="K28" i="13"/>
  <c r="J28" i="13"/>
  <c r="E28" i="13"/>
  <c r="C26" i="13"/>
  <c r="AA25" i="13"/>
  <c r="T22" i="13"/>
  <c r="P22" i="13"/>
  <c r="K22" i="13"/>
  <c r="J22" i="13"/>
  <c r="E22" i="13"/>
  <c r="C20" i="13"/>
  <c r="AA19" i="13"/>
  <c r="T16" i="13"/>
  <c r="P16" i="13"/>
  <c r="K16" i="13"/>
  <c r="J16" i="13"/>
  <c r="E16" i="13"/>
  <c r="C14" i="13"/>
  <c r="AA13" i="13"/>
  <c r="T10" i="13"/>
  <c r="P10" i="13"/>
  <c r="K10" i="13"/>
  <c r="J10" i="13"/>
  <c r="E10" i="13"/>
  <c r="C8" i="13"/>
  <c r="AA7" i="13"/>
  <c r="AB85" i="12"/>
  <c r="AA85" i="12"/>
  <c r="Z85" i="12"/>
  <c r="Y85" i="12"/>
  <c r="X85" i="12"/>
  <c r="W85" i="12"/>
  <c r="V85" i="12"/>
  <c r="U85" i="12"/>
  <c r="T85" i="12"/>
  <c r="S85" i="12"/>
  <c r="R85" i="12"/>
  <c r="Q85" i="12"/>
  <c r="P85" i="12"/>
  <c r="O85" i="12"/>
  <c r="N85" i="12"/>
  <c r="M85" i="12"/>
  <c r="L85" i="12"/>
  <c r="K85" i="12"/>
  <c r="J85" i="12"/>
  <c r="I85" i="12"/>
  <c r="H85" i="12"/>
  <c r="G85" i="12"/>
  <c r="F85" i="12"/>
  <c r="E85" i="12"/>
  <c r="D85" i="12"/>
  <c r="C85" i="12"/>
  <c r="AC84" i="12"/>
  <c r="AB84" i="12"/>
  <c r="AA84" i="12"/>
  <c r="Z84" i="12"/>
  <c r="Y84" i="12"/>
  <c r="X84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K84" i="12"/>
  <c r="J84" i="12"/>
  <c r="I84" i="12"/>
  <c r="H84" i="12"/>
  <c r="G84" i="12"/>
  <c r="F84" i="12"/>
  <c r="E84" i="12"/>
  <c r="D84" i="12"/>
  <c r="T82" i="12"/>
  <c r="P82" i="12"/>
  <c r="K82" i="12"/>
  <c r="D82" i="12"/>
  <c r="AD79" i="12"/>
  <c r="T76" i="12"/>
  <c r="P76" i="12"/>
  <c r="K76" i="12"/>
  <c r="D76" i="12"/>
  <c r="C74" i="12"/>
  <c r="D74" i="12" s="1"/>
  <c r="AD73" i="12"/>
  <c r="T70" i="12"/>
  <c r="K70" i="12"/>
  <c r="F70" i="12"/>
  <c r="E68" i="12"/>
  <c r="F68" i="12" s="1"/>
  <c r="G68" i="12" s="1"/>
  <c r="H68" i="12" s="1"/>
  <c r="I68" i="12" s="1"/>
  <c r="J68" i="12" s="1"/>
  <c r="K68" i="12" s="1"/>
  <c r="L68" i="12" s="1"/>
  <c r="M68" i="12" s="1"/>
  <c r="N68" i="12" s="1"/>
  <c r="O68" i="12" s="1"/>
  <c r="P68" i="12" s="1"/>
  <c r="Q68" i="12" s="1"/>
  <c r="R68" i="12" s="1"/>
  <c r="S68" i="12" s="1"/>
  <c r="T68" i="12" s="1"/>
  <c r="U68" i="12" s="1"/>
  <c r="V68" i="12" s="1"/>
  <c r="Z68" i="12" s="1"/>
  <c r="AA68" i="12" s="1"/>
  <c r="AB68" i="12" s="1"/>
  <c r="AC68" i="12" s="1"/>
  <c r="AD67" i="12"/>
  <c r="T64" i="12"/>
  <c r="K64" i="12"/>
  <c r="D62" i="12"/>
  <c r="H62" i="12" s="1"/>
  <c r="I62" i="12" s="1"/>
  <c r="J62" i="12" s="1"/>
  <c r="K62" i="12" s="1"/>
  <c r="L62" i="12" s="1"/>
  <c r="M62" i="12" s="1"/>
  <c r="N62" i="12" s="1"/>
  <c r="O62" i="12" s="1"/>
  <c r="P62" i="12" s="1"/>
  <c r="Q62" i="12" s="1"/>
  <c r="R62" i="12" s="1"/>
  <c r="S62" i="12" s="1"/>
  <c r="T62" i="12" s="1"/>
  <c r="U62" i="12" s="1"/>
  <c r="V62" i="12" s="1"/>
  <c r="Z62" i="12" s="1"/>
  <c r="AA62" i="12" s="1"/>
  <c r="AB62" i="12" s="1"/>
  <c r="AC62" i="12" s="1"/>
  <c r="AD61" i="12"/>
  <c r="X58" i="12"/>
  <c r="K58" i="12"/>
  <c r="F58" i="12"/>
  <c r="E56" i="12"/>
  <c r="AD55" i="12"/>
  <c r="P52" i="12"/>
  <c r="D52" i="12"/>
  <c r="C50" i="12"/>
  <c r="D50" i="12" s="1"/>
  <c r="AD49" i="12"/>
  <c r="T46" i="12"/>
  <c r="P46" i="12"/>
  <c r="K46" i="12"/>
  <c r="F46" i="12"/>
  <c r="E44" i="12"/>
  <c r="AD43" i="12"/>
  <c r="T40" i="12"/>
  <c r="P40" i="12"/>
  <c r="K40" i="12"/>
  <c r="D38" i="12"/>
  <c r="H38" i="12" s="1"/>
  <c r="I38" i="12" s="1"/>
  <c r="J38" i="12" s="1"/>
  <c r="K38" i="12" s="1"/>
  <c r="L38" i="12" s="1"/>
  <c r="M38" i="12" s="1"/>
  <c r="N38" i="12" s="1"/>
  <c r="O38" i="12" s="1"/>
  <c r="P38" i="12" s="1"/>
  <c r="Q38" i="12" s="1"/>
  <c r="R38" i="12" s="1"/>
  <c r="S38" i="12" s="1"/>
  <c r="T38" i="12" s="1"/>
  <c r="U38" i="12" s="1"/>
  <c r="V38" i="12" s="1"/>
  <c r="Z38" i="12" s="1"/>
  <c r="AA38" i="12" s="1"/>
  <c r="AB38" i="12" s="1"/>
  <c r="AC38" i="12" s="1"/>
  <c r="AD37" i="12"/>
  <c r="X34" i="12"/>
  <c r="T34" i="12"/>
  <c r="P34" i="12"/>
  <c r="K34" i="12"/>
  <c r="F34" i="12"/>
  <c r="E32" i="12"/>
  <c r="F32" i="12" s="1"/>
  <c r="G32" i="12" s="1"/>
  <c r="H32" i="12" s="1"/>
  <c r="I32" i="12" s="1"/>
  <c r="J32" i="12" s="1"/>
  <c r="K32" i="12" s="1"/>
  <c r="L32" i="12" s="1"/>
  <c r="M32" i="12" s="1"/>
  <c r="N32" i="12" s="1"/>
  <c r="O32" i="12" s="1"/>
  <c r="P32" i="12" s="1"/>
  <c r="Q32" i="12" s="1"/>
  <c r="R32" i="12" s="1"/>
  <c r="S32" i="12" s="1"/>
  <c r="T32" i="12" s="1"/>
  <c r="U32" i="12" s="1"/>
  <c r="V32" i="12" s="1"/>
  <c r="W32" i="12" s="1"/>
  <c r="X32" i="12" s="1"/>
  <c r="Y32" i="12" s="1"/>
  <c r="Z32" i="12" s="1"/>
  <c r="AA32" i="12" s="1"/>
  <c r="AB32" i="12" s="1"/>
  <c r="AC32" i="12" s="1"/>
  <c r="AD31" i="12"/>
  <c r="X28" i="12"/>
  <c r="T28" i="12"/>
  <c r="P28" i="12"/>
  <c r="K28" i="12"/>
  <c r="D26" i="12"/>
  <c r="H26" i="12" s="1"/>
  <c r="I26" i="12" s="1"/>
  <c r="J26" i="12" s="1"/>
  <c r="K26" i="12" s="1"/>
  <c r="L26" i="12" s="1"/>
  <c r="M26" i="12" s="1"/>
  <c r="N26" i="12" s="1"/>
  <c r="O26" i="12" s="1"/>
  <c r="P26" i="12" s="1"/>
  <c r="Q26" i="12" s="1"/>
  <c r="R26" i="12" s="1"/>
  <c r="S26" i="12" s="1"/>
  <c r="T26" i="12" s="1"/>
  <c r="U26" i="12" s="1"/>
  <c r="V26" i="12" s="1"/>
  <c r="W26" i="12" s="1"/>
  <c r="X26" i="12" s="1"/>
  <c r="Y26" i="12" s="1"/>
  <c r="Z26" i="12" s="1"/>
  <c r="AA26" i="12" s="1"/>
  <c r="AB26" i="12" s="1"/>
  <c r="AC26" i="12" s="1"/>
  <c r="AD25" i="12"/>
  <c r="T22" i="12"/>
  <c r="P22" i="12"/>
  <c r="K22" i="12"/>
  <c r="F22" i="12"/>
  <c r="D20" i="12"/>
  <c r="AD19" i="12"/>
  <c r="T16" i="12"/>
  <c r="P16" i="12"/>
  <c r="D16" i="12"/>
  <c r="C14" i="12"/>
  <c r="D14" i="12" s="1"/>
  <c r="H14" i="12" s="1"/>
  <c r="I14" i="12" s="1"/>
  <c r="J14" i="12" s="1"/>
  <c r="K14" i="12" s="1"/>
  <c r="L14" i="12" s="1"/>
  <c r="M14" i="12" s="1"/>
  <c r="N14" i="12" s="1"/>
  <c r="O14" i="12" s="1"/>
  <c r="P14" i="12" s="1"/>
  <c r="Q14" i="12" s="1"/>
  <c r="R14" i="12" s="1"/>
  <c r="S14" i="12" s="1"/>
  <c r="T14" i="12" s="1"/>
  <c r="U14" i="12" s="1"/>
  <c r="V14" i="12" s="1"/>
  <c r="Z14" i="12" s="1"/>
  <c r="AA14" i="12" s="1"/>
  <c r="AB14" i="12" s="1"/>
  <c r="AC14" i="12" s="1"/>
  <c r="AD13" i="12"/>
  <c r="T10" i="12"/>
  <c r="P10" i="12"/>
  <c r="K10" i="12"/>
  <c r="F10" i="12"/>
  <c r="D8" i="12"/>
  <c r="AD7" i="12"/>
  <c r="D68" i="10"/>
  <c r="E68" i="10" s="1"/>
  <c r="F68" i="10" s="1"/>
  <c r="G68" i="10" s="1"/>
  <c r="H68" i="10" s="1"/>
  <c r="I68" i="10" s="1"/>
  <c r="J68" i="10" s="1"/>
  <c r="K68" i="10" s="1"/>
  <c r="L68" i="10" s="1"/>
  <c r="M68" i="10" s="1"/>
  <c r="N68" i="10" s="1"/>
  <c r="O68" i="10" s="1"/>
  <c r="P68" i="10" s="1"/>
  <c r="Q68" i="10" s="1"/>
  <c r="R68" i="10" s="1"/>
  <c r="S68" i="10" s="1"/>
  <c r="T68" i="10" s="1"/>
  <c r="U68" i="10" s="1"/>
  <c r="V68" i="10" s="1"/>
  <c r="D62" i="10"/>
  <c r="H62" i="10" s="1"/>
  <c r="E56" i="10"/>
  <c r="F56" i="10" s="1"/>
  <c r="G56" i="10" s="1"/>
  <c r="H56" i="10" s="1"/>
  <c r="I56" i="10" s="1"/>
  <c r="J56" i="10" s="1"/>
  <c r="K56" i="10" s="1"/>
  <c r="L56" i="10" s="1"/>
  <c r="M56" i="10" s="1"/>
  <c r="N56" i="10" s="1"/>
  <c r="O56" i="10" s="1"/>
  <c r="P56" i="10" s="1"/>
  <c r="Q56" i="10" s="1"/>
  <c r="R56" i="10" s="1"/>
  <c r="S56" i="10" s="1"/>
  <c r="T56" i="10" s="1"/>
  <c r="U56" i="10" s="1"/>
  <c r="V56" i="10" s="1"/>
  <c r="W56" i="10" s="1"/>
  <c r="X56" i="10" s="1"/>
  <c r="Y56" i="10" s="1"/>
  <c r="Z56" i="10" s="1"/>
  <c r="AA56" i="10" s="1"/>
  <c r="AB56" i="10" s="1"/>
  <c r="AC56" i="10" s="1"/>
  <c r="E44" i="10"/>
  <c r="F44" i="10" s="1"/>
  <c r="D38" i="10"/>
  <c r="D32" i="10"/>
  <c r="E32" i="10" s="1"/>
  <c r="D26" i="10"/>
  <c r="H26" i="10" s="1"/>
  <c r="D20" i="10"/>
  <c r="E20" i="10" s="1"/>
  <c r="F20" i="10" s="1"/>
  <c r="G20" i="10" s="1"/>
  <c r="H20" i="10" s="1"/>
  <c r="I20" i="10" s="1"/>
  <c r="J20" i="10" s="1"/>
  <c r="K20" i="10" s="1"/>
  <c r="L20" i="10" s="1"/>
  <c r="M20" i="10" s="1"/>
  <c r="N20" i="10" s="1"/>
  <c r="O20" i="10" s="1"/>
  <c r="P20" i="10" s="1"/>
  <c r="Q20" i="10" s="1"/>
  <c r="R20" i="10" s="1"/>
  <c r="S20" i="10" s="1"/>
  <c r="T20" i="10" s="1"/>
  <c r="U20" i="10" s="1"/>
  <c r="V20" i="10" s="1"/>
  <c r="Z20" i="10" s="1"/>
  <c r="D8" i="10"/>
  <c r="T190" i="9"/>
  <c r="P190" i="9"/>
  <c r="K190" i="9"/>
  <c r="J190" i="9"/>
  <c r="C188" i="9"/>
  <c r="AA187" i="9"/>
  <c r="T184" i="9"/>
  <c r="P184" i="9"/>
  <c r="K184" i="9"/>
  <c r="J184" i="9"/>
  <c r="E184" i="9"/>
  <c r="C182" i="9"/>
  <c r="AA181" i="9"/>
  <c r="T178" i="9"/>
  <c r="P178" i="9"/>
  <c r="K178" i="9"/>
  <c r="J178" i="9"/>
  <c r="E178" i="9"/>
  <c r="C176" i="9"/>
  <c r="AA175" i="9"/>
  <c r="T172" i="9"/>
  <c r="P172" i="9"/>
  <c r="K172" i="9"/>
  <c r="J172" i="9"/>
  <c r="E172" i="9"/>
  <c r="C170" i="9"/>
  <c r="AA169" i="9"/>
  <c r="T166" i="9"/>
  <c r="C164" i="9"/>
  <c r="AA163" i="9"/>
  <c r="D188" i="1"/>
  <c r="H188" i="1" s="1"/>
  <c r="E182" i="1"/>
  <c r="D176" i="1"/>
  <c r="H176" i="1" s="1"/>
  <c r="D158" i="1"/>
  <c r="H158" i="1" s="1"/>
  <c r="D152" i="1"/>
  <c r="H152" i="1" s="1"/>
  <c r="D146" i="1"/>
  <c r="H146" i="1" s="1"/>
  <c r="D140" i="1"/>
  <c r="H140" i="1" s="1"/>
  <c r="D134" i="1"/>
  <c r="D128" i="1"/>
  <c r="E128" i="1" s="1"/>
  <c r="D122" i="1"/>
  <c r="H122" i="1" s="1"/>
  <c r="D86" i="1"/>
  <c r="H86" i="1" s="1"/>
  <c r="D80" i="1"/>
  <c r="D74" i="1"/>
  <c r="H74" i="1" s="1"/>
  <c r="D62" i="1"/>
  <c r="H62" i="1" s="1"/>
  <c r="D56" i="1"/>
  <c r="H56" i="1" s="1"/>
  <c r="D50" i="1"/>
  <c r="H50" i="1" s="1"/>
  <c r="D44" i="1"/>
  <c r="E44" i="1" s="1"/>
  <c r="D38" i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D8" i="1"/>
  <c r="T196" i="1"/>
  <c r="P196" i="1"/>
  <c r="K196" i="1"/>
  <c r="D196" i="1"/>
  <c r="C194" i="1"/>
  <c r="AD193" i="1"/>
  <c r="T190" i="1"/>
  <c r="P190" i="1"/>
  <c r="K190" i="1"/>
  <c r="AD187" i="1"/>
  <c r="P184" i="1"/>
  <c r="K184" i="1"/>
  <c r="AD181" i="1"/>
  <c r="T178" i="1"/>
  <c r="P178" i="1"/>
  <c r="K178" i="1"/>
  <c r="AD175" i="1"/>
  <c r="T172" i="1"/>
  <c r="P172" i="1"/>
  <c r="K172" i="1"/>
  <c r="D172" i="1"/>
  <c r="C170" i="1"/>
  <c r="AD169" i="1"/>
  <c r="T166" i="1"/>
  <c r="P166" i="1"/>
  <c r="K166" i="1"/>
  <c r="F166" i="1"/>
  <c r="D166" i="1"/>
  <c r="AD163" i="1"/>
  <c r="T154" i="1"/>
  <c r="K154" i="1"/>
  <c r="AD151" i="1"/>
  <c r="T148" i="1"/>
  <c r="P148" i="1"/>
  <c r="K148" i="1"/>
  <c r="AD145" i="1"/>
  <c r="T142" i="1"/>
  <c r="P142" i="1"/>
  <c r="K142" i="1"/>
  <c r="AD139" i="1"/>
  <c r="X136" i="1"/>
  <c r="T136" i="1"/>
  <c r="P136" i="1"/>
  <c r="K136" i="1"/>
  <c r="AD133" i="1"/>
  <c r="T130" i="1"/>
  <c r="P130" i="1"/>
  <c r="K130" i="1"/>
  <c r="F130" i="1"/>
  <c r="AD127" i="1"/>
  <c r="X124" i="1"/>
  <c r="T124" i="1"/>
  <c r="P124" i="1"/>
  <c r="K124" i="1"/>
  <c r="AD121" i="1"/>
  <c r="T118" i="1"/>
  <c r="P118" i="1"/>
  <c r="K118" i="1"/>
  <c r="C116" i="1"/>
  <c r="AD115" i="1"/>
  <c r="C110" i="1"/>
  <c r="D110" i="1" s="1"/>
  <c r="O110" i="1" s="1"/>
  <c r="Q110" i="1" s="1"/>
  <c r="T110" i="1" s="1"/>
  <c r="AD109" i="1"/>
  <c r="Y85" i="11"/>
  <c r="X85" i="11"/>
  <c r="W85" i="11"/>
  <c r="V85" i="11"/>
  <c r="U85" i="11"/>
  <c r="T85" i="11"/>
  <c r="S85" i="11"/>
  <c r="R85" i="11"/>
  <c r="Q85" i="11"/>
  <c r="P85" i="11"/>
  <c r="O85" i="11"/>
  <c r="N85" i="11"/>
  <c r="M85" i="11"/>
  <c r="L85" i="11"/>
  <c r="K85" i="11"/>
  <c r="J85" i="11"/>
  <c r="I85" i="11"/>
  <c r="H85" i="11"/>
  <c r="G85" i="11"/>
  <c r="F85" i="11"/>
  <c r="E85" i="11"/>
  <c r="D85" i="11"/>
  <c r="C85" i="11"/>
  <c r="Z84" i="11"/>
  <c r="Y84" i="11"/>
  <c r="X84" i="11"/>
  <c r="W84" i="11"/>
  <c r="V84" i="11"/>
  <c r="U84" i="11"/>
  <c r="T84" i="11"/>
  <c r="S84" i="11"/>
  <c r="R84" i="11"/>
  <c r="Q84" i="11"/>
  <c r="P84" i="11"/>
  <c r="O84" i="11"/>
  <c r="N84" i="11"/>
  <c r="M84" i="11"/>
  <c r="L84" i="11"/>
  <c r="K84" i="11"/>
  <c r="J84" i="11"/>
  <c r="I84" i="11"/>
  <c r="H84" i="11"/>
  <c r="G84" i="11"/>
  <c r="F84" i="11"/>
  <c r="E84" i="11"/>
  <c r="D84" i="11"/>
  <c r="T82" i="11"/>
  <c r="P82" i="11"/>
  <c r="E82" i="11"/>
  <c r="C80" i="11"/>
  <c r="AA79" i="11"/>
  <c r="T76" i="11"/>
  <c r="P76" i="11"/>
  <c r="E76" i="11"/>
  <c r="C74" i="11"/>
  <c r="AA73" i="11"/>
  <c r="J70" i="11"/>
  <c r="C68" i="11"/>
  <c r="AA67" i="11"/>
  <c r="T64" i="11"/>
  <c r="P64" i="11"/>
  <c r="K64" i="11"/>
  <c r="J64" i="11"/>
  <c r="E64" i="11"/>
  <c r="C62" i="11"/>
  <c r="D62" i="11" s="1"/>
  <c r="E62" i="11" s="1"/>
  <c r="AA61" i="11"/>
  <c r="T58" i="11"/>
  <c r="K58" i="11"/>
  <c r="J58" i="11"/>
  <c r="E58" i="11"/>
  <c r="C56" i="11"/>
  <c r="AA55" i="11"/>
  <c r="T52" i="11"/>
  <c r="P52" i="11"/>
  <c r="K52" i="11"/>
  <c r="J52" i="11"/>
  <c r="E52" i="11"/>
  <c r="C50" i="11"/>
  <c r="AA49" i="11"/>
  <c r="T46" i="11"/>
  <c r="P46" i="11"/>
  <c r="K46" i="11"/>
  <c r="J46" i="11"/>
  <c r="F46" i="11"/>
  <c r="E46" i="11"/>
  <c r="C44" i="11"/>
  <c r="AA43" i="11"/>
  <c r="T40" i="11"/>
  <c r="P40" i="11"/>
  <c r="J40" i="11"/>
  <c r="E40" i="11"/>
  <c r="C38" i="11"/>
  <c r="D38" i="11" s="1"/>
  <c r="E38" i="11" s="1"/>
  <c r="AA37" i="11"/>
  <c r="T34" i="11"/>
  <c r="P34" i="11"/>
  <c r="J34" i="11"/>
  <c r="F34" i="11"/>
  <c r="E34" i="11"/>
  <c r="C32" i="11"/>
  <c r="AA31" i="11"/>
  <c r="T28" i="11"/>
  <c r="P28" i="11"/>
  <c r="K28" i="11"/>
  <c r="J28" i="11"/>
  <c r="E28" i="11"/>
  <c r="C26" i="11"/>
  <c r="AA25" i="11"/>
  <c r="T22" i="11"/>
  <c r="P22" i="11"/>
  <c r="K22" i="11"/>
  <c r="J22" i="11"/>
  <c r="E22" i="11"/>
  <c r="C20" i="11"/>
  <c r="AA19" i="11"/>
  <c r="T16" i="11"/>
  <c r="P16" i="11"/>
  <c r="K16" i="11"/>
  <c r="J16" i="11"/>
  <c r="E16" i="11"/>
  <c r="C14" i="11"/>
  <c r="D14" i="11" s="1"/>
  <c r="E14" i="11" s="1"/>
  <c r="H14" i="11" s="1"/>
  <c r="AA13" i="11"/>
  <c r="T10" i="11"/>
  <c r="P10" i="11"/>
  <c r="K10" i="11"/>
  <c r="J10" i="11"/>
  <c r="E10" i="11"/>
  <c r="C8" i="11"/>
  <c r="AA7" i="11"/>
  <c r="AB85" i="10"/>
  <c r="AA85" i="10"/>
  <c r="Z85" i="10"/>
  <c r="Y85" i="10"/>
  <c r="X85" i="10"/>
  <c r="W85" i="10"/>
  <c r="V85" i="10"/>
  <c r="U85" i="10"/>
  <c r="T85" i="10"/>
  <c r="S85" i="10"/>
  <c r="R85" i="10"/>
  <c r="Q85" i="10"/>
  <c r="P85" i="10"/>
  <c r="O85" i="10"/>
  <c r="N85" i="10"/>
  <c r="M85" i="10"/>
  <c r="L85" i="10"/>
  <c r="K85" i="10"/>
  <c r="J85" i="10"/>
  <c r="I85" i="10"/>
  <c r="H85" i="10"/>
  <c r="G85" i="10"/>
  <c r="F85" i="10"/>
  <c r="E85" i="10"/>
  <c r="D85" i="10"/>
  <c r="C85" i="10"/>
  <c r="AC84" i="10"/>
  <c r="AB84" i="10"/>
  <c r="AA84" i="10"/>
  <c r="Z84" i="10"/>
  <c r="Y84" i="10"/>
  <c r="X84" i="10"/>
  <c r="W84" i="10"/>
  <c r="V84" i="10"/>
  <c r="U84" i="10"/>
  <c r="T84" i="10"/>
  <c r="S84" i="10"/>
  <c r="R84" i="10"/>
  <c r="Q84" i="10"/>
  <c r="P84" i="10"/>
  <c r="O84" i="10"/>
  <c r="N84" i="10"/>
  <c r="M84" i="10"/>
  <c r="L84" i="10"/>
  <c r="K84" i="10"/>
  <c r="J84" i="10"/>
  <c r="I84" i="10"/>
  <c r="H84" i="10"/>
  <c r="G84" i="10"/>
  <c r="F84" i="10"/>
  <c r="E84" i="10"/>
  <c r="D84" i="10"/>
  <c r="T82" i="10"/>
  <c r="K82" i="10"/>
  <c r="D82" i="10"/>
  <c r="C80" i="10"/>
  <c r="D80" i="10" s="1"/>
  <c r="AD79" i="10"/>
  <c r="T76" i="10"/>
  <c r="P76" i="10"/>
  <c r="K76" i="10"/>
  <c r="D76" i="10"/>
  <c r="C74" i="10"/>
  <c r="D74" i="10" s="1"/>
  <c r="H74" i="10" s="1"/>
  <c r="AD73" i="10"/>
  <c r="AD67" i="10"/>
  <c r="T64" i="10"/>
  <c r="P64" i="10"/>
  <c r="K64" i="10"/>
  <c r="AD61" i="10"/>
  <c r="X58" i="10"/>
  <c r="T58" i="10"/>
  <c r="K58" i="10"/>
  <c r="AD55" i="10"/>
  <c r="T52" i="10"/>
  <c r="P52" i="10"/>
  <c r="K52" i="10"/>
  <c r="D52" i="10"/>
  <c r="C50" i="10"/>
  <c r="AD49" i="10"/>
  <c r="X46" i="10"/>
  <c r="T46" i="10"/>
  <c r="P46" i="10"/>
  <c r="K46" i="10"/>
  <c r="F46" i="10"/>
  <c r="AD43" i="10"/>
  <c r="T40" i="10"/>
  <c r="P40" i="10"/>
  <c r="K40" i="10"/>
  <c r="AD37" i="10"/>
  <c r="X34" i="10"/>
  <c r="T34" i="10"/>
  <c r="P34" i="10"/>
  <c r="K34" i="10"/>
  <c r="F34" i="10"/>
  <c r="AD31" i="10"/>
  <c r="X28" i="10"/>
  <c r="T28" i="10"/>
  <c r="P28" i="10"/>
  <c r="K28" i="10"/>
  <c r="AD25" i="10"/>
  <c r="T22" i="10"/>
  <c r="P22" i="10"/>
  <c r="K22" i="10"/>
  <c r="F22" i="10"/>
  <c r="AD19" i="10"/>
  <c r="T16" i="10"/>
  <c r="P16" i="10"/>
  <c r="K16" i="10"/>
  <c r="D16" i="10"/>
  <c r="C14" i="10"/>
  <c r="D14" i="10" s="1"/>
  <c r="H14" i="10" s="1"/>
  <c r="AD13" i="10"/>
  <c r="T10" i="10"/>
  <c r="P10" i="10"/>
  <c r="K10" i="10"/>
  <c r="F10" i="10"/>
  <c r="AD7" i="10"/>
  <c r="T82" i="9"/>
  <c r="P82" i="9"/>
  <c r="K82" i="9"/>
  <c r="J82" i="9"/>
  <c r="E82" i="9"/>
  <c r="C80" i="9"/>
  <c r="AA79" i="9"/>
  <c r="T76" i="9"/>
  <c r="P76" i="9"/>
  <c r="K76" i="9"/>
  <c r="J76" i="9"/>
  <c r="F76" i="9"/>
  <c r="E76" i="9"/>
  <c r="C74" i="9"/>
  <c r="D74" i="9" s="1"/>
  <c r="E74" i="9" s="1"/>
  <c r="F74" i="9" s="1"/>
  <c r="G74" i="9" s="1"/>
  <c r="H74" i="9" s="1"/>
  <c r="I74" i="9" s="1"/>
  <c r="J74" i="9" s="1"/>
  <c r="K74" i="9" s="1"/>
  <c r="L74" i="9" s="1"/>
  <c r="M74" i="9" s="1"/>
  <c r="N74" i="9" s="1"/>
  <c r="O74" i="9" s="1"/>
  <c r="P74" i="9" s="1"/>
  <c r="Q74" i="9" s="1"/>
  <c r="R74" i="9" s="1"/>
  <c r="S74" i="9" s="1"/>
  <c r="T74" i="9" s="1"/>
  <c r="U74" i="9" s="1"/>
  <c r="V74" i="9" s="1"/>
  <c r="W74" i="9" s="1"/>
  <c r="X74" i="9" s="1"/>
  <c r="AA73" i="9"/>
  <c r="T70" i="9"/>
  <c r="P70" i="9"/>
  <c r="K70" i="9"/>
  <c r="J70" i="9"/>
  <c r="E70" i="9"/>
  <c r="C68" i="9"/>
  <c r="AA67" i="9"/>
  <c r="T64" i="9"/>
  <c r="K64" i="9"/>
  <c r="J64" i="9"/>
  <c r="E64" i="9"/>
  <c r="C62" i="9"/>
  <c r="AA61" i="9"/>
  <c r="T58" i="9"/>
  <c r="P58" i="9"/>
  <c r="K58" i="9"/>
  <c r="J58" i="9"/>
  <c r="E58" i="9"/>
  <c r="C56" i="9"/>
  <c r="AA55" i="9"/>
  <c r="T52" i="9"/>
  <c r="P52" i="9"/>
  <c r="K52" i="9"/>
  <c r="J52" i="9"/>
  <c r="E52" i="9"/>
  <c r="C50" i="9"/>
  <c r="D50" i="9" s="1"/>
  <c r="E50" i="9" s="1"/>
  <c r="H50" i="9" s="1"/>
  <c r="AA49" i="9"/>
  <c r="P46" i="9"/>
  <c r="K46" i="9"/>
  <c r="J46" i="9"/>
  <c r="E46" i="9"/>
  <c r="C44" i="9"/>
  <c r="AA43" i="9"/>
  <c r="T40" i="9"/>
  <c r="P40" i="9"/>
  <c r="K40" i="9"/>
  <c r="J40" i="9"/>
  <c r="E40" i="9"/>
  <c r="C38" i="9"/>
  <c r="D38" i="9" s="1"/>
  <c r="E38" i="9" s="1"/>
  <c r="AA37" i="9"/>
  <c r="T34" i="9"/>
  <c r="K34" i="9"/>
  <c r="E34" i="9"/>
  <c r="C32" i="9"/>
  <c r="D32" i="9" s="1"/>
  <c r="E32" i="9" s="1"/>
  <c r="AA31" i="9"/>
  <c r="P28" i="9"/>
  <c r="K28" i="9"/>
  <c r="C26" i="9"/>
  <c r="H26" i="9" s="1"/>
  <c r="K26" i="9" s="1"/>
  <c r="M26" i="9" s="1"/>
  <c r="AA25" i="9"/>
  <c r="J22" i="9"/>
  <c r="E22" i="9"/>
  <c r="C20" i="9"/>
  <c r="AA19" i="9"/>
  <c r="J16" i="9"/>
  <c r="C14" i="9"/>
  <c r="E14" i="9" s="1"/>
  <c r="I14" i="9" s="1"/>
  <c r="AA13" i="9"/>
  <c r="T154" i="9"/>
  <c r="P154" i="9"/>
  <c r="K154" i="9"/>
  <c r="J154" i="9"/>
  <c r="E154" i="9"/>
  <c r="C152" i="9"/>
  <c r="AA151" i="9"/>
  <c r="T148" i="9"/>
  <c r="P148" i="9"/>
  <c r="K148" i="9"/>
  <c r="J148" i="9"/>
  <c r="F148" i="9"/>
  <c r="E148" i="9"/>
  <c r="C146" i="9"/>
  <c r="D146" i="9" s="1"/>
  <c r="E146" i="9" s="1"/>
  <c r="F146" i="9" s="1"/>
  <c r="G146" i="9" s="1"/>
  <c r="H146" i="9" s="1"/>
  <c r="I146" i="9" s="1"/>
  <c r="J146" i="9" s="1"/>
  <c r="K146" i="9" s="1"/>
  <c r="L146" i="9" s="1"/>
  <c r="M146" i="9" s="1"/>
  <c r="N146" i="9" s="1"/>
  <c r="O146" i="9" s="1"/>
  <c r="P146" i="9" s="1"/>
  <c r="Q146" i="9" s="1"/>
  <c r="R146" i="9" s="1"/>
  <c r="S146" i="9" s="1"/>
  <c r="T146" i="9" s="1"/>
  <c r="U146" i="9" s="1"/>
  <c r="V146" i="9" s="1"/>
  <c r="W146" i="9" s="1"/>
  <c r="X146" i="9" s="1"/>
  <c r="AA145" i="9"/>
  <c r="T142" i="9"/>
  <c r="P142" i="9"/>
  <c r="K142" i="9"/>
  <c r="J142" i="9"/>
  <c r="C140" i="9"/>
  <c r="AA139" i="9"/>
  <c r="T136" i="9"/>
  <c r="P136" i="9"/>
  <c r="K136" i="9"/>
  <c r="J136" i="9"/>
  <c r="E136" i="9"/>
  <c r="C134" i="9"/>
  <c r="AA133" i="9"/>
  <c r="T130" i="9"/>
  <c r="P130" i="9"/>
  <c r="K130" i="9"/>
  <c r="J130" i="9"/>
  <c r="E130" i="9"/>
  <c r="C128" i="9"/>
  <c r="D128" i="9" s="1"/>
  <c r="E128" i="9" s="1"/>
  <c r="AA127" i="9"/>
  <c r="T124" i="9"/>
  <c r="P124" i="9"/>
  <c r="K124" i="9"/>
  <c r="J124" i="9"/>
  <c r="F124" i="9"/>
  <c r="E124" i="9"/>
  <c r="C122" i="9"/>
  <c r="D122" i="9" s="1"/>
  <c r="E122" i="9" s="1"/>
  <c r="F122" i="9" s="1"/>
  <c r="G122" i="9" s="1"/>
  <c r="H122" i="9" s="1"/>
  <c r="I122" i="9" s="1"/>
  <c r="J122" i="9" s="1"/>
  <c r="K122" i="9" s="1"/>
  <c r="L122" i="9" s="1"/>
  <c r="M122" i="9" s="1"/>
  <c r="N122" i="9" s="1"/>
  <c r="O122" i="9" s="1"/>
  <c r="P122" i="9" s="1"/>
  <c r="Q122" i="9" s="1"/>
  <c r="R122" i="9" s="1"/>
  <c r="S122" i="9" s="1"/>
  <c r="T122" i="9" s="1"/>
  <c r="U122" i="9" s="1"/>
  <c r="V122" i="9" s="1"/>
  <c r="W122" i="9" s="1"/>
  <c r="Y122" i="9" s="1"/>
  <c r="AA121" i="9"/>
  <c r="T118" i="9"/>
  <c r="P118" i="9"/>
  <c r="K118" i="9"/>
  <c r="J118" i="9"/>
  <c r="E118" i="9"/>
  <c r="C116" i="9"/>
  <c r="AA115" i="9"/>
  <c r="T112" i="9"/>
  <c r="P112" i="9"/>
  <c r="K112" i="9"/>
  <c r="J112" i="9"/>
  <c r="E112" i="9"/>
  <c r="C110" i="9"/>
  <c r="D110" i="9" s="1"/>
  <c r="E110" i="9" s="1"/>
  <c r="H110" i="9" s="1"/>
  <c r="AA109" i="9"/>
  <c r="T106" i="9"/>
  <c r="P106" i="9"/>
  <c r="J106" i="9"/>
  <c r="F106" i="9"/>
  <c r="E106" i="9"/>
  <c r="C104" i="9"/>
  <c r="AA103" i="9"/>
  <c r="T100" i="9"/>
  <c r="P100" i="9"/>
  <c r="K100" i="9"/>
  <c r="J100" i="9"/>
  <c r="E100" i="9"/>
  <c r="C98" i="9"/>
  <c r="AA97" i="9"/>
  <c r="T94" i="9"/>
  <c r="P94" i="9"/>
  <c r="K94" i="9"/>
  <c r="J94" i="9"/>
  <c r="F94" i="9"/>
  <c r="E94" i="9"/>
  <c r="C92" i="9"/>
  <c r="D92" i="9" s="1"/>
  <c r="E92" i="9" s="1"/>
  <c r="F92" i="9" s="1"/>
  <c r="G92" i="9" s="1"/>
  <c r="H92" i="9" s="1"/>
  <c r="I92" i="9" s="1"/>
  <c r="J92" i="9" s="1"/>
  <c r="K92" i="9" s="1"/>
  <c r="L92" i="9" s="1"/>
  <c r="M92" i="9" s="1"/>
  <c r="N92" i="9" s="1"/>
  <c r="O92" i="9" s="1"/>
  <c r="P92" i="9" s="1"/>
  <c r="Q92" i="9" s="1"/>
  <c r="R92" i="9" s="1"/>
  <c r="S92" i="9" s="1"/>
  <c r="T92" i="9" s="1"/>
  <c r="U92" i="9" s="1"/>
  <c r="V92" i="9" s="1"/>
  <c r="W92" i="9" s="1"/>
  <c r="Y92" i="9" s="1"/>
  <c r="AA91" i="9"/>
  <c r="T88" i="9"/>
  <c r="P88" i="9"/>
  <c r="K88" i="9"/>
  <c r="J88" i="9"/>
  <c r="E88" i="9"/>
  <c r="C86" i="9"/>
  <c r="AA85" i="9"/>
  <c r="K198" i="9"/>
  <c r="L198" i="9"/>
  <c r="M198" i="9"/>
  <c r="N198" i="9"/>
  <c r="O198" i="9"/>
  <c r="P198" i="9"/>
  <c r="Q198" i="9"/>
  <c r="R198" i="9"/>
  <c r="S198" i="9"/>
  <c r="T198" i="9"/>
  <c r="U198" i="9"/>
  <c r="V198" i="9"/>
  <c r="W198" i="9"/>
  <c r="K199" i="9"/>
  <c r="L199" i="9"/>
  <c r="M199" i="9"/>
  <c r="N199" i="9"/>
  <c r="O199" i="9"/>
  <c r="P199" i="9"/>
  <c r="Q199" i="9"/>
  <c r="R199" i="9"/>
  <c r="S199" i="9"/>
  <c r="T199" i="9"/>
  <c r="U199" i="9"/>
  <c r="V199" i="9"/>
  <c r="W199" i="9"/>
  <c r="T196" i="9"/>
  <c r="P196" i="9"/>
  <c r="K196" i="9"/>
  <c r="J196" i="9"/>
  <c r="E196" i="9"/>
  <c r="C194" i="9"/>
  <c r="D194" i="9" s="1"/>
  <c r="E194" i="9" s="1"/>
  <c r="H194" i="9" s="1"/>
  <c r="AA193" i="9"/>
  <c r="T160" i="9"/>
  <c r="P160" i="9"/>
  <c r="K160" i="9"/>
  <c r="J160" i="9"/>
  <c r="E160" i="9"/>
  <c r="C158" i="9"/>
  <c r="D158" i="9" s="1"/>
  <c r="E158" i="9" s="1"/>
  <c r="AA157" i="9"/>
  <c r="T10" i="9"/>
  <c r="K10" i="9"/>
  <c r="E10" i="9"/>
  <c r="T46" i="1"/>
  <c r="P46" i="1"/>
  <c r="K46" i="1"/>
  <c r="F46" i="1"/>
  <c r="AD43" i="1"/>
  <c r="P40" i="1"/>
  <c r="K40" i="1"/>
  <c r="AD37" i="1"/>
  <c r="P34" i="1"/>
  <c r="D34" i="1"/>
  <c r="C32" i="1"/>
  <c r="D32" i="1" s="1"/>
  <c r="AD31" i="1"/>
  <c r="P28" i="1"/>
  <c r="K28" i="1"/>
  <c r="F28" i="1"/>
  <c r="D28" i="1"/>
  <c r="C26" i="1"/>
  <c r="AD25" i="1"/>
  <c r="T22" i="1"/>
  <c r="P22" i="1"/>
  <c r="K22" i="1"/>
  <c r="D22" i="1"/>
  <c r="C20" i="1"/>
  <c r="AD19" i="1"/>
  <c r="K16" i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AD13" i="1"/>
  <c r="T160" i="1"/>
  <c r="P160" i="1"/>
  <c r="K160" i="1"/>
  <c r="AD157" i="1"/>
  <c r="T106" i="1"/>
  <c r="P106" i="1"/>
  <c r="K106" i="1"/>
  <c r="D106" i="1"/>
  <c r="C104" i="1"/>
  <c r="D104" i="1" s="1"/>
  <c r="AD103" i="1"/>
  <c r="T100" i="1"/>
  <c r="P100" i="1"/>
  <c r="K100" i="1"/>
  <c r="D100" i="1"/>
  <c r="C98" i="1"/>
  <c r="AD97" i="1"/>
  <c r="X94" i="1"/>
  <c r="T94" i="1"/>
  <c r="P94" i="1"/>
  <c r="K94" i="1"/>
  <c r="F94" i="1"/>
  <c r="D94" i="1"/>
  <c r="C92" i="1"/>
  <c r="D92" i="1" s="1"/>
  <c r="E92" i="1" s="1"/>
  <c r="F92" i="1" s="1"/>
  <c r="G92" i="1" s="1"/>
  <c r="H92" i="1" s="1"/>
  <c r="I92" i="1" s="1"/>
  <c r="J92" i="1" s="1"/>
  <c r="K92" i="1" s="1"/>
  <c r="L92" i="1" s="1"/>
  <c r="M92" i="1" s="1"/>
  <c r="N92" i="1" s="1"/>
  <c r="O92" i="1" s="1"/>
  <c r="P92" i="1" s="1"/>
  <c r="Q92" i="1" s="1"/>
  <c r="R92" i="1" s="1"/>
  <c r="S92" i="1" s="1"/>
  <c r="T92" i="1" s="1"/>
  <c r="U92" i="1" s="1"/>
  <c r="V92" i="1" s="1"/>
  <c r="W92" i="1" s="1"/>
  <c r="X92" i="1" s="1"/>
  <c r="Y92" i="1" s="1"/>
  <c r="Z92" i="1" s="1"/>
  <c r="AA92" i="1" s="1"/>
  <c r="AB92" i="1" s="1"/>
  <c r="AC92" i="1" s="1"/>
  <c r="AD91" i="1"/>
  <c r="T88" i="1"/>
  <c r="P88" i="1"/>
  <c r="K88" i="1"/>
  <c r="AD85" i="1"/>
  <c r="T82" i="1"/>
  <c r="P82" i="1"/>
  <c r="K82" i="1"/>
  <c r="AD79" i="1"/>
  <c r="X76" i="1"/>
  <c r="T76" i="1"/>
  <c r="P76" i="1"/>
  <c r="K76" i="1"/>
  <c r="AD73" i="1"/>
  <c r="T70" i="1"/>
  <c r="P70" i="1"/>
  <c r="K70" i="1"/>
  <c r="C68" i="1"/>
  <c r="D68" i="1" s="1"/>
  <c r="AD67" i="1"/>
  <c r="T64" i="1"/>
  <c r="P64" i="1"/>
  <c r="K64" i="1"/>
  <c r="AD61" i="1"/>
  <c r="X58" i="1"/>
  <c r="T58" i="1"/>
  <c r="P58" i="1"/>
  <c r="AD55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T202" i="1"/>
  <c r="P202" i="1"/>
  <c r="K202" i="1"/>
  <c r="C200" i="1"/>
  <c r="D200" i="1" s="1"/>
  <c r="AD199" i="1"/>
  <c r="T52" i="1"/>
  <c r="P52" i="1"/>
  <c r="K52" i="1"/>
  <c r="AD49" i="1"/>
  <c r="T10" i="1"/>
  <c r="P10" i="1"/>
  <c r="K10" i="1"/>
  <c r="F10" i="1"/>
  <c r="AD84" i="12" l="1"/>
  <c r="AD85" i="12"/>
  <c r="H38" i="11"/>
  <c r="I38" i="11" s="1"/>
  <c r="Z68" i="10"/>
  <c r="AA68" i="10" s="1"/>
  <c r="H80" i="10"/>
  <c r="I80" i="10" s="1"/>
  <c r="Z38" i="1"/>
  <c r="I74" i="10"/>
  <c r="J74" i="10" s="1"/>
  <c r="K74" i="10" s="1"/>
  <c r="L74" i="10" s="1"/>
  <c r="M74" i="10" s="1"/>
  <c r="N74" i="10" s="1"/>
  <c r="O74" i="10" s="1"/>
  <c r="P74" i="10" s="1"/>
  <c r="Q74" i="10" s="1"/>
  <c r="R74" i="10" s="1"/>
  <c r="S74" i="10" s="1"/>
  <c r="T74" i="10" s="1"/>
  <c r="U74" i="10" s="1"/>
  <c r="V74" i="10" s="1"/>
  <c r="H104" i="1"/>
  <c r="I104" i="1" s="1"/>
  <c r="J104" i="1" s="1"/>
  <c r="K104" i="1" s="1"/>
  <c r="L104" i="1" s="1"/>
  <c r="M104" i="1" s="1"/>
  <c r="N104" i="1" s="1"/>
  <c r="O104" i="1" s="1"/>
  <c r="P104" i="1" s="1"/>
  <c r="Q104" i="1" s="1"/>
  <c r="R104" i="1" s="1"/>
  <c r="S104" i="1" s="1"/>
  <c r="T104" i="1" s="1"/>
  <c r="U104" i="1" s="1"/>
  <c r="V104" i="1" s="1"/>
  <c r="H200" i="1"/>
  <c r="I200" i="1" s="1"/>
  <c r="J200" i="1" s="1"/>
  <c r="K200" i="1" s="1"/>
  <c r="L200" i="1" s="1"/>
  <c r="M200" i="1" s="1"/>
  <c r="N200" i="1" s="1"/>
  <c r="O200" i="1" s="1"/>
  <c r="P200" i="1" s="1"/>
  <c r="Q200" i="1" s="1"/>
  <c r="R200" i="1" s="1"/>
  <c r="S200" i="1" s="1"/>
  <c r="T200" i="1" s="1"/>
  <c r="U200" i="1" s="1"/>
  <c r="V200" i="1" s="1"/>
  <c r="H38" i="9"/>
  <c r="I38" i="9" s="1"/>
  <c r="AA20" i="10"/>
  <c r="AB20" i="10" s="1"/>
  <c r="AC20" i="10" s="1"/>
  <c r="Z122" i="9"/>
  <c r="AB122" i="9" s="1"/>
  <c r="I14" i="11"/>
  <c r="J14" i="11" s="1"/>
  <c r="K14" i="11" s="1"/>
  <c r="L14" i="11" s="1"/>
  <c r="M14" i="11" s="1"/>
  <c r="N14" i="11" s="1"/>
  <c r="O14" i="11" s="1"/>
  <c r="P14" i="11" s="1"/>
  <c r="Q14" i="11" s="1"/>
  <c r="R14" i="11" s="1"/>
  <c r="S14" i="11" s="1"/>
  <c r="T14" i="11" s="1"/>
  <c r="U14" i="11" s="1"/>
  <c r="V14" i="11" s="1"/>
  <c r="W14" i="11" s="1"/>
  <c r="X14" i="11" s="1"/>
  <c r="AA87" i="11"/>
  <c r="I50" i="1"/>
  <c r="J50" i="1" s="1"/>
  <c r="K50" i="1" s="1"/>
  <c r="L50" i="1" s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H80" i="1"/>
  <c r="I80" i="1" s="1"/>
  <c r="AA85" i="13"/>
  <c r="AA87" i="13"/>
  <c r="I110" i="9"/>
  <c r="J110" i="9" s="1"/>
  <c r="K110" i="9" s="1"/>
  <c r="L110" i="9" s="1"/>
  <c r="M110" i="9" s="1"/>
  <c r="N110" i="9" s="1"/>
  <c r="O110" i="9" s="1"/>
  <c r="P110" i="9" s="1"/>
  <c r="Q110" i="9" s="1"/>
  <c r="R110" i="9" s="1"/>
  <c r="S110" i="9" s="1"/>
  <c r="T110" i="9" s="1"/>
  <c r="U110" i="9" s="1"/>
  <c r="V110" i="9" s="1"/>
  <c r="W110" i="9" s="1"/>
  <c r="I56" i="1"/>
  <c r="J56" i="1" s="1"/>
  <c r="K56" i="1" s="1"/>
  <c r="L56" i="1" s="1"/>
  <c r="M56" i="1" s="1"/>
  <c r="N56" i="1" s="1"/>
  <c r="O56" i="1" s="1"/>
  <c r="P56" i="1" s="1"/>
  <c r="Q56" i="1" s="1"/>
  <c r="R56" i="1" s="1"/>
  <c r="S56" i="1" s="1"/>
  <c r="T56" i="1" s="1"/>
  <c r="U56" i="1" s="1"/>
  <c r="V56" i="1" s="1"/>
  <c r="W56" i="1" s="1"/>
  <c r="X56" i="1" s="1"/>
  <c r="Y56" i="1" s="1"/>
  <c r="Z56" i="1" s="1"/>
  <c r="AA56" i="1" s="1"/>
  <c r="AB56" i="1" s="1"/>
  <c r="AC56" i="1" s="1"/>
  <c r="H32" i="1"/>
  <c r="I32" i="1" s="1"/>
  <c r="Z14" i="1"/>
  <c r="AA14" i="1" s="1"/>
  <c r="AA84" i="13"/>
  <c r="AA86" i="13"/>
  <c r="I50" i="9"/>
  <c r="J50" i="9" s="1"/>
  <c r="K50" i="9" s="1"/>
  <c r="L50" i="9" s="1"/>
  <c r="M50" i="9" s="1"/>
  <c r="N50" i="9" s="1"/>
  <c r="O50" i="9" s="1"/>
  <c r="P50" i="9" s="1"/>
  <c r="Q50" i="9" s="1"/>
  <c r="R50" i="9" s="1"/>
  <c r="S50" i="9" s="1"/>
  <c r="T50" i="9" s="1"/>
  <c r="U50" i="9" s="1"/>
  <c r="V50" i="9" s="1"/>
  <c r="W50" i="9" s="1"/>
  <c r="X50" i="9" s="1"/>
  <c r="I14" i="10"/>
  <c r="J14" i="10" s="1"/>
  <c r="K14" i="10" s="1"/>
  <c r="L14" i="10" s="1"/>
  <c r="M14" i="10" s="1"/>
  <c r="N14" i="10" s="1"/>
  <c r="O14" i="10" s="1"/>
  <c r="P14" i="10" s="1"/>
  <c r="Q14" i="10" s="1"/>
  <c r="R14" i="10" s="1"/>
  <c r="S14" i="10" s="1"/>
  <c r="T14" i="10" s="1"/>
  <c r="U14" i="10" s="1"/>
  <c r="V14" i="10" s="1"/>
  <c r="AA86" i="11"/>
  <c r="I194" i="9"/>
  <c r="J194" i="9" s="1"/>
  <c r="K194" i="9" s="1"/>
  <c r="L194" i="9" s="1"/>
  <c r="M194" i="9" s="1"/>
  <c r="N194" i="9" s="1"/>
  <c r="O194" i="9" s="1"/>
  <c r="P194" i="9" s="1"/>
  <c r="Q194" i="9" s="1"/>
  <c r="R194" i="9" s="1"/>
  <c r="S194" i="9" s="1"/>
  <c r="T194" i="9" s="1"/>
  <c r="U194" i="9" s="1"/>
  <c r="V194" i="9" s="1"/>
  <c r="W194" i="9" s="1"/>
  <c r="Z92" i="9"/>
  <c r="AB92" i="9" s="1"/>
  <c r="I122" i="1"/>
  <c r="J122" i="1" s="1"/>
  <c r="K122" i="1" s="1"/>
  <c r="L122" i="1" s="1"/>
  <c r="M122" i="1" s="1"/>
  <c r="N122" i="1" s="1"/>
  <c r="O122" i="1" s="1"/>
  <c r="P122" i="1" s="1"/>
  <c r="Q122" i="1" s="1"/>
  <c r="R122" i="1" s="1"/>
  <c r="S122" i="1" s="1"/>
  <c r="T122" i="1" s="1"/>
  <c r="U122" i="1" s="1"/>
  <c r="V122" i="1" s="1"/>
  <c r="W122" i="1" s="1"/>
  <c r="X122" i="1" s="1"/>
  <c r="Y122" i="1" s="1"/>
  <c r="Z122" i="1" s="1"/>
  <c r="AA122" i="1" s="1"/>
  <c r="AB122" i="1" s="1"/>
  <c r="AC122" i="1" s="1"/>
  <c r="H68" i="1"/>
  <c r="I68" i="1" s="1"/>
  <c r="H134" i="1"/>
  <c r="I134" i="1" s="1"/>
  <c r="H32" i="9"/>
  <c r="I32" i="9" s="1"/>
  <c r="H128" i="9"/>
  <c r="I128" i="9" s="1"/>
  <c r="H158" i="9"/>
  <c r="I158" i="9" s="1"/>
  <c r="J158" i="9" s="1"/>
  <c r="K158" i="9" s="1"/>
  <c r="L158" i="9" s="1"/>
  <c r="M158" i="9" s="1"/>
  <c r="N158" i="9" s="1"/>
  <c r="O158" i="9" s="1"/>
  <c r="P158" i="9" s="1"/>
  <c r="Q158" i="9" s="1"/>
  <c r="R158" i="9" s="1"/>
  <c r="S158" i="9" s="1"/>
  <c r="T158" i="9" s="1"/>
  <c r="U158" i="9" s="1"/>
  <c r="V158" i="9" s="1"/>
  <c r="W158" i="9" s="1"/>
  <c r="X158" i="9" s="1"/>
  <c r="Y158" i="9" s="1"/>
  <c r="Z158" i="9" s="1"/>
  <c r="H38" i="10"/>
  <c r="I38" i="10" s="1"/>
  <c r="J38" i="10" s="1"/>
  <c r="K38" i="10" s="1"/>
  <c r="L38" i="10" s="1"/>
  <c r="M38" i="10" s="1"/>
  <c r="N38" i="10" s="1"/>
  <c r="O38" i="10" s="1"/>
  <c r="P38" i="10" s="1"/>
  <c r="Q38" i="10" s="1"/>
  <c r="R38" i="10" s="1"/>
  <c r="S38" i="10" s="1"/>
  <c r="T38" i="10" s="1"/>
  <c r="U38" i="10" s="1"/>
  <c r="V38" i="10" s="1"/>
  <c r="H62" i="11"/>
  <c r="I62" i="11" s="1"/>
  <c r="D26" i="13"/>
  <c r="E26" i="13" s="1"/>
  <c r="H26" i="13" s="1"/>
  <c r="I26" i="13" s="1"/>
  <c r="J26" i="13" s="1"/>
  <c r="K26" i="13" s="1"/>
  <c r="L26" i="13" s="1"/>
  <c r="M26" i="13" s="1"/>
  <c r="N26" i="13" s="1"/>
  <c r="O26" i="13" s="1"/>
  <c r="P26" i="13" s="1"/>
  <c r="Q26" i="13" s="1"/>
  <c r="R26" i="13" s="1"/>
  <c r="S26" i="13" s="1"/>
  <c r="T26" i="13" s="1"/>
  <c r="U26" i="13" s="1"/>
  <c r="V26" i="13" s="1"/>
  <c r="W26" i="13" s="1"/>
  <c r="X26" i="13" s="1"/>
  <c r="F44" i="12"/>
  <c r="G44" i="12" s="1"/>
  <c r="H44" i="12" s="1"/>
  <c r="I44" i="12" s="1"/>
  <c r="J44" i="12" s="1"/>
  <c r="K44" i="12" s="1"/>
  <c r="L44" i="12" s="1"/>
  <c r="M44" i="12" s="1"/>
  <c r="N44" i="12" s="1"/>
  <c r="O44" i="12" s="1"/>
  <c r="P44" i="12" s="1"/>
  <c r="Q44" i="12" s="1"/>
  <c r="R44" i="12" s="1"/>
  <c r="S44" i="12" s="1"/>
  <c r="T44" i="12" s="1"/>
  <c r="U44" i="12" s="1"/>
  <c r="V44" i="12" s="1"/>
  <c r="W44" i="12" s="1"/>
  <c r="X44" i="12" s="1"/>
  <c r="Y44" i="12" s="1"/>
  <c r="Z44" i="12" s="1"/>
  <c r="AA44" i="12" s="1"/>
  <c r="AB44" i="12" s="1"/>
  <c r="AC44" i="12" s="1"/>
  <c r="E32" i="13"/>
  <c r="F32" i="13" s="1"/>
  <c r="G32" i="13" s="1"/>
  <c r="H32" i="13" s="1"/>
  <c r="I32" i="13" s="1"/>
  <c r="J32" i="13" s="1"/>
  <c r="K32" i="13" s="1"/>
  <c r="L32" i="13" s="1"/>
  <c r="M32" i="13" s="1"/>
  <c r="N32" i="13" s="1"/>
  <c r="O32" i="13" s="1"/>
  <c r="P32" i="13" s="1"/>
  <c r="Q32" i="13" s="1"/>
  <c r="R32" i="13" s="1"/>
  <c r="S32" i="13" s="1"/>
  <c r="T32" i="13" s="1"/>
  <c r="U32" i="13" s="1"/>
  <c r="V32" i="13" s="1"/>
  <c r="W32" i="13" s="1"/>
  <c r="X32" i="13" s="1"/>
  <c r="F56" i="12"/>
  <c r="G56" i="12" s="1"/>
  <c r="H56" i="12" s="1"/>
  <c r="I56" i="12" s="1"/>
  <c r="J56" i="12" s="1"/>
  <c r="K56" i="12" s="1"/>
  <c r="L56" i="12" s="1"/>
  <c r="M56" i="12" s="1"/>
  <c r="N56" i="12" s="1"/>
  <c r="O56" i="12" s="1"/>
  <c r="P56" i="12" s="1"/>
  <c r="Q56" i="12" s="1"/>
  <c r="R56" i="12" s="1"/>
  <c r="S56" i="12" s="1"/>
  <c r="T56" i="12" s="1"/>
  <c r="U56" i="12" s="1"/>
  <c r="V56" i="12" s="1"/>
  <c r="W56" i="12" s="1"/>
  <c r="X56" i="12" s="1"/>
  <c r="Y56" i="12" s="1"/>
  <c r="Z56" i="12" s="1"/>
  <c r="AA56" i="12" s="1"/>
  <c r="AB56" i="12" s="1"/>
  <c r="AC56" i="12" s="1"/>
  <c r="E56" i="13"/>
  <c r="F56" i="13" s="1"/>
  <c r="G56" i="13" s="1"/>
  <c r="H56" i="13" s="1"/>
  <c r="I56" i="13" s="1"/>
  <c r="J56" i="13" s="1"/>
  <c r="K56" i="13" s="1"/>
  <c r="L56" i="13" s="1"/>
  <c r="M56" i="13" s="1"/>
  <c r="N56" i="13" s="1"/>
  <c r="O56" i="13" s="1"/>
  <c r="P56" i="13" s="1"/>
  <c r="Q56" i="13" s="1"/>
  <c r="R56" i="13" s="1"/>
  <c r="S56" i="13" s="1"/>
  <c r="T56" i="13" s="1"/>
  <c r="U56" i="13" s="1"/>
  <c r="V56" i="13" s="1"/>
  <c r="W56" i="13" s="1"/>
  <c r="X56" i="13" s="1"/>
  <c r="AE38" i="12"/>
  <c r="AE62" i="12"/>
  <c r="AE14" i="12"/>
  <c r="E8" i="12"/>
  <c r="F8" i="12" s="1"/>
  <c r="G8" i="12" s="1"/>
  <c r="H8" i="12" s="1"/>
  <c r="I8" i="12" s="1"/>
  <c r="J8" i="12" s="1"/>
  <c r="K8" i="12" s="1"/>
  <c r="L8" i="12" s="1"/>
  <c r="M8" i="12" s="1"/>
  <c r="N8" i="12" s="1"/>
  <c r="O8" i="12" s="1"/>
  <c r="P8" i="12" s="1"/>
  <c r="Q8" i="12" s="1"/>
  <c r="R8" i="12" s="1"/>
  <c r="S8" i="12" s="1"/>
  <c r="T8" i="12" s="1"/>
  <c r="U8" i="12" s="1"/>
  <c r="V8" i="12" s="1"/>
  <c r="Z8" i="12" s="1"/>
  <c r="AA8" i="12" s="1"/>
  <c r="AB8" i="12" s="1"/>
  <c r="AC8" i="12" s="1"/>
  <c r="E20" i="12"/>
  <c r="F20" i="12" s="1"/>
  <c r="G20" i="12" s="1"/>
  <c r="H20" i="12" s="1"/>
  <c r="I20" i="12" s="1"/>
  <c r="J20" i="12" s="1"/>
  <c r="K20" i="12" s="1"/>
  <c r="L20" i="12" s="1"/>
  <c r="M20" i="12" s="1"/>
  <c r="N20" i="12" s="1"/>
  <c r="O20" i="12" s="1"/>
  <c r="P20" i="12" s="1"/>
  <c r="Q20" i="12" s="1"/>
  <c r="R20" i="12" s="1"/>
  <c r="S20" i="12" s="1"/>
  <c r="T20" i="12" s="1"/>
  <c r="U20" i="12" s="1"/>
  <c r="V20" i="12" s="1"/>
  <c r="Z20" i="12" s="1"/>
  <c r="AA20" i="12" s="1"/>
  <c r="AB20" i="12" s="1"/>
  <c r="AC20" i="12" s="1"/>
  <c r="AE68" i="12"/>
  <c r="H74" i="12"/>
  <c r="I74" i="12" s="1"/>
  <c r="J74" i="12" s="1"/>
  <c r="K74" i="12" s="1"/>
  <c r="L74" i="12" s="1"/>
  <c r="M74" i="12" s="1"/>
  <c r="N74" i="12" s="1"/>
  <c r="O74" i="12" s="1"/>
  <c r="P74" i="12" s="1"/>
  <c r="Q74" i="12" s="1"/>
  <c r="R74" i="12" s="1"/>
  <c r="S74" i="12" s="1"/>
  <c r="T74" i="12" s="1"/>
  <c r="U74" i="12" s="1"/>
  <c r="V74" i="12" s="1"/>
  <c r="Z74" i="12" s="1"/>
  <c r="AA74" i="12" s="1"/>
  <c r="AB74" i="12" s="1"/>
  <c r="AC74" i="12" s="1"/>
  <c r="D50" i="13"/>
  <c r="E50" i="13" s="1"/>
  <c r="H50" i="13" s="1"/>
  <c r="I50" i="13" s="1"/>
  <c r="J50" i="13" s="1"/>
  <c r="K50" i="13" s="1"/>
  <c r="L50" i="13" s="1"/>
  <c r="M50" i="13" s="1"/>
  <c r="N50" i="13" s="1"/>
  <c r="O50" i="13" s="1"/>
  <c r="P50" i="13" s="1"/>
  <c r="Q50" i="13" s="1"/>
  <c r="R50" i="13" s="1"/>
  <c r="S50" i="13" s="1"/>
  <c r="T50" i="13" s="1"/>
  <c r="U50" i="13" s="1"/>
  <c r="V50" i="13" s="1"/>
  <c r="W50" i="13" s="1"/>
  <c r="Y50" i="13" s="1"/>
  <c r="Z50" i="13" s="1"/>
  <c r="AE26" i="12"/>
  <c r="AE32" i="12"/>
  <c r="D8" i="13"/>
  <c r="E8" i="13" s="1"/>
  <c r="H8" i="13" s="1"/>
  <c r="I8" i="13" s="1"/>
  <c r="J8" i="13" s="1"/>
  <c r="K8" i="13" s="1"/>
  <c r="L8" i="13" s="1"/>
  <c r="M8" i="13" s="1"/>
  <c r="N8" i="13" s="1"/>
  <c r="O8" i="13" s="1"/>
  <c r="P8" i="13" s="1"/>
  <c r="Q8" i="13" s="1"/>
  <c r="R8" i="13" s="1"/>
  <c r="S8" i="13" s="1"/>
  <c r="T8" i="13" s="1"/>
  <c r="U8" i="13" s="1"/>
  <c r="V8" i="13" s="1"/>
  <c r="W8" i="13" s="1"/>
  <c r="Y8" i="13" s="1"/>
  <c r="Z8" i="13" s="1"/>
  <c r="D14" i="13"/>
  <c r="E14" i="13" s="1"/>
  <c r="H14" i="13" s="1"/>
  <c r="I14" i="13" s="1"/>
  <c r="J14" i="13" s="1"/>
  <c r="K14" i="13" s="1"/>
  <c r="L14" i="13" s="1"/>
  <c r="M14" i="13" s="1"/>
  <c r="N14" i="13" s="1"/>
  <c r="O14" i="13" s="1"/>
  <c r="P14" i="13" s="1"/>
  <c r="Q14" i="13" s="1"/>
  <c r="R14" i="13" s="1"/>
  <c r="S14" i="13" s="1"/>
  <c r="T14" i="13" s="1"/>
  <c r="U14" i="13" s="1"/>
  <c r="V14" i="13" s="1"/>
  <c r="W14" i="13" s="1"/>
  <c r="X14" i="13" s="1"/>
  <c r="AB44" i="13"/>
  <c r="D74" i="13"/>
  <c r="E74" i="13" s="1"/>
  <c r="H74" i="13" s="1"/>
  <c r="I74" i="13" s="1"/>
  <c r="J74" i="13" s="1"/>
  <c r="K74" i="13" s="1"/>
  <c r="L74" i="13" s="1"/>
  <c r="M74" i="13" s="1"/>
  <c r="N74" i="13" s="1"/>
  <c r="O74" i="13" s="1"/>
  <c r="P74" i="13" s="1"/>
  <c r="Q74" i="13" s="1"/>
  <c r="R74" i="13" s="1"/>
  <c r="S74" i="13" s="1"/>
  <c r="T74" i="13" s="1"/>
  <c r="U74" i="13" s="1"/>
  <c r="V74" i="13" s="1"/>
  <c r="W74" i="13" s="1"/>
  <c r="Y74" i="13" s="1"/>
  <c r="Z74" i="13" s="1"/>
  <c r="D80" i="13"/>
  <c r="E80" i="13" s="1"/>
  <c r="H80" i="13" s="1"/>
  <c r="I80" i="13" s="1"/>
  <c r="J80" i="13" s="1"/>
  <c r="K80" i="13" s="1"/>
  <c r="L80" i="13" s="1"/>
  <c r="M80" i="13" s="1"/>
  <c r="N80" i="13" s="1"/>
  <c r="O80" i="13" s="1"/>
  <c r="P80" i="13" s="1"/>
  <c r="Q80" i="13" s="1"/>
  <c r="R80" i="13" s="1"/>
  <c r="S80" i="13" s="1"/>
  <c r="T80" i="13" s="1"/>
  <c r="U80" i="13" s="1"/>
  <c r="V80" i="13" s="1"/>
  <c r="W80" i="13" s="1"/>
  <c r="Y80" i="13" s="1"/>
  <c r="Z80" i="13" s="1"/>
  <c r="H50" i="12"/>
  <c r="I50" i="12" s="1"/>
  <c r="J50" i="12" s="1"/>
  <c r="K50" i="12" s="1"/>
  <c r="L50" i="12" s="1"/>
  <c r="M50" i="12" s="1"/>
  <c r="N50" i="12" s="1"/>
  <c r="O50" i="12" s="1"/>
  <c r="P50" i="12" s="1"/>
  <c r="Q50" i="12" s="1"/>
  <c r="R50" i="12" s="1"/>
  <c r="S50" i="12" s="1"/>
  <c r="T50" i="12" s="1"/>
  <c r="U50" i="12" s="1"/>
  <c r="V50" i="12" s="1"/>
  <c r="Z50" i="12" s="1"/>
  <c r="AA50" i="12" s="1"/>
  <c r="AB50" i="12" s="1"/>
  <c r="AC50" i="12" s="1"/>
  <c r="D80" i="12"/>
  <c r="H80" i="12" s="1"/>
  <c r="I80" i="12" s="1"/>
  <c r="J80" i="12" s="1"/>
  <c r="K80" i="12" s="1"/>
  <c r="L80" i="12" s="1"/>
  <c r="M80" i="12" s="1"/>
  <c r="N80" i="12" s="1"/>
  <c r="O80" i="12" s="1"/>
  <c r="P80" i="12" s="1"/>
  <c r="Q80" i="12" s="1"/>
  <c r="R80" i="12" s="1"/>
  <c r="S80" i="12" s="1"/>
  <c r="T80" i="12" s="1"/>
  <c r="U80" i="12" s="1"/>
  <c r="V80" i="12" s="1"/>
  <c r="Z80" i="12" s="1"/>
  <c r="AA80" i="12" s="1"/>
  <c r="AB80" i="12" s="1"/>
  <c r="AC80" i="12" s="1"/>
  <c r="D20" i="13"/>
  <c r="E20" i="13" s="1"/>
  <c r="H20" i="13" s="1"/>
  <c r="I20" i="13" s="1"/>
  <c r="J20" i="13" s="1"/>
  <c r="K20" i="13" s="1"/>
  <c r="L20" i="13" s="1"/>
  <c r="M20" i="13" s="1"/>
  <c r="N20" i="13" s="1"/>
  <c r="O20" i="13" s="1"/>
  <c r="P20" i="13" s="1"/>
  <c r="Q20" i="13" s="1"/>
  <c r="R20" i="13" s="1"/>
  <c r="S20" i="13" s="1"/>
  <c r="T20" i="13" s="1"/>
  <c r="U20" i="13" s="1"/>
  <c r="V20" i="13" s="1"/>
  <c r="W20" i="13" s="1"/>
  <c r="X20" i="13" s="1"/>
  <c r="D38" i="13"/>
  <c r="E38" i="13" s="1"/>
  <c r="H38" i="13" s="1"/>
  <c r="I38" i="13" s="1"/>
  <c r="J38" i="13" s="1"/>
  <c r="K38" i="13" s="1"/>
  <c r="L38" i="13" s="1"/>
  <c r="M38" i="13" s="1"/>
  <c r="N38" i="13" s="1"/>
  <c r="O38" i="13" s="1"/>
  <c r="P38" i="13" s="1"/>
  <c r="Q38" i="13" s="1"/>
  <c r="R38" i="13" s="1"/>
  <c r="S38" i="13" s="1"/>
  <c r="T38" i="13" s="1"/>
  <c r="U38" i="13" s="1"/>
  <c r="V38" i="13" s="1"/>
  <c r="W38" i="13" s="1"/>
  <c r="X38" i="13" s="1"/>
  <c r="D62" i="13"/>
  <c r="E62" i="13" s="1"/>
  <c r="H62" i="13" s="1"/>
  <c r="I62" i="13" s="1"/>
  <c r="J62" i="13" s="1"/>
  <c r="K62" i="13" s="1"/>
  <c r="L62" i="13" s="1"/>
  <c r="M62" i="13" s="1"/>
  <c r="N62" i="13" s="1"/>
  <c r="O62" i="13" s="1"/>
  <c r="P62" i="13" s="1"/>
  <c r="Q62" i="13" s="1"/>
  <c r="R62" i="13" s="1"/>
  <c r="S62" i="13" s="1"/>
  <c r="T62" i="13" s="1"/>
  <c r="U62" i="13" s="1"/>
  <c r="V62" i="13" s="1"/>
  <c r="W62" i="13" s="1"/>
  <c r="X62" i="13" s="1"/>
  <c r="E68" i="13"/>
  <c r="F68" i="13" s="1"/>
  <c r="G68" i="13" s="1"/>
  <c r="H68" i="13" s="1"/>
  <c r="I68" i="13" s="1"/>
  <c r="J68" i="13" s="1"/>
  <c r="K68" i="13" s="1"/>
  <c r="L68" i="13" s="1"/>
  <c r="M68" i="13" s="1"/>
  <c r="N68" i="13" s="1"/>
  <c r="O68" i="13" s="1"/>
  <c r="P68" i="13" s="1"/>
  <c r="Q68" i="13" s="1"/>
  <c r="R68" i="13" s="1"/>
  <c r="S68" i="13" s="1"/>
  <c r="T68" i="13" s="1"/>
  <c r="U68" i="13" s="1"/>
  <c r="V68" i="13" s="1"/>
  <c r="W68" i="13" s="1"/>
  <c r="X68" i="13" s="1"/>
  <c r="AA85" i="11"/>
  <c r="AA84" i="11"/>
  <c r="AD85" i="10"/>
  <c r="AD84" i="10"/>
  <c r="N26" i="9"/>
  <c r="J14" i="9"/>
  <c r="O14" i="9" s="1"/>
  <c r="Y14" i="9" s="1"/>
  <c r="D188" i="9"/>
  <c r="E188" i="9" s="1"/>
  <c r="D182" i="9"/>
  <c r="E182" i="9" s="1"/>
  <c r="D176" i="9"/>
  <c r="E176" i="9" s="1"/>
  <c r="D170" i="9"/>
  <c r="E170" i="9" s="1"/>
  <c r="D164" i="9"/>
  <c r="E164" i="9" s="1"/>
  <c r="F164" i="9" s="1"/>
  <c r="G164" i="9" s="1"/>
  <c r="H164" i="9" s="1"/>
  <c r="I164" i="9" s="1"/>
  <c r="J164" i="9" s="1"/>
  <c r="K164" i="9" s="1"/>
  <c r="L164" i="9" s="1"/>
  <c r="M164" i="9" s="1"/>
  <c r="N164" i="9" s="1"/>
  <c r="O164" i="9" s="1"/>
  <c r="P164" i="9" s="1"/>
  <c r="Q164" i="9" s="1"/>
  <c r="R164" i="9" s="1"/>
  <c r="S164" i="9" s="1"/>
  <c r="T164" i="9" s="1"/>
  <c r="U164" i="9" s="1"/>
  <c r="V164" i="9" s="1"/>
  <c r="W164" i="9" s="1"/>
  <c r="X164" i="9" s="1"/>
  <c r="U110" i="1"/>
  <c r="V110" i="1" s="1"/>
  <c r="Z110" i="1" s="1"/>
  <c r="AC110" i="1" s="1"/>
  <c r="D194" i="1"/>
  <c r="I188" i="1"/>
  <c r="J188" i="1" s="1"/>
  <c r="K188" i="1" s="1"/>
  <c r="L188" i="1" s="1"/>
  <c r="M188" i="1" s="1"/>
  <c r="N188" i="1" s="1"/>
  <c r="O188" i="1" s="1"/>
  <c r="P188" i="1" s="1"/>
  <c r="Q188" i="1" s="1"/>
  <c r="R188" i="1" s="1"/>
  <c r="S188" i="1" s="1"/>
  <c r="T188" i="1" s="1"/>
  <c r="U188" i="1" s="1"/>
  <c r="V188" i="1" s="1"/>
  <c r="F182" i="1"/>
  <c r="G182" i="1" s="1"/>
  <c r="H182" i="1" s="1"/>
  <c r="I182" i="1" s="1"/>
  <c r="J182" i="1" s="1"/>
  <c r="K182" i="1" s="1"/>
  <c r="L182" i="1" s="1"/>
  <c r="M182" i="1" s="1"/>
  <c r="N182" i="1" s="1"/>
  <c r="O182" i="1" s="1"/>
  <c r="P182" i="1" s="1"/>
  <c r="Q182" i="1" s="1"/>
  <c r="R182" i="1" s="1"/>
  <c r="S182" i="1" s="1"/>
  <c r="T182" i="1" s="1"/>
  <c r="U182" i="1" s="1"/>
  <c r="V182" i="1" s="1"/>
  <c r="I176" i="1"/>
  <c r="J176" i="1" s="1"/>
  <c r="K176" i="1" s="1"/>
  <c r="L176" i="1" s="1"/>
  <c r="M176" i="1" s="1"/>
  <c r="N176" i="1" s="1"/>
  <c r="O176" i="1" s="1"/>
  <c r="P176" i="1" s="1"/>
  <c r="Q176" i="1" s="1"/>
  <c r="R176" i="1" s="1"/>
  <c r="S176" i="1" s="1"/>
  <c r="T176" i="1" s="1"/>
  <c r="U176" i="1" s="1"/>
  <c r="V176" i="1" s="1"/>
  <c r="D170" i="1"/>
  <c r="D164" i="1"/>
  <c r="E164" i="1" s="1"/>
  <c r="F164" i="1" s="1"/>
  <c r="G164" i="1" s="1"/>
  <c r="H164" i="1" s="1"/>
  <c r="I164" i="1" s="1"/>
  <c r="J164" i="1" s="1"/>
  <c r="K164" i="1" s="1"/>
  <c r="L164" i="1" s="1"/>
  <c r="M164" i="1" s="1"/>
  <c r="N164" i="1" s="1"/>
  <c r="O164" i="1" s="1"/>
  <c r="P164" i="1" s="1"/>
  <c r="Q164" i="1" s="1"/>
  <c r="R164" i="1" s="1"/>
  <c r="S164" i="1" s="1"/>
  <c r="T164" i="1" s="1"/>
  <c r="U164" i="1" s="1"/>
  <c r="V164" i="1" s="1"/>
  <c r="I152" i="1"/>
  <c r="J152" i="1" s="1"/>
  <c r="K152" i="1" s="1"/>
  <c r="L152" i="1" s="1"/>
  <c r="M152" i="1" s="1"/>
  <c r="N152" i="1" s="1"/>
  <c r="O152" i="1" s="1"/>
  <c r="P152" i="1" s="1"/>
  <c r="Q152" i="1" s="1"/>
  <c r="R152" i="1" s="1"/>
  <c r="S152" i="1" s="1"/>
  <c r="T152" i="1" s="1"/>
  <c r="U152" i="1" s="1"/>
  <c r="V152" i="1" s="1"/>
  <c r="I146" i="1"/>
  <c r="J146" i="1" s="1"/>
  <c r="K146" i="1" s="1"/>
  <c r="L146" i="1" s="1"/>
  <c r="M146" i="1" s="1"/>
  <c r="N146" i="1" s="1"/>
  <c r="O146" i="1" s="1"/>
  <c r="P146" i="1" s="1"/>
  <c r="Q146" i="1" s="1"/>
  <c r="R146" i="1" s="1"/>
  <c r="S146" i="1" s="1"/>
  <c r="T146" i="1" s="1"/>
  <c r="U146" i="1" s="1"/>
  <c r="V146" i="1" s="1"/>
  <c r="I140" i="1"/>
  <c r="J140" i="1" s="1"/>
  <c r="K140" i="1" s="1"/>
  <c r="L140" i="1" s="1"/>
  <c r="M140" i="1" s="1"/>
  <c r="N140" i="1" s="1"/>
  <c r="O140" i="1" s="1"/>
  <c r="P140" i="1" s="1"/>
  <c r="Q140" i="1" s="1"/>
  <c r="R140" i="1" s="1"/>
  <c r="S140" i="1" s="1"/>
  <c r="T140" i="1" s="1"/>
  <c r="U140" i="1" s="1"/>
  <c r="V140" i="1" s="1"/>
  <c r="F128" i="1"/>
  <c r="G128" i="1" s="1"/>
  <c r="H128" i="1" s="1"/>
  <c r="I128" i="1" s="1"/>
  <c r="J128" i="1" s="1"/>
  <c r="K128" i="1" s="1"/>
  <c r="L128" i="1" s="1"/>
  <c r="M128" i="1" s="1"/>
  <c r="N128" i="1" s="1"/>
  <c r="O128" i="1" s="1"/>
  <c r="P128" i="1" s="1"/>
  <c r="Q128" i="1" s="1"/>
  <c r="R128" i="1" s="1"/>
  <c r="S128" i="1" s="1"/>
  <c r="T128" i="1" s="1"/>
  <c r="U128" i="1" s="1"/>
  <c r="V128" i="1" s="1"/>
  <c r="D116" i="1"/>
  <c r="I26" i="10"/>
  <c r="J26" i="10" s="1"/>
  <c r="K26" i="10" s="1"/>
  <c r="L26" i="10" s="1"/>
  <c r="M26" i="10" s="1"/>
  <c r="N26" i="10" s="1"/>
  <c r="O26" i="10" s="1"/>
  <c r="P26" i="10" s="1"/>
  <c r="Q26" i="10" s="1"/>
  <c r="R26" i="10" s="1"/>
  <c r="S26" i="10" s="1"/>
  <c r="T26" i="10" s="1"/>
  <c r="U26" i="10" s="1"/>
  <c r="V26" i="10" s="1"/>
  <c r="W26" i="10" s="1"/>
  <c r="X26" i="10" s="1"/>
  <c r="Y26" i="10" s="1"/>
  <c r="Z26" i="10" s="1"/>
  <c r="AA26" i="10" s="1"/>
  <c r="AB26" i="10" s="1"/>
  <c r="AC26" i="10" s="1"/>
  <c r="F32" i="10"/>
  <c r="G32" i="10" s="1"/>
  <c r="H32" i="10" s="1"/>
  <c r="I32" i="10" s="1"/>
  <c r="J32" i="10" s="1"/>
  <c r="K32" i="10" s="1"/>
  <c r="L32" i="10" s="1"/>
  <c r="M32" i="10" s="1"/>
  <c r="N32" i="10" s="1"/>
  <c r="O32" i="10" s="1"/>
  <c r="P32" i="10" s="1"/>
  <c r="Q32" i="10" s="1"/>
  <c r="R32" i="10" s="1"/>
  <c r="S32" i="10" s="1"/>
  <c r="T32" i="10" s="1"/>
  <c r="U32" i="10" s="1"/>
  <c r="V32" i="10" s="1"/>
  <c r="W32" i="10" s="1"/>
  <c r="X32" i="10" s="1"/>
  <c r="Y32" i="10" s="1"/>
  <c r="Z32" i="10" s="1"/>
  <c r="AA32" i="10" s="1"/>
  <c r="AB32" i="10" s="1"/>
  <c r="AC32" i="10" s="1"/>
  <c r="E8" i="10"/>
  <c r="F8" i="10" s="1"/>
  <c r="G8" i="10" s="1"/>
  <c r="H8" i="10" s="1"/>
  <c r="I8" i="10" s="1"/>
  <c r="J8" i="10" s="1"/>
  <c r="K8" i="10" s="1"/>
  <c r="L8" i="10" s="1"/>
  <c r="M8" i="10" s="1"/>
  <c r="N8" i="10" s="1"/>
  <c r="O8" i="10" s="1"/>
  <c r="P8" i="10" s="1"/>
  <c r="Q8" i="10" s="1"/>
  <c r="R8" i="10" s="1"/>
  <c r="S8" i="10" s="1"/>
  <c r="T8" i="10" s="1"/>
  <c r="U8" i="10" s="1"/>
  <c r="V8" i="10" s="1"/>
  <c r="I62" i="10"/>
  <c r="J62" i="10" s="1"/>
  <c r="K62" i="10" s="1"/>
  <c r="L62" i="10" s="1"/>
  <c r="M62" i="10" s="1"/>
  <c r="N62" i="10" s="1"/>
  <c r="O62" i="10" s="1"/>
  <c r="P62" i="10" s="1"/>
  <c r="Q62" i="10" s="1"/>
  <c r="R62" i="10" s="1"/>
  <c r="S62" i="10" s="1"/>
  <c r="T62" i="10" s="1"/>
  <c r="U62" i="10" s="1"/>
  <c r="V62" i="10" s="1"/>
  <c r="G44" i="10"/>
  <c r="H44" i="10" s="1"/>
  <c r="I44" i="10" s="1"/>
  <c r="J44" i="10" s="1"/>
  <c r="K44" i="10" s="1"/>
  <c r="L44" i="10" s="1"/>
  <c r="M44" i="10" s="1"/>
  <c r="N44" i="10" s="1"/>
  <c r="O44" i="10" s="1"/>
  <c r="P44" i="10" s="1"/>
  <c r="Q44" i="10" s="1"/>
  <c r="R44" i="10" s="1"/>
  <c r="S44" i="10" s="1"/>
  <c r="T44" i="10" s="1"/>
  <c r="U44" i="10" s="1"/>
  <c r="V44" i="10" s="1"/>
  <c r="W44" i="10" s="1"/>
  <c r="X44" i="10" s="1"/>
  <c r="Y44" i="10" s="1"/>
  <c r="Z44" i="10" s="1"/>
  <c r="AA44" i="10" s="1"/>
  <c r="AB44" i="10" s="1"/>
  <c r="AC44" i="10" s="1"/>
  <c r="D50" i="10"/>
  <c r="AE56" i="10"/>
  <c r="D8" i="11"/>
  <c r="E8" i="11" s="1"/>
  <c r="D32" i="11"/>
  <c r="E32" i="11" s="1"/>
  <c r="F32" i="11" s="1"/>
  <c r="G32" i="11" s="1"/>
  <c r="H32" i="11" s="1"/>
  <c r="I32" i="11" s="1"/>
  <c r="J32" i="11" s="1"/>
  <c r="K32" i="11" s="1"/>
  <c r="L32" i="11" s="1"/>
  <c r="M32" i="11" s="1"/>
  <c r="N32" i="11" s="1"/>
  <c r="O32" i="11" s="1"/>
  <c r="P32" i="11" s="1"/>
  <c r="Q32" i="11" s="1"/>
  <c r="R32" i="11" s="1"/>
  <c r="S32" i="11" s="1"/>
  <c r="T32" i="11" s="1"/>
  <c r="U32" i="11" s="1"/>
  <c r="V32" i="11" s="1"/>
  <c r="W32" i="11" s="1"/>
  <c r="X32" i="11" s="1"/>
  <c r="D56" i="11"/>
  <c r="E56" i="11" s="1"/>
  <c r="F56" i="11" s="1"/>
  <c r="G56" i="11" s="1"/>
  <c r="H56" i="11" s="1"/>
  <c r="I56" i="11" s="1"/>
  <c r="J56" i="11" s="1"/>
  <c r="K56" i="11" s="1"/>
  <c r="L56" i="11" s="1"/>
  <c r="M56" i="11" s="1"/>
  <c r="N56" i="11" s="1"/>
  <c r="O56" i="11" s="1"/>
  <c r="P56" i="11" s="1"/>
  <c r="Q56" i="11" s="1"/>
  <c r="R56" i="11" s="1"/>
  <c r="S56" i="11" s="1"/>
  <c r="T56" i="11" s="1"/>
  <c r="U56" i="11" s="1"/>
  <c r="V56" i="11" s="1"/>
  <c r="W56" i="11" s="1"/>
  <c r="X56" i="11" s="1"/>
  <c r="D80" i="11"/>
  <c r="E80" i="11" s="1"/>
  <c r="D26" i="11"/>
  <c r="E26" i="11" s="1"/>
  <c r="D50" i="11"/>
  <c r="E50" i="11" s="1"/>
  <c r="D74" i="11"/>
  <c r="E74" i="11" s="1"/>
  <c r="D20" i="11"/>
  <c r="E20" i="11" s="1"/>
  <c r="D44" i="11"/>
  <c r="E44" i="11" s="1"/>
  <c r="F44" i="11" s="1"/>
  <c r="G44" i="11" s="1"/>
  <c r="H44" i="11" s="1"/>
  <c r="I44" i="11" s="1"/>
  <c r="J44" i="11" s="1"/>
  <c r="K44" i="11" s="1"/>
  <c r="L44" i="11" s="1"/>
  <c r="M44" i="11" s="1"/>
  <c r="N44" i="11" s="1"/>
  <c r="O44" i="11" s="1"/>
  <c r="P44" i="11" s="1"/>
  <c r="Q44" i="11" s="1"/>
  <c r="R44" i="11" s="1"/>
  <c r="S44" i="11" s="1"/>
  <c r="T44" i="11" s="1"/>
  <c r="U44" i="11" s="1"/>
  <c r="V44" i="11" s="1"/>
  <c r="W44" i="11" s="1"/>
  <c r="D68" i="11"/>
  <c r="E68" i="11" s="1"/>
  <c r="F68" i="11" s="1"/>
  <c r="G68" i="11" s="1"/>
  <c r="H68" i="11" s="1"/>
  <c r="I68" i="11" s="1"/>
  <c r="J68" i="11" s="1"/>
  <c r="K68" i="11" s="1"/>
  <c r="L68" i="11" s="1"/>
  <c r="M68" i="11" s="1"/>
  <c r="N68" i="11" s="1"/>
  <c r="O68" i="11" s="1"/>
  <c r="P68" i="11" s="1"/>
  <c r="Q68" i="11" s="1"/>
  <c r="R68" i="11" s="1"/>
  <c r="S68" i="11" s="1"/>
  <c r="T68" i="11" s="1"/>
  <c r="U68" i="11" s="1"/>
  <c r="V68" i="11" s="1"/>
  <c r="W68" i="11" s="1"/>
  <c r="X68" i="11" s="1"/>
  <c r="D68" i="9"/>
  <c r="E68" i="9" s="1"/>
  <c r="AB74" i="9"/>
  <c r="D62" i="9"/>
  <c r="E62" i="9" s="1"/>
  <c r="D56" i="9"/>
  <c r="E56" i="9" s="1"/>
  <c r="D80" i="9"/>
  <c r="E80" i="9" s="1"/>
  <c r="D20" i="9"/>
  <c r="E20" i="9" s="1"/>
  <c r="D44" i="9"/>
  <c r="E44" i="9" s="1"/>
  <c r="D140" i="9"/>
  <c r="E140" i="9" s="1"/>
  <c r="AB146" i="9"/>
  <c r="D152" i="9"/>
  <c r="E152" i="9" s="1"/>
  <c r="D134" i="9"/>
  <c r="E134" i="9" s="1"/>
  <c r="D104" i="9"/>
  <c r="E104" i="9" s="1"/>
  <c r="F104" i="9" s="1"/>
  <c r="G104" i="9" s="1"/>
  <c r="H104" i="9" s="1"/>
  <c r="I104" i="9" s="1"/>
  <c r="J104" i="9" s="1"/>
  <c r="K104" i="9" s="1"/>
  <c r="L104" i="9" s="1"/>
  <c r="M104" i="9" s="1"/>
  <c r="N104" i="9" s="1"/>
  <c r="O104" i="9" s="1"/>
  <c r="P104" i="9" s="1"/>
  <c r="Q104" i="9" s="1"/>
  <c r="R104" i="9" s="1"/>
  <c r="S104" i="9" s="1"/>
  <c r="T104" i="9" s="1"/>
  <c r="U104" i="9" s="1"/>
  <c r="V104" i="9" s="1"/>
  <c r="W104" i="9" s="1"/>
  <c r="D116" i="9"/>
  <c r="E116" i="9" s="1"/>
  <c r="D98" i="9"/>
  <c r="E98" i="9" s="1"/>
  <c r="D86" i="9"/>
  <c r="E86" i="9" s="1"/>
  <c r="D20" i="1"/>
  <c r="F44" i="1"/>
  <c r="G44" i="1" s="1"/>
  <c r="H44" i="1" s="1"/>
  <c r="I44" i="1" s="1"/>
  <c r="J44" i="1" s="1"/>
  <c r="K44" i="1" s="1"/>
  <c r="L44" i="1" s="1"/>
  <c r="M44" i="1" s="1"/>
  <c r="N44" i="1" s="1"/>
  <c r="O44" i="1" s="1"/>
  <c r="P44" i="1" s="1"/>
  <c r="Q44" i="1" s="1"/>
  <c r="R44" i="1" s="1"/>
  <c r="S44" i="1" s="1"/>
  <c r="T44" i="1" s="1"/>
  <c r="U44" i="1" s="1"/>
  <c r="V44" i="1" s="1"/>
  <c r="D26" i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I158" i="1"/>
  <c r="J158" i="1" s="1"/>
  <c r="K158" i="1" s="1"/>
  <c r="L158" i="1" s="1"/>
  <c r="M158" i="1" s="1"/>
  <c r="N158" i="1" s="1"/>
  <c r="O158" i="1" s="1"/>
  <c r="P158" i="1" s="1"/>
  <c r="Q158" i="1" s="1"/>
  <c r="R158" i="1" s="1"/>
  <c r="S158" i="1" s="1"/>
  <c r="T158" i="1" s="1"/>
  <c r="U158" i="1" s="1"/>
  <c r="V158" i="1" s="1"/>
  <c r="D98" i="1"/>
  <c r="AE92" i="1"/>
  <c r="I86" i="1"/>
  <c r="J86" i="1" s="1"/>
  <c r="K86" i="1" s="1"/>
  <c r="L86" i="1" s="1"/>
  <c r="M86" i="1" s="1"/>
  <c r="N86" i="1" s="1"/>
  <c r="O86" i="1" s="1"/>
  <c r="P86" i="1" s="1"/>
  <c r="Q86" i="1" s="1"/>
  <c r="R86" i="1" s="1"/>
  <c r="S86" i="1" s="1"/>
  <c r="T86" i="1" s="1"/>
  <c r="U86" i="1" s="1"/>
  <c r="V86" i="1" s="1"/>
  <c r="I74" i="1"/>
  <c r="J74" i="1" s="1"/>
  <c r="K74" i="1" s="1"/>
  <c r="L74" i="1" s="1"/>
  <c r="M74" i="1" s="1"/>
  <c r="N74" i="1" s="1"/>
  <c r="O74" i="1" s="1"/>
  <c r="P74" i="1" s="1"/>
  <c r="Q74" i="1" s="1"/>
  <c r="R74" i="1" s="1"/>
  <c r="S74" i="1" s="1"/>
  <c r="T74" i="1" s="1"/>
  <c r="U74" i="1" s="1"/>
  <c r="V74" i="1" s="1"/>
  <c r="W74" i="1" s="1"/>
  <c r="X74" i="1" s="1"/>
  <c r="Y74" i="1" s="1"/>
  <c r="Z74" i="1" s="1"/>
  <c r="AA74" i="1" s="1"/>
  <c r="AB74" i="1" s="1"/>
  <c r="AC74" i="1" s="1"/>
  <c r="I62" i="1"/>
  <c r="J62" i="1" s="1"/>
  <c r="K62" i="1" s="1"/>
  <c r="L62" i="1" s="1"/>
  <c r="M62" i="1" s="1"/>
  <c r="N62" i="1" s="1"/>
  <c r="O62" i="1" s="1"/>
  <c r="P62" i="1" s="1"/>
  <c r="Q62" i="1" s="1"/>
  <c r="R62" i="1" s="1"/>
  <c r="S62" i="1" s="1"/>
  <c r="T62" i="1" s="1"/>
  <c r="U62" i="1" s="1"/>
  <c r="V62" i="1" s="1"/>
  <c r="Y199" i="9"/>
  <c r="X199" i="9"/>
  <c r="J199" i="9"/>
  <c r="I199" i="9"/>
  <c r="H199" i="9"/>
  <c r="G199" i="9"/>
  <c r="F199" i="9"/>
  <c r="E199" i="9"/>
  <c r="D199" i="9"/>
  <c r="C199" i="9"/>
  <c r="Z198" i="9"/>
  <c r="Y198" i="9"/>
  <c r="X198" i="9"/>
  <c r="J198" i="9"/>
  <c r="I198" i="9"/>
  <c r="H198" i="9"/>
  <c r="G198" i="9"/>
  <c r="F198" i="9"/>
  <c r="E198" i="9"/>
  <c r="D198" i="9"/>
  <c r="C8" i="9"/>
  <c r="AA7" i="9"/>
  <c r="AB14" i="11" l="1"/>
  <c r="AB50" i="9"/>
  <c r="AE20" i="10"/>
  <c r="AE56" i="1"/>
  <c r="AE122" i="1"/>
  <c r="AB68" i="10"/>
  <c r="AC68" i="10" s="1"/>
  <c r="AA38" i="1"/>
  <c r="AB38" i="1" s="1"/>
  <c r="AC38" i="1" s="1"/>
  <c r="AE38" i="1" s="1"/>
  <c r="J134" i="1"/>
  <c r="K134" i="1" s="1"/>
  <c r="L134" i="1" s="1"/>
  <c r="M134" i="1" s="1"/>
  <c r="N134" i="1" s="1"/>
  <c r="O134" i="1" s="1"/>
  <c r="P134" i="1" s="1"/>
  <c r="Q134" i="1" s="1"/>
  <c r="R134" i="1" s="1"/>
  <c r="S134" i="1" s="1"/>
  <c r="T134" i="1" s="1"/>
  <c r="U134" i="1" s="1"/>
  <c r="V134" i="1" s="1"/>
  <c r="W134" i="1" s="1"/>
  <c r="X134" i="1" s="1"/>
  <c r="Y134" i="1" s="1"/>
  <c r="Z134" i="1" s="1"/>
  <c r="AA134" i="1" s="1"/>
  <c r="AB134" i="1" s="1"/>
  <c r="AC134" i="1" s="1"/>
  <c r="J38" i="11"/>
  <c r="K38" i="11" s="1"/>
  <c r="L38" i="11" s="1"/>
  <c r="M38" i="11" s="1"/>
  <c r="N38" i="11" s="1"/>
  <c r="O38" i="11" s="1"/>
  <c r="P38" i="11" s="1"/>
  <c r="Q38" i="11" s="1"/>
  <c r="R38" i="11" s="1"/>
  <c r="S38" i="11" s="1"/>
  <c r="T38" i="11" s="1"/>
  <c r="U38" i="11" s="1"/>
  <c r="V38" i="11" s="1"/>
  <c r="W38" i="11" s="1"/>
  <c r="X38" i="11" s="1"/>
  <c r="J68" i="1"/>
  <c r="K68" i="1" s="1"/>
  <c r="L68" i="1" s="1"/>
  <c r="M68" i="1" s="1"/>
  <c r="N68" i="1" s="1"/>
  <c r="O68" i="1" s="1"/>
  <c r="P68" i="1" s="1"/>
  <c r="Q68" i="1" s="1"/>
  <c r="R68" i="1" s="1"/>
  <c r="S68" i="1" s="1"/>
  <c r="T68" i="1" s="1"/>
  <c r="U68" i="1" s="1"/>
  <c r="V68" i="1" s="1"/>
  <c r="J80" i="10"/>
  <c r="K80" i="10" s="1"/>
  <c r="L80" i="10" s="1"/>
  <c r="M80" i="10" s="1"/>
  <c r="N80" i="10" s="1"/>
  <c r="O80" i="10" s="1"/>
  <c r="P80" i="10" s="1"/>
  <c r="Q80" i="10" s="1"/>
  <c r="R80" i="10" s="1"/>
  <c r="S80" i="10" s="1"/>
  <c r="T80" i="10" s="1"/>
  <c r="U80" i="10" s="1"/>
  <c r="V80" i="10" s="1"/>
  <c r="J62" i="11"/>
  <c r="K62" i="11" s="1"/>
  <c r="L62" i="11" s="1"/>
  <c r="M62" i="11" s="1"/>
  <c r="N62" i="11" s="1"/>
  <c r="O62" i="11" s="1"/>
  <c r="P62" i="11" s="1"/>
  <c r="Q62" i="11" s="1"/>
  <c r="R62" i="11" s="1"/>
  <c r="S62" i="11" s="1"/>
  <c r="T62" i="11" s="1"/>
  <c r="U62" i="11" s="1"/>
  <c r="V62" i="11" s="1"/>
  <c r="W62" i="11" s="1"/>
  <c r="X62" i="11" s="1"/>
  <c r="J128" i="9"/>
  <c r="K128" i="9" s="1"/>
  <c r="L128" i="9" s="1"/>
  <c r="M128" i="9" s="1"/>
  <c r="N128" i="9" s="1"/>
  <c r="O128" i="9" s="1"/>
  <c r="P128" i="9" s="1"/>
  <c r="Q128" i="9" s="1"/>
  <c r="R128" i="9" s="1"/>
  <c r="S128" i="9" s="1"/>
  <c r="T128" i="9" s="1"/>
  <c r="U128" i="9" s="1"/>
  <c r="V128" i="9" s="1"/>
  <c r="W128" i="9" s="1"/>
  <c r="X128" i="9" s="1"/>
  <c r="AB14" i="1"/>
  <c r="AC14" i="1" s="1"/>
  <c r="J38" i="9"/>
  <c r="K38" i="9" s="1"/>
  <c r="L38" i="9" s="1"/>
  <c r="M38" i="9" s="1"/>
  <c r="N38" i="9" s="1"/>
  <c r="O38" i="9" s="1"/>
  <c r="P38" i="9" s="1"/>
  <c r="Q38" i="9" s="1"/>
  <c r="R38" i="9" s="1"/>
  <c r="S38" i="9" s="1"/>
  <c r="T38" i="9" s="1"/>
  <c r="U38" i="9" s="1"/>
  <c r="V38" i="9" s="1"/>
  <c r="W38" i="9" s="1"/>
  <c r="X38" i="9" s="1"/>
  <c r="J32" i="9"/>
  <c r="K32" i="9" s="1"/>
  <c r="L32" i="9" s="1"/>
  <c r="M32" i="9" s="1"/>
  <c r="N32" i="9" s="1"/>
  <c r="O32" i="9" s="1"/>
  <c r="P32" i="9" s="1"/>
  <c r="Q32" i="9" s="1"/>
  <c r="R32" i="9" s="1"/>
  <c r="S32" i="9" s="1"/>
  <c r="T32" i="9" s="1"/>
  <c r="U32" i="9" s="1"/>
  <c r="V32" i="9" s="1"/>
  <c r="W32" i="9" s="1"/>
  <c r="X32" i="9" s="1"/>
  <c r="J32" i="1"/>
  <c r="K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Z200" i="1"/>
  <c r="AA200" i="1" s="1"/>
  <c r="AB200" i="1" s="1"/>
  <c r="AC200" i="1" s="1"/>
  <c r="J80" i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Z62" i="1"/>
  <c r="AA62" i="1" s="1"/>
  <c r="AB62" i="1" s="1"/>
  <c r="AC62" i="1" s="1"/>
  <c r="Z86" i="1"/>
  <c r="AA86" i="1" s="1"/>
  <c r="Z158" i="1"/>
  <c r="AA158" i="1" s="1"/>
  <c r="Z44" i="1"/>
  <c r="AA44" i="1" s="1"/>
  <c r="AB44" i="1" s="1"/>
  <c r="AC44" i="1" s="1"/>
  <c r="Y104" i="9"/>
  <c r="Z104" i="9" s="1"/>
  <c r="AB104" i="9" s="1"/>
  <c r="H152" i="9"/>
  <c r="I152" i="9" s="1"/>
  <c r="J152" i="9" s="1"/>
  <c r="K152" i="9" s="1"/>
  <c r="L152" i="9" s="1"/>
  <c r="M152" i="9" s="1"/>
  <c r="N152" i="9" s="1"/>
  <c r="O152" i="9" s="1"/>
  <c r="P152" i="9" s="1"/>
  <c r="Q152" i="9" s="1"/>
  <c r="R152" i="9" s="1"/>
  <c r="S152" i="9" s="1"/>
  <c r="T152" i="9" s="1"/>
  <c r="U152" i="9" s="1"/>
  <c r="V152" i="9" s="1"/>
  <c r="W152" i="9" s="1"/>
  <c r="X152" i="9" s="1"/>
  <c r="H44" i="9"/>
  <c r="I44" i="9" s="1"/>
  <c r="J44" i="9" s="1"/>
  <c r="K44" i="9" s="1"/>
  <c r="L44" i="9" s="1"/>
  <c r="M44" i="9" s="1"/>
  <c r="N44" i="9" s="1"/>
  <c r="O44" i="9" s="1"/>
  <c r="P44" i="9" s="1"/>
  <c r="Q44" i="9" s="1"/>
  <c r="R44" i="9" s="1"/>
  <c r="S44" i="9" s="1"/>
  <c r="T44" i="9" s="1"/>
  <c r="U44" i="9" s="1"/>
  <c r="V44" i="9" s="1"/>
  <c r="W44" i="9" s="1"/>
  <c r="X44" i="9" s="1"/>
  <c r="H56" i="9"/>
  <c r="I56" i="9" s="1"/>
  <c r="J56" i="9" s="1"/>
  <c r="K56" i="9" s="1"/>
  <c r="L56" i="9" s="1"/>
  <c r="M56" i="9" s="1"/>
  <c r="N56" i="9" s="1"/>
  <c r="O56" i="9" s="1"/>
  <c r="P56" i="9" s="1"/>
  <c r="Q56" i="9" s="1"/>
  <c r="R56" i="9" s="1"/>
  <c r="S56" i="9" s="1"/>
  <c r="T56" i="9" s="1"/>
  <c r="U56" i="9" s="1"/>
  <c r="V56" i="9" s="1"/>
  <c r="W56" i="9" s="1"/>
  <c r="X56" i="9" s="1"/>
  <c r="H74" i="11"/>
  <c r="I74" i="11" s="1"/>
  <c r="J74" i="11" s="1"/>
  <c r="K74" i="11" s="1"/>
  <c r="L74" i="11" s="1"/>
  <c r="M74" i="11" s="1"/>
  <c r="N74" i="11" s="1"/>
  <c r="O74" i="11" s="1"/>
  <c r="P74" i="11" s="1"/>
  <c r="Q74" i="11" s="1"/>
  <c r="R74" i="11" s="1"/>
  <c r="S74" i="11" s="1"/>
  <c r="T74" i="11" s="1"/>
  <c r="U74" i="11" s="1"/>
  <c r="V74" i="11" s="1"/>
  <c r="W74" i="11" s="1"/>
  <c r="H50" i="10"/>
  <c r="I50" i="10" s="1"/>
  <c r="J50" i="10" s="1"/>
  <c r="K50" i="10" s="1"/>
  <c r="L50" i="10" s="1"/>
  <c r="M50" i="10" s="1"/>
  <c r="N50" i="10" s="1"/>
  <c r="O50" i="10" s="1"/>
  <c r="P50" i="10" s="1"/>
  <c r="Q50" i="10" s="1"/>
  <c r="R50" i="10" s="1"/>
  <c r="S50" i="10" s="1"/>
  <c r="T50" i="10" s="1"/>
  <c r="U50" i="10" s="1"/>
  <c r="V50" i="10" s="1"/>
  <c r="Z164" i="1"/>
  <c r="AA164" i="1" s="1"/>
  <c r="AB164" i="1" s="1"/>
  <c r="AC164" i="1" s="1"/>
  <c r="Z188" i="1"/>
  <c r="AA188" i="1" s="1"/>
  <c r="AB188" i="1" s="1"/>
  <c r="AC188" i="1" s="1"/>
  <c r="H170" i="9"/>
  <c r="I170" i="9" s="1"/>
  <c r="J170" i="9" s="1"/>
  <c r="K170" i="9" s="1"/>
  <c r="L170" i="9" s="1"/>
  <c r="M170" i="9" s="1"/>
  <c r="N170" i="9" s="1"/>
  <c r="O170" i="9" s="1"/>
  <c r="P170" i="9" s="1"/>
  <c r="Q170" i="9" s="1"/>
  <c r="R170" i="9" s="1"/>
  <c r="S170" i="9" s="1"/>
  <c r="T170" i="9" s="1"/>
  <c r="U170" i="9" s="1"/>
  <c r="V170" i="9" s="1"/>
  <c r="W170" i="9" s="1"/>
  <c r="X170" i="9" s="1"/>
  <c r="AB32" i="13"/>
  <c r="Y110" i="9"/>
  <c r="Z110" i="9" s="1"/>
  <c r="H98" i="9"/>
  <c r="I98" i="9" s="1"/>
  <c r="J98" i="9" s="1"/>
  <c r="K98" i="9" s="1"/>
  <c r="L98" i="9" s="1"/>
  <c r="M98" i="9" s="1"/>
  <c r="N98" i="9" s="1"/>
  <c r="O98" i="9" s="1"/>
  <c r="P98" i="9" s="1"/>
  <c r="Q98" i="9" s="1"/>
  <c r="R98" i="9" s="1"/>
  <c r="S98" i="9" s="1"/>
  <c r="T98" i="9" s="1"/>
  <c r="U98" i="9" s="1"/>
  <c r="V98" i="9" s="1"/>
  <c r="W98" i="9" s="1"/>
  <c r="H134" i="9"/>
  <c r="I134" i="9" s="1"/>
  <c r="J134" i="9" s="1"/>
  <c r="K134" i="9" s="1"/>
  <c r="L134" i="9" s="1"/>
  <c r="M134" i="9" s="1"/>
  <c r="N134" i="9" s="1"/>
  <c r="O134" i="9" s="1"/>
  <c r="P134" i="9" s="1"/>
  <c r="Q134" i="9" s="1"/>
  <c r="R134" i="9" s="1"/>
  <c r="S134" i="9" s="1"/>
  <c r="T134" i="9" s="1"/>
  <c r="U134" i="9" s="1"/>
  <c r="V134" i="9" s="1"/>
  <c r="W134" i="9" s="1"/>
  <c r="X134" i="9" s="1"/>
  <c r="H20" i="9"/>
  <c r="I20" i="9" s="1"/>
  <c r="J20" i="9" s="1"/>
  <c r="K20" i="9" s="1"/>
  <c r="L20" i="9" s="1"/>
  <c r="M20" i="9" s="1"/>
  <c r="N20" i="9" s="1"/>
  <c r="O20" i="9" s="1"/>
  <c r="P20" i="9" s="1"/>
  <c r="Q20" i="9" s="1"/>
  <c r="R20" i="9" s="1"/>
  <c r="S20" i="9" s="1"/>
  <c r="T20" i="9" s="1"/>
  <c r="U20" i="9" s="1"/>
  <c r="V20" i="9" s="1"/>
  <c r="W20" i="9" s="1"/>
  <c r="H62" i="9"/>
  <c r="I62" i="9" s="1"/>
  <c r="J62" i="9" s="1"/>
  <c r="K62" i="9" s="1"/>
  <c r="L62" i="9" s="1"/>
  <c r="M62" i="9" s="1"/>
  <c r="N62" i="9" s="1"/>
  <c r="O62" i="9" s="1"/>
  <c r="P62" i="9" s="1"/>
  <c r="Q62" i="9" s="1"/>
  <c r="R62" i="9" s="1"/>
  <c r="S62" i="9" s="1"/>
  <c r="T62" i="9" s="1"/>
  <c r="U62" i="9" s="1"/>
  <c r="V62" i="9" s="1"/>
  <c r="W62" i="9" s="1"/>
  <c r="H50" i="11"/>
  <c r="I50" i="11" s="1"/>
  <c r="J50" i="11" s="1"/>
  <c r="K50" i="11" s="1"/>
  <c r="L50" i="11" s="1"/>
  <c r="M50" i="11" s="1"/>
  <c r="N50" i="11" s="1"/>
  <c r="O50" i="11" s="1"/>
  <c r="P50" i="11" s="1"/>
  <c r="Q50" i="11" s="1"/>
  <c r="R50" i="11" s="1"/>
  <c r="S50" i="11" s="1"/>
  <c r="T50" i="11" s="1"/>
  <c r="U50" i="11" s="1"/>
  <c r="V50" i="11" s="1"/>
  <c r="W50" i="11" s="1"/>
  <c r="H116" i="1"/>
  <c r="I116" i="1" s="1"/>
  <c r="J116" i="1" s="1"/>
  <c r="K116" i="1" s="1"/>
  <c r="L116" i="1" s="1"/>
  <c r="M116" i="1" s="1"/>
  <c r="N116" i="1" s="1"/>
  <c r="O116" i="1" s="1"/>
  <c r="P116" i="1" s="1"/>
  <c r="Q116" i="1" s="1"/>
  <c r="R116" i="1" s="1"/>
  <c r="S116" i="1" s="1"/>
  <c r="T116" i="1" s="1"/>
  <c r="U116" i="1" s="1"/>
  <c r="V116" i="1" s="1"/>
  <c r="Z140" i="1"/>
  <c r="AA140" i="1" s="1"/>
  <c r="AB140" i="1" s="1"/>
  <c r="AC140" i="1" s="1"/>
  <c r="H170" i="1"/>
  <c r="I170" i="1" s="1"/>
  <c r="J170" i="1" s="1"/>
  <c r="K170" i="1" s="1"/>
  <c r="L170" i="1" s="1"/>
  <c r="M170" i="1" s="1"/>
  <c r="N170" i="1" s="1"/>
  <c r="O170" i="1" s="1"/>
  <c r="P170" i="1" s="1"/>
  <c r="Q170" i="1" s="1"/>
  <c r="R170" i="1" s="1"/>
  <c r="S170" i="1" s="1"/>
  <c r="T170" i="1" s="1"/>
  <c r="U170" i="1" s="1"/>
  <c r="V170" i="1" s="1"/>
  <c r="H194" i="1"/>
  <c r="I194" i="1" s="1"/>
  <c r="J194" i="1" s="1"/>
  <c r="K194" i="1" s="1"/>
  <c r="L194" i="1" s="1"/>
  <c r="M194" i="1" s="1"/>
  <c r="N194" i="1" s="1"/>
  <c r="O194" i="1" s="1"/>
  <c r="P194" i="1" s="1"/>
  <c r="Q194" i="1" s="1"/>
  <c r="R194" i="1" s="1"/>
  <c r="S194" i="1" s="1"/>
  <c r="T194" i="1" s="1"/>
  <c r="U194" i="1" s="1"/>
  <c r="V194" i="1" s="1"/>
  <c r="H176" i="9"/>
  <c r="I176" i="9" s="1"/>
  <c r="J176" i="9" s="1"/>
  <c r="K176" i="9" s="1"/>
  <c r="L176" i="9" s="1"/>
  <c r="M176" i="9" s="1"/>
  <c r="N176" i="9" s="1"/>
  <c r="O176" i="9" s="1"/>
  <c r="P176" i="9" s="1"/>
  <c r="Q176" i="9" s="1"/>
  <c r="R176" i="9" s="1"/>
  <c r="S176" i="9" s="1"/>
  <c r="T176" i="9" s="1"/>
  <c r="U176" i="9" s="1"/>
  <c r="V176" i="9" s="1"/>
  <c r="W176" i="9" s="1"/>
  <c r="X176" i="9" s="1"/>
  <c r="P26" i="9"/>
  <c r="Y26" i="9" s="1"/>
  <c r="Z26" i="9" s="1"/>
  <c r="AB26" i="9" s="1"/>
  <c r="Z38" i="10"/>
  <c r="AA38" i="10" s="1"/>
  <c r="AB38" i="10" s="1"/>
  <c r="AC38" i="10" s="1"/>
  <c r="Y194" i="9"/>
  <c r="Z194" i="9" s="1"/>
  <c r="Z74" i="10"/>
  <c r="AA74" i="10" s="1"/>
  <c r="AB74" i="10" s="1"/>
  <c r="AC74" i="10" s="1"/>
  <c r="H98" i="1"/>
  <c r="I98" i="1" s="1"/>
  <c r="J98" i="1" s="1"/>
  <c r="K98" i="1" s="1"/>
  <c r="L98" i="1" s="1"/>
  <c r="M98" i="1" s="1"/>
  <c r="N98" i="1" s="1"/>
  <c r="O98" i="1" s="1"/>
  <c r="P98" i="1" s="1"/>
  <c r="Q98" i="1" s="1"/>
  <c r="R98" i="1" s="1"/>
  <c r="S98" i="1" s="1"/>
  <c r="T98" i="1" s="1"/>
  <c r="U98" i="1" s="1"/>
  <c r="V98" i="1" s="1"/>
  <c r="Z26" i="1"/>
  <c r="AA26" i="1" s="1"/>
  <c r="AB26" i="1" s="1"/>
  <c r="AC26" i="1" s="1"/>
  <c r="H20" i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H116" i="9"/>
  <c r="H140" i="9"/>
  <c r="Y44" i="11"/>
  <c r="Z44" i="11" s="1"/>
  <c r="H26" i="11"/>
  <c r="I26" i="11" s="1"/>
  <c r="J26" i="11" s="1"/>
  <c r="K26" i="11" s="1"/>
  <c r="L26" i="11" s="1"/>
  <c r="M26" i="11" s="1"/>
  <c r="N26" i="11" s="1"/>
  <c r="O26" i="11" s="1"/>
  <c r="P26" i="11" s="1"/>
  <c r="Q26" i="11" s="1"/>
  <c r="R26" i="11" s="1"/>
  <c r="S26" i="11" s="1"/>
  <c r="T26" i="11" s="1"/>
  <c r="U26" i="11" s="1"/>
  <c r="V26" i="11" s="1"/>
  <c r="W26" i="11" s="1"/>
  <c r="X26" i="11" s="1"/>
  <c r="H8" i="11"/>
  <c r="I8" i="11" s="1"/>
  <c r="J8" i="11" s="1"/>
  <c r="K8" i="11" s="1"/>
  <c r="L8" i="11" s="1"/>
  <c r="M8" i="11" s="1"/>
  <c r="N8" i="11" s="1"/>
  <c r="O8" i="11" s="1"/>
  <c r="P8" i="11" s="1"/>
  <c r="Q8" i="11" s="1"/>
  <c r="R8" i="11" s="1"/>
  <c r="S8" i="11" s="1"/>
  <c r="T8" i="11" s="1"/>
  <c r="U8" i="11" s="1"/>
  <c r="V8" i="11" s="1"/>
  <c r="W8" i="11" s="1"/>
  <c r="Z62" i="10"/>
  <c r="Z8" i="10"/>
  <c r="AA8" i="10" s="1"/>
  <c r="AB8" i="10" s="1"/>
  <c r="AC8" i="10" s="1"/>
  <c r="Z128" i="1"/>
  <c r="AA128" i="1" s="1"/>
  <c r="Z146" i="1"/>
  <c r="AA146" i="1" s="1"/>
  <c r="AB146" i="1" s="1"/>
  <c r="AC146" i="1" s="1"/>
  <c r="Z176" i="1"/>
  <c r="AA176" i="1" s="1"/>
  <c r="AB176" i="1" s="1"/>
  <c r="AC176" i="1" s="1"/>
  <c r="H182" i="9"/>
  <c r="I182" i="9" s="1"/>
  <c r="J182" i="9" s="1"/>
  <c r="K182" i="9" s="1"/>
  <c r="L182" i="9" s="1"/>
  <c r="M182" i="9" s="1"/>
  <c r="N182" i="9" s="1"/>
  <c r="O182" i="9" s="1"/>
  <c r="P182" i="9" s="1"/>
  <c r="Q182" i="9" s="1"/>
  <c r="R182" i="9" s="1"/>
  <c r="S182" i="9" s="1"/>
  <c r="T182" i="9" s="1"/>
  <c r="U182" i="9" s="1"/>
  <c r="V182" i="9" s="1"/>
  <c r="W182" i="9" s="1"/>
  <c r="X182" i="9" s="1"/>
  <c r="Z50" i="1"/>
  <c r="AA50" i="1" s="1"/>
  <c r="AB50" i="1" s="1"/>
  <c r="AC50" i="1" s="1"/>
  <c r="H86" i="9"/>
  <c r="I86" i="9" s="1"/>
  <c r="H80" i="9"/>
  <c r="I80" i="9" s="1"/>
  <c r="J80" i="9" s="1"/>
  <c r="K80" i="9" s="1"/>
  <c r="L80" i="9" s="1"/>
  <c r="M80" i="9" s="1"/>
  <c r="N80" i="9" s="1"/>
  <c r="O80" i="9" s="1"/>
  <c r="P80" i="9" s="1"/>
  <c r="Q80" i="9" s="1"/>
  <c r="R80" i="9" s="1"/>
  <c r="S80" i="9" s="1"/>
  <c r="T80" i="9" s="1"/>
  <c r="U80" i="9" s="1"/>
  <c r="V80" i="9" s="1"/>
  <c r="W80" i="9" s="1"/>
  <c r="X80" i="9" s="1"/>
  <c r="H68" i="9"/>
  <c r="I68" i="9" s="1"/>
  <c r="H20" i="11"/>
  <c r="I20" i="11" s="1"/>
  <c r="H80" i="11"/>
  <c r="I80" i="11" s="1"/>
  <c r="J80" i="11" s="1"/>
  <c r="K80" i="11" s="1"/>
  <c r="L80" i="11" s="1"/>
  <c r="M80" i="11" s="1"/>
  <c r="N80" i="11" s="1"/>
  <c r="O80" i="11" s="1"/>
  <c r="P80" i="11" s="1"/>
  <c r="Q80" i="11" s="1"/>
  <c r="R80" i="11" s="1"/>
  <c r="S80" i="11" s="1"/>
  <c r="T80" i="11" s="1"/>
  <c r="U80" i="11" s="1"/>
  <c r="V80" i="11" s="1"/>
  <c r="W80" i="11" s="1"/>
  <c r="Z152" i="1"/>
  <c r="AA152" i="1" s="1"/>
  <c r="AB152" i="1" s="1"/>
  <c r="AC152" i="1" s="1"/>
  <c r="Z182" i="1"/>
  <c r="AA182" i="1" s="1"/>
  <c r="H188" i="9"/>
  <c r="I188" i="9" s="1"/>
  <c r="Z14" i="10"/>
  <c r="AB26" i="13"/>
  <c r="Z104" i="1"/>
  <c r="AA104" i="1" s="1"/>
  <c r="AB104" i="1" s="1"/>
  <c r="AC104" i="1" s="1"/>
  <c r="AE8" i="12"/>
  <c r="AB8" i="13"/>
  <c r="AB50" i="13"/>
  <c r="AB20" i="13"/>
  <c r="AE44" i="12"/>
  <c r="AB62" i="13"/>
  <c r="AE20" i="12"/>
  <c r="AE56" i="12"/>
  <c r="AB14" i="13"/>
  <c r="AB68" i="13"/>
  <c r="AE50" i="12"/>
  <c r="AB80" i="13"/>
  <c r="AB74" i="13"/>
  <c r="AE74" i="12"/>
  <c r="AB56" i="13"/>
  <c r="AB38" i="13"/>
  <c r="AE80" i="12"/>
  <c r="AB32" i="11"/>
  <c r="AB68" i="11"/>
  <c r="AE44" i="10"/>
  <c r="AE26" i="10"/>
  <c r="AB164" i="9"/>
  <c r="AB56" i="11"/>
  <c r="AE32" i="10"/>
  <c r="AA199" i="9"/>
  <c r="AA198" i="9"/>
  <c r="AE74" i="1"/>
  <c r="D8" i="9"/>
  <c r="E8" i="9" s="1"/>
  <c r="H8" i="9" s="1"/>
  <c r="AB158" i="9"/>
  <c r="AD7" i="1"/>
  <c r="AC204" i="1"/>
  <c r="AB204" i="1"/>
  <c r="AA204" i="1"/>
  <c r="I204" i="1"/>
  <c r="H204" i="1"/>
  <c r="G204" i="1"/>
  <c r="F204" i="1"/>
  <c r="E204" i="1"/>
  <c r="D204" i="1"/>
  <c r="AB205" i="1"/>
  <c r="AA205" i="1"/>
  <c r="I205" i="1"/>
  <c r="H205" i="1"/>
  <c r="G205" i="1"/>
  <c r="F205" i="1"/>
  <c r="E205" i="1"/>
  <c r="D205" i="1"/>
  <c r="C205" i="1"/>
  <c r="E8" i="1"/>
  <c r="F8" i="1" s="1"/>
  <c r="G8" i="1" s="1"/>
  <c r="H8" i="1" s="1"/>
  <c r="I116" i="9" l="1"/>
  <c r="J116" i="9" s="1"/>
  <c r="K116" i="9" s="1"/>
  <c r="L116" i="9" s="1"/>
  <c r="M116" i="9" s="1"/>
  <c r="N116" i="9" s="1"/>
  <c r="O116" i="9" s="1"/>
  <c r="P116" i="9" s="1"/>
  <c r="Q116" i="9" s="1"/>
  <c r="R116" i="9" s="1"/>
  <c r="S116" i="9" s="1"/>
  <c r="T116" i="9" s="1"/>
  <c r="U116" i="9" s="1"/>
  <c r="V116" i="9" s="1"/>
  <c r="W116" i="9" s="1"/>
  <c r="X116" i="9" s="1"/>
  <c r="AB44" i="11"/>
  <c r="AB176" i="9"/>
  <c r="AB56" i="9"/>
  <c r="AE68" i="10"/>
  <c r="AB158" i="1"/>
  <c r="AC158" i="1" s="1"/>
  <c r="AB128" i="1"/>
  <c r="AC128" i="1" s="1"/>
  <c r="AE146" i="1"/>
  <c r="AE8" i="10"/>
  <c r="AB26" i="11"/>
  <c r="AA62" i="10"/>
  <c r="AB62" i="10" s="1"/>
  <c r="AC62" i="10" s="1"/>
  <c r="I140" i="9"/>
  <c r="J140" i="9" s="1"/>
  <c r="K140" i="9" s="1"/>
  <c r="L140" i="9" s="1"/>
  <c r="M140" i="9" s="1"/>
  <c r="N140" i="9" s="1"/>
  <c r="O140" i="9" s="1"/>
  <c r="P140" i="9" s="1"/>
  <c r="Q140" i="9" s="1"/>
  <c r="R140" i="9" s="1"/>
  <c r="S140" i="9" s="1"/>
  <c r="T140" i="9" s="1"/>
  <c r="U140" i="9" s="1"/>
  <c r="V140" i="9" s="1"/>
  <c r="W140" i="9" s="1"/>
  <c r="X140" i="9" s="1"/>
  <c r="AB134" i="9"/>
  <c r="AE188" i="1"/>
  <c r="AB86" i="1"/>
  <c r="AC86" i="1" s="1"/>
  <c r="AE62" i="1"/>
  <c r="AA200" i="9"/>
  <c r="AA201" i="9"/>
  <c r="Y80" i="11"/>
  <c r="Z80" i="11" s="1"/>
  <c r="AB80" i="11" s="1"/>
  <c r="J86" i="9"/>
  <c r="K86" i="9" s="1"/>
  <c r="L86" i="9" s="1"/>
  <c r="M86" i="9" s="1"/>
  <c r="N86" i="9" s="1"/>
  <c r="O86" i="9" s="1"/>
  <c r="P86" i="9" s="1"/>
  <c r="Q86" i="9" s="1"/>
  <c r="R86" i="9" s="1"/>
  <c r="S86" i="9" s="1"/>
  <c r="T86" i="9" s="1"/>
  <c r="U86" i="9" s="1"/>
  <c r="V86" i="9" s="1"/>
  <c r="W86" i="9" s="1"/>
  <c r="J68" i="9"/>
  <c r="K68" i="9" s="1"/>
  <c r="L68" i="9" s="1"/>
  <c r="M68" i="9" s="1"/>
  <c r="N68" i="9" s="1"/>
  <c r="O68" i="9" s="1"/>
  <c r="P68" i="9" s="1"/>
  <c r="Q68" i="9" s="1"/>
  <c r="R68" i="9" s="1"/>
  <c r="S68" i="9" s="1"/>
  <c r="T68" i="9" s="1"/>
  <c r="U68" i="9" s="1"/>
  <c r="V68" i="9" s="1"/>
  <c r="W68" i="9" s="1"/>
  <c r="X68" i="9" s="1"/>
  <c r="J188" i="9"/>
  <c r="K188" i="9" s="1"/>
  <c r="L188" i="9" s="1"/>
  <c r="M188" i="9" s="1"/>
  <c r="N188" i="9" s="1"/>
  <c r="O188" i="9" s="1"/>
  <c r="P188" i="9" s="1"/>
  <c r="Q188" i="9" s="1"/>
  <c r="R188" i="9" s="1"/>
  <c r="S188" i="9" s="1"/>
  <c r="T188" i="9" s="1"/>
  <c r="U188" i="9" s="1"/>
  <c r="V188" i="9" s="1"/>
  <c r="W188" i="9" s="1"/>
  <c r="J20" i="11"/>
  <c r="K20" i="11" s="1"/>
  <c r="L20" i="11" s="1"/>
  <c r="M20" i="11" s="1"/>
  <c r="N20" i="11" s="1"/>
  <c r="O20" i="11" s="1"/>
  <c r="P20" i="11" s="1"/>
  <c r="Q20" i="11" s="1"/>
  <c r="R20" i="11" s="1"/>
  <c r="S20" i="11" s="1"/>
  <c r="T20" i="11" s="1"/>
  <c r="U20" i="11" s="1"/>
  <c r="V20" i="11" s="1"/>
  <c r="W20" i="11" s="1"/>
  <c r="X20" i="11" s="1"/>
  <c r="AB182" i="1"/>
  <c r="AC182" i="1" s="1"/>
  <c r="AE26" i="1"/>
  <c r="AB152" i="9"/>
  <c r="AB80" i="9"/>
  <c r="AE152" i="1"/>
  <c r="AB170" i="9"/>
  <c r="AE50" i="1"/>
  <c r="AB38" i="9"/>
  <c r="AB128" i="9"/>
  <c r="AB38" i="11"/>
  <c r="Z20" i="1"/>
  <c r="Z98" i="1"/>
  <c r="Z194" i="1"/>
  <c r="Y50" i="11"/>
  <c r="Y20" i="9"/>
  <c r="Y98" i="9"/>
  <c r="Z50" i="10"/>
  <c r="AA50" i="10" s="1"/>
  <c r="Z80" i="1"/>
  <c r="Z32" i="1"/>
  <c r="Z80" i="10"/>
  <c r="AE44" i="1"/>
  <c r="AB44" i="9"/>
  <c r="AE140" i="1"/>
  <c r="AE176" i="1"/>
  <c r="AE164" i="1"/>
  <c r="AB182" i="9"/>
  <c r="AE104" i="1"/>
  <c r="AA14" i="10"/>
  <c r="AB14" i="10" s="1"/>
  <c r="AC14" i="10" s="1"/>
  <c r="AE74" i="10"/>
  <c r="AE38" i="10"/>
  <c r="AB32" i="9"/>
  <c r="AE14" i="1"/>
  <c r="AB62" i="11"/>
  <c r="AE134" i="1"/>
  <c r="Y8" i="11"/>
  <c r="Z8" i="11" s="1"/>
  <c r="Z170" i="1"/>
  <c r="AA170" i="1" s="1"/>
  <c r="AB170" i="1" s="1"/>
  <c r="AC170" i="1" s="1"/>
  <c r="Z116" i="1"/>
  <c r="AA116" i="1" s="1"/>
  <c r="AB116" i="1" s="1"/>
  <c r="AC116" i="1" s="1"/>
  <c r="Y62" i="9"/>
  <c r="Z62" i="9" s="1"/>
  <c r="AB62" i="9" s="1"/>
  <c r="AB110" i="9"/>
  <c r="Y74" i="11"/>
  <c r="Z68" i="1"/>
  <c r="Z14" i="9"/>
  <c r="AB14" i="9" s="1"/>
  <c r="AE110" i="1"/>
  <c r="I8" i="9"/>
  <c r="J8" i="9" s="1"/>
  <c r="K8" i="9" s="1"/>
  <c r="L8" i="9" s="1"/>
  <c r="M8" i="9" s="1"/>
  <c r="N8" i="9" s="1"/>
  <c r="O8" i="9" s="1"/>
  <c r="P8" i="9" s="1"/>
  <c r="Q8" i="9" s="1"/>
  <c r="R8" i="9" s="1"/>
  <c r="S8" i="9" s="1"/>
  <c r="T8" i="9" s="1"/>
  <c r="U8" i="9" s="1"/>
  <c r="V8" i="9" s="1"/>
  <c r="W8" i="9" s="1"/>
  <c r="I8" i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AB194" i="9"/>
  <c r="AD204" i="1"/>
  <c r="AD205" i="1"/>
  <c r="AB116" i="9" l="1"/>
  <c r="AE128" i="1"/>
  <c r="AE158" i="1"/>
  <c r="AE62" i="10"/>
  <c r="AB140" i="9"/>
  <c r="AE86" i="1"/>
  <c r="AB50" i="10"/>
  <c r="AC50" i="10" s="1"/>
  <c r="Y8" i="9"/>
  <c r="Z8" i="9" s="1"/>
  <c r="AB8" i="9" s="1"/>
  <c r="AA68" i="1"/>
  <c r="AB68" i="1" s="1"/>
  <c r="AC68" i="1" s="1"/>
  <c r="AE170" i="1"/>
  <c r="AA80" i="10"/>
  <c r="AB80" i="10" s="1"/>
  <c r="AC80" i="10" s="1"/>
  <c r="AA80" i="1"/>
  <c r="AB80" i="1" s="1"/>
  <c r="AC80" i="1" s="1"/>
  <c r="Z98" i="9"/>
  <c r="AB98" i="9" s="1"/>
  <c r="Z50" i="11"/>
  <c r="AB50" i="11" s="1"/>
  <c r="AA98" i="1"/>
  <c r="AB98" i="1" s="1"/>
  <c r="AC98" i="1" s="1"/>
  <c r="AE182" i="1"/>
  <c r="AE116" i="1"/>
  <c r="Y188" i="9"/>
  <c r="Z188" i="9" s="1"/>
  <c r="AB188" i="9" s="1"/>
  <c r="Y86" i="9"/>
  <c r="Z74" i="11"/>
  <c r="AB74" i="11" s="1"/>
  <c r="AB8" i="11"/>
  <c r="AE14" i="10"/>
  <c r="AA32" i="1"/>
  <c r="AB32" i="1" s="1"/>
  <c r="AC32" i="1" s="1"/>
  <c r="Z20" i="9"/>
  <c r="AB20" i="9" s="1"/>
  <c r="AA194" i="1"/>
  <c r="AB194" i="1" s="1"/>
  <c r="AC194" i="1" s="1"/>
  <c r="AA20" i="1"/>
  <c r="AB20" i="1" s="1"/>
  <c r="AC20" i="1" s="1"/>
  <c r="AB20" i="11"/>
  <c r="AB68" i="9"/>
  <c r="Z8" i="1"/>
  <c r="AE200" i="1"/>
  <c r="Z86" i="9" l="1"/>
  <c r="AB86" i="9" s="1"/>
  <c r="AA8" i="1"/>
  <c r="AB8" i="1" s="1"/>
  <c r="AC8" i="1" s="1"/>
  <c r="AE8" i="1" s="1"/>
  <c r="AE80" i="10"/>
  <c r="AE20" i="1"/>
  <c r="AE194" i="1"/>
  <c r="AE80" i="1"/>
  <c r="AE98" i="1"/>
  <c r="AE50" i="10"/>
  <c r="AE68" i="1"/>
  <c r="AE32" i="1"/>
</calcChain>
</file>

<file path=xl/sharedStrings.xml><?xml version="1.0" encoding="utf-8"?>
<sst xmlns="http://schemas.openxmlformats.org/spreadsheetml/2006/main" count="3153" uniqueCount="70">
  <si>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</si>
  <si>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</si>
  <si>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</si>
  <si>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</si>
  <si>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</si>
  <si>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</si>
  <si>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</si>
  <si>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</si>
  <si>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</si>
  <si>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</si>
  <si>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</si>
  <si>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</si>
  <si>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</si>
  <si>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</si>
  <si>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</si>
  <si>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</si>
  <si>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Kierunek: Anwil &gt; Ostrowska</t>
  </si>
  <si>
    <t xml:space="preserve"> Kierunek: Ostrowska &gt; Anwil</t>
  </si>
  <si>
    <t xml:space="preserve"> ANWIL (PĘTLA)</t>
  </si>
  <si>
    <t xml:space="preserve"> ANWIL I</t>
  </si>
  <si>
    <t xml:space="preserve"> Inowrocławska n/ż</t>
  </si>
  <si>
    <t xml:space="preserve"> ZAKRĘT</t>
  </si>
  <si>
    <t xml:space="preserve"> Inowrocławska  (Podmiejska) n/ż</t>
  </si>
  <si>
    <t xml:space="preserve"> Toruńska (Rózinowo) n/ż</t>
  </si>
  <si>
    <t xml:space="preserve"> Toruńska (Z.Kolejowy) n/ż</t>
  </si>
  <si>
    <t xml:space="preserve"> Toruńska (Żyzna) n/ż</t>
  </si>
  <si>
    <t xml:space="preserve"> TORUŃSKA (MPWiK)</t>
  </si>
  <si>
    <t xml:space="preserve"> Toruńska (Sp.Inwalidów)</t>
  </si>
  <si>
    <t xml:space="preserve"> Toruńska (Żwirowa)</t>
  </si>
  <si>
    <t xml:space="preserve"> Toruńska (WCK)</t>
  </si>
  <si>
    <t xml:space="preserve"> TORUŃSKA (ZSE)</t>
  </si>
  <si>
    <t xml:space="preserve"> Toruńska (pawilon)</t>
  </si>
  <si>
    <t xml:space="preserve"> Okrzei (Wieniecka)</t>
  </si>
  <si>
    <t xml:space="preserve"> Okrzei (Kapitulna)</t>
  </si>
  <si>
    <t xml:space="preserve"> OKRZEI (DW. PKP PKS)</t>
  </si>
  <si>
    <t xml:space="preserve"> Al.Chopina (Witosa)</t>
  </si>
  <si>
    <t xml:space="preserve"> CMENTARNA (REAL)</t>
  </si>
  <si>
    <t xml:space="preserve"> Al.Chopina (Delfin)</t>
  </si>
  <si>
    <t xml:space="preserve"> Okrężna (Leśna)</t>
  </si>
  <si>
    <t xml:space="preserve"> Ostrowska (Ptasia)</t>
  </si>
  <si>
    <t xml:space="preserve"> Ostrowska (Barska)</t>
  </si>
  <si>
    <t xml:space="preserve"> OSTROWSKA (PĘTLA)</t>
  </si>
  <si>
    <t>Anwil (pętla)</t>
  </si>
  <si>
    <t xml:space="preserve"> Toruńska
 (Rózinowska) n/ż</t>
  </si>
  <si>
    <t xml:space="preserve"> Polskiej Organizacji
 Wojskowej</t>
  </si>
  <si>
    <t xml:space="preserve"> OSTROWSKA (OKRĘŻNA)</t>
  </si>
  <si>
    <t xml:space="preserve"> Okrzei (Al.Chopina)</t>
  </si>
  <si>
    <t xml:space="preserve"> OKRZEI (PKO BP)</t>
  </si>
  <si>
    <t xml:space="preserve"> Okrzei (Lunewil)</t>
  </si>
  <si>
    <t xml:space="preserve"> Okrzei (Wyszyńskiego)</t>
  </si>
  <si>
    <t xml:space="preserve"> Toruńska (Zdrojowa)</t>
  </si>
  <si>
    <t xml:space="preserve"> Toruńska (ZSE)</t>
  </si>
  <si>
    <t xml:space="preserve"> TORUŃSKA (WCK)</t>
  </si>
  <si>
    <t xml:space="preserve"> Toruńska (Termometry)</t>
  </si>
  <si>
    <t xml:space="preserve"> Anwil (biurowiec)</t>
  </si>
  <si>
    <t>Ostrowska (pętla)</t>
  </si>
  <si>
    <t xml:space="preserve"> Toruńska
 (Krzywa Góra) n/ż</t>
  </si>
  <si>
    <t xml:space="preserve"> Rozkład sobotni</t>
  </si>
  <si>
    <t>Anwil I</t>
  </si>
  <si>
    <t>x</t>
  </si>
  <si>
    <t xml:space="preserve"> Rozkład niedzielny</t>
  </si>
  <si>
    <t xml:space="preserve"> Data badań: 17, 24 kwietnia 2016 r.</t>
  </si>
  <si>
    <t xml:space="preserve"> Data badań: 9, 16, 23 kwietnia 2016 r.</t>
  </si>
  <si>
    <t xml:space="preserve"> Data badań: 7, 12 kwietnia 2016 r.</t>
  </si>
  <si>
    <t xml:space="preserve"> PL. WOLNOŚCI  (KOŚCIUSZKI)</t>
  </si>
  <si>
    <t xml:space="preserve"> Al. Chopina
 (Św. Antoniego)</t>
  </si>
  <si>
    <t xml:space="preserve"> Okrzei (Al. Chopina)</t>
  </si>
  <si>
    <t xml:space="preserve"> Al. Chopina (Chmielna)</t>
  </si>
  <si>
    <t xml:space="preserve"> Al. Chopina (Delfin)</t>
  </si>
  <si>
    <t xml:space="preserve"> Al. Chopina (Witosa)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</si>
</sst>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26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6"/>
      </patternFill>
    </fill>
  </fills>
  <borders count="6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3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14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vertical="center"/>
    </xf>
    <xf numFmtId="0" fontId="1" fillId="5" borderId="1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1" fillId="0" borderId="19" xfId="0" applyFont="1" applyFill="1" applyBorder="1"/>
    <xf numFmtId="0" fontId="1" fillId="0" borderId="20" xfId="0" applyFont="1" applyFill="1" applyBorder="1" applyAlignment="1">
      <alignment horizont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3" fillId="0" borderId="18" xfId="0" applyFont="1" applyBorder="1" applyAlignment="1">
      <alignment horizontal="center" textRotation="90" wrapText="1"/>
    </xf>
    <xf numFmtId="0" fontId="3" fillId="0" borderId="24" xfId="0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vertical="center"/>
    </xf>
    <xf numFmtId="0" fontId="7" fillId="5" borderId="11" xfId="0" applyFont="1" applyFill="1" applyBorder="1" applyAlignment="1">
      <alignment vertical="center"/>
    </xf>
    <xf numFmtId="0" fontId="6" fillId="5" borderId="12" xfId="0" applyFont="1" applyFill="1" applyBorder="1" applyAlignment="1">
      <alignment vertical="center"/>
    </xf>
    <xf numFmtId="0" fontId="8" fillId="5" borderId="11" xfId="0" applyFont="1" applyFill="1" applyBorder="1" applyAlignment="1">
      <alignment vertical="center"/>
    </xf>
    <xf numFmtId="0" fontId="8" fillId="5" borderId="13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6" fillId="0" borderId="20" xfId="0" applyFont="1" applyFill="1" applyBorder="1"/>
    <xf numFmtId="0" fontId="6" fillId="0" borderId="22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0" xfId="0" applyNumberFormat="1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2" xfId="0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8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2" fontId="4" fillId="0" borderId="42" xfId="0" applyNumberFormat="1" applyFont="1" applyBorder="1" applyAlignment="1">
      <alignment horizontal="left" vertical="center"/>
    </xf>
    <xf numFmtId="0" fontId="11" fillId="0" borderId="48" xfId="2" applyFont="1" applyFill="1" applyBorder="1" applyAlignment="1">
      <alignment vertical="center"/>
    </xf>
    <xf numFmtId="0" fontId="12" fillId="0" borderId="37" xfId="2" applyFont="1" applyBorder="1" applyAlignment="1" applyProtection="1">
      <alignment horizontal="center" textRotation="90" wrapText="1"/>
      <protection hidden="1"/>
    </xf>
    <xf numFmtId="0" fontId="11" fillId="0" borderId="48" xfId="1" applyFont="1" applyFill="1" applyBorder="1" applyAlignment="1">
      <alignment vertical="center"/>
    </xf>
    <xf numFmtId="0" fontId="12" fillId="0" borderId="49" xfId="2" applyFont="1" applyBorder="1" applyAlignment="1" applyProtection="1">
      <alignment horizontal="center" textRotation="90" wrapText="1"/>
      <protection hidden="1"/>
    </xf>
    <xf numFmtId="0" fontId="12" fillId="8" borderId="37" xfId="2" applyFont="1" applyFill="1" applyBorder="1" applyAlignment="1" applyProtection="1">
      <alignment horizontal="center" textRotation="90" wrapText="1"/>
      <protection hidden="1"/>
    </xf>
    <xf numFmtId="0" fontId="12" fillId="11" borderId="37" xfId="2" applyFont="1" applyFill="1" applyBorder="1" applyAlignment="1" applyProtection="1">
      <alignment horizontal="center" textRotation="90" wrapText="1"/>
      <protection hidden="1"/>
    </xf>
    <xf numFmtId="0" fontId="12" fillId="7" borderId="37" xfId="2" applyFont="1" applyFill="1" applyBorder="1" applyAlignment="1" applyProtection="1">
      <alignment horizontal="center" textRotation="90" wrapText="1"/>
      <protection hidden="1"/>
    </xf>
    <xf numFmtId="0" fontId="3" fillId="3" borderId="53" xfId="0" applyFont="1" applyFill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8" borderId="54" xfId="0" applyFont="1" applyFill="1" applyBorder="1" applyAlignment="1">
      <alignment horizontal="center" vertical="center" shrinkToFit="1"/>
    </xf>
    <xf numFmtId="0" fontId="3" fillId="11" borderId="54" xfId="0" applyFont="1" applyFill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7" borderId="56" xfId="0" applyFont="1" applyFill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8" borderId="57" xfId="0" applyFont="1" applyFill="1" applyBorder="1" applyAlignment="1">
      <alignment horizontal="center" vertical="center" shrinkToFit="1"/>
    </xf>
    <xf numFmtId="0" fontId="3" fillId="11" borderId="57" xfId="0" applyFont="1" applyFill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3" borderId="16" xfId="0" applyFont="1" applyFill="1" applyBorder="1" applyAlignment="1">
      <alignment horizontal="center" vertical="center" shrinkToFit="1"/>
    </xf>
    <xf numFmtId="0" fontId="3" fillId="2" borderId="57" xfId="0" applyFont="1" applyFill="1" applyBorder="1" applyAlignment="1">
      <alignment horizontal="center" vertical="center" shrinkToFit="1"/>
    </xf>
    <xf numFmtId="0" fontId="3" fillId="9" borderId="57" xfId="0" applyFont="1" applyFill="1" applyBorder="1" applyAlignment="1">
      <alignment horizontal="center" vertical="center" shrinkToFit="1"/>
    </xf>
    <xf numFmtId="0" fontId="3" fillId="12" borderId="57" xfId="0" applyFont="1" applyFill="1" applyBorder="1" applyAlignment="1">
      <alignment horizontal="center" vertical="center" shrinkToFit="1"/>
    </xf>
    <xf numFmtId="0" fontId="3" fillId="2" borderId="58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2" fontId="3" fillId="2" borderId="59" xfId="0" applyNumberFormat="1" applyFont="1" applyFill="1" applyBorder="1" applyAlignment="1">
      <alignment horizontal="center" vertical="center" shrinkToFit="1"/>
    </xf>
    <xf numFmtId="2" fontId="3" fillId="9" borderId="59" xfId="0" applyNumberFormat="1" applyFont="1" applyFill="1" applyBorder="1" applyAlignment="1">
      <alignment horizontal="center" vertical="center" shrinkToFit="1"/>
    </xf>
    <xf numFmtId="2" fontId="3" fillId="12" borderId="59" xfId="0" applyNumberFormat="1" applyFont="1" applyFill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/>
    </xf>
    <xf numFmtId="0" fontId="12" fillId="0" borderId="37" xfId="0" applyFont="1" applyBorder="1" applyAlignment="1" applyProtection="1">
      <alignment horizontal="center" textRotation="90" wrapText="1"/>
      <protection hidden="1"/>
    </xf>
    <xf numFmtId="0" fontId="11" fillId="0" borderId="48" xfId="1" applyFont="1" applyFill="1" applyBorder="1" applyAlignment="1">
      <alignment vertical="center"/>
    </xf>
    <xf numFmtId="0" fontId="12" fillId="7" borderId="51" xfId="0" applyFont="1" applyFill="1" applyBorder="1" applyAlignment="1" applyProtection="1">
      <alignment horizontal="center" textRotation="90" wrapText="1"/>
      <protection hidden="1"/>
    </xf>
    <xf numFmtId="0" fontId="12" fillId="8" borderId="37" xfId="0" applyFont="1" applyFill="1" applyBorder="1" applyAlignment="1" applyProtection="1">
      <alignment horizontal="center" textRotation="90" wrapText="1"/>
      <protection hidden="1"/>
    </xf>
    <xf numFmtId="0" fontId="12" fillId="7" borderId="37" xfId="0" applyFont="1" applyFill="1" applyBorder="1" applyAlignment="1" applyProtection="1">
      <alignment horizontal="center" textRotation="90" wrapText="1"/>
      <protection hidden="1"/>
    </xf>
    <xf numFmtId="0" fontId="3" fillId="3" borderId="25" xfId="0" applyFont="1" applyFill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shrinkToFit="1"/>
    </xf>
    <xf numFmtId="0" fontId="3" fillId="7" borderId="55" xfId="0" applyFont="1" applyFill="1" applyBorder="1" applyAlignment="1">
      <alignment horizontal="center" vertical="center" shrinkToFit="1"/>
    </xf>
    <xf numFmtId="0" fontId="3" fillId="7" borderId="29" xfId="0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7" borderId="58" xfId="0" applyFont="1" applyFill="1" applyBorder="1" applyAlignment="1">
      <alignment horizontal="center" vertical="center" shrinkToFit="1"/>
    </xf>
    <xf numFmtId="0" fontId="3" fillId="2" borderId="61" xfId="0" applyFont="1" applyFill="1" applyBorder="1" applyAlignment="1">
      <alignment horizontal="center" vertical="center" shrinkToFit="1"/>
    </xf>
    <xf numFmtId="0" fontId="3" fillId="10" borderId="58" xfId="0" applyFont="1" applyFill="1" applyBorder="1" applyAlignment="1">
      <alignment horizontal="center" vertical="center" shrinkToFit="1"/>
    </xf>
    <xf numFmtId="0" fontId="3" fillId="7" borderId="16" xfId="0" applyFont="1" applyFill="1" applyBorder="1" applyAlignment="1">
      <alignment horizontal="center" vertical="center" shrinkToFit="1"/>
    </xf>
    <xf numFmtId="2" fontId="3" fillId="2" borderId="57" xfId="0" applyNumberFormat="1" applyFont="1" applyFill="1" applyBorder="1" applyAlignment="1">
      <alignment horizontal="center" vertical="center" shrinkToFit="1"/>
    </xf>
    <xf numFmtId="2" fontId="3" fillId="12" borderId="57" xfId="0" applyNumberFormat="1" applyFont="1" applyFill="1" applyBorder="1" applyAlignment="1">
      <alignment horizontal="center" vertical="center" shrinkToFit="1"/>
    </xf>
    <xf numFmtId="2" fontId="3" fillId="9" borderId="57" xfId="0" applyNumberFormat="1" applyFont="1" applyFill="1" applyBorder="1" applyAlignment="1">
      <alignment horizontal="center" vertical="center" shrinkToFit="1"/>
    </xf>
    <xf numFmtId="0" fontId="12" fillId="11" borderId="37" xfId="0" applyFont="1" applyFill="1" applyBorder="1" applyAlignment="1" applyProtection="1">
      <alignment horizontal="center" textRotation="90" wrapText="1"/>
      <protection hidden="1"/>
    </xf>
    <xf numFmtId="0" fontId="4" fillId="0" borderId="62" xfId="0" applyFont="1" applyBorder="1" applyAlignment="1">
      <alignment horizontal="left" vertical="center"/>
    </xf>
    <xf numFmtId="0" fontId="13" fillId="0" borderId="63" xfId="0" applyFont="1" applyBorder="1" applyAlignment="1">
      <alignment horizontal="center" vertical="center"/>
    </xf>
    <xf numFmtId="1" fontId="14" fillId="0" borderId="30" xfId="0" applyNumberFormat="1" applyFont="1" applyFill="1" applyBorder="1" applyAlignment="1">
      <alignment horizontal="center" vertical="center"/>
    </xf>
    <xf numFmtId="2" fontId="4" fillId="0" borderId="64" xfId="0" applyNumberFormat="1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2" fontId="4" fillId="0" borderId="26" xfId="0" applyNumberFormat="1" applyFont="1" applyFill="1" applyBorder="1" applyAlignment="1">
      <alignment horizontal="center" vertical="center"/>
    </xf>
    <xf numFmtId="2" fontId="3" fillId="4" borderId="46" xfId="2" applyNumberFormat="1" applyFont="1" applyFill="1" applyBorder="1" applyAlignment="1">
      <alignment horizontal="center" vertical="center" shrinkToFit="1"/>
    </xf>
    <xf numFmtId="2" fontId="3" fillId="0" borderId="44" xfId="2" applyNumberFormat="1" applyFont="1" applyFill="1" applyBorder="1" applyAlignment="1">
      <alignment horizontal="center" vertical="center" shrinkToFit="1"/>
    </xf>
    <xf numFmtId="2" fontId="3" fillId="7" borderId="47" xfId="2" applyNumberFormat="1" applyFont="1" applyFill="1" applyBorder="1" applyAlignment="1">
      <alignment horizontal="center" vertical="center" shrinkToFit="1"/>
    </xf>
    <xf numFmtId="2" fontId="3" fillId="4" borderId="44" xfId="2" applyNumberFormat="1" applyFont="1" applyFill="1" applyBorder="1" applyAlignment="1">
      <alignment horizontal="center" vertical="center" shrinkToFit="1"/>
    </xf>
    <xf numFmtId="2" fontId="3" fillId="8" borderId="44" xfId="2" applyNumberFormat="1" applyFont="1" applyFill="1" applyBorder="1" applyAlignment="1">
      <alignment horizontal="center" vertical="center" shrinkToFit="1"/>
    </xf>
    <xf numFmtId="2" fontId="3" fillId="11" borderId="44" xfId="2" applyNumberFormat="1" applyFont="1" applyFill="1" applyBorder="1" applyAlignment="1">
      <alignment horizontal="center" vertical="center" shrinkToFit="1"/>
    </xf>
    <xf numFmtId="2" fontId="3" fillId="4" borderId="50" xfId="2" applyNumberFormat="1" applyFont="1" applyFill="1" applyBorder="1" applyAlignment="1">
      <alignment horizontal="center" vertical="center" shrinkToFit="1"/>
    </xf>
    <xf numFmtId="2" fontId="3" fillId="4" borderId="45" xfId="2" applyNumberFormat="1" applyFont="1" applyFill="1" applyBorder="1" applyAlignment="1">
      <alignment horizontal="center" vertical="center" shrinkToFit="1"/>
    </xf>
    <xf numFmtId="2" fontId="3" fillId="4" borderId="52" xfId="2" applyNumberFormat="1" applyFont="1" applyFill="1" applyBorder="1" applyAlignment="1">
      <alignment horizontal="center" vertical="center" shrinkToFit="1"/>
    </xf>
    <xf numFmtId="2" fontId="3" fillId="6" borderId="45" xfId="2" applyNumberFormat="1" applyFont="1" applyFill="1" applyBorder="1" applyAlignment="1">
      <alignment horizontal="center" vertical="center" shrinkToFit="1"/>
    </xf>
    <xf numFmtId="2" fontId="3" fillId="4" borderId="46" xfId="1" applyNumberFormat="1" applyFont="1" applyFill="1" applyBorder="1" applyAlignment="1">
      <alignment horizontal="center" vertical="center" shrinkToFit="1"/>
    </xf>
    <xf numFmtId="2" fontId="3" fillId="4" borderId="50" xfId="1" applyNumberFormat="1" applyFont="1" applyFill="1" applyBorder="1" applyAlignment="1">
      <alignment horizontal="center" vertical="center" shrinkToFit="1"/>
    </xf>
    <xf numFmtId="2" fontId="3" fillId="4" borderId="44" xfId="1" applyNumberFormat="1" applyFont="1" applyFill="1" applyBorder="1" applyAlignment="1">
      <alignment horizontal="center" vertical="center" shrinkToFit="1"/>
    </xf>
    <xf numFmtId="2" fontId="3" fillId="7" borderId="44" xfId="0" applyNumberFormat="1" applyFont="1" applyFill="1" applyBorder="1" applyAlignment="1">
      <alignment horizontal="center" vertical="center" shrinkToFit="1"/>
    </xf>
    <xf numFmtId="2" fontId="3" fillId="0" borderId="47" xfId="1" applyNumberFormat="1" applyFont="1" applyBorder="1" applyAlignment="1">
      <alignment horizontal="center" vertical="center" shrinkToFit="1"/>
    </xf>
    <xf numFmtId="2" fontId="3" fillId="4" borderId="45" xfId="1" applyNumberFormat="1" applyFont="1" applyFill="1" applyBorder="1" applyAlignment="1">
      <alignment horizontal="center" vertical="center" shrinkToFit="1"/>
    </xf>
    <xf numFmtId="2" fontId="3" fillId="6" borderId="45" xfId="0" applyNumberFormat="1" applyFont="1" applyFill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1374"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7"/>
  <sheetViews>
    <sheetView tabSelected="1" zoomScaleNormal="100" workbookViewId="0">
      <pane xSplit="2" ySplit="5" topLeftCell="C6" activePane="bottomRight" state="frozen"/>
      <selection activeCell="B12" sqref="B12"/>
      <selection pane="topRight" activeCell="B12" sqref="B12"/>
      <selection pane="bottomLeft" activeCell="B12" sqref="B12"/>
      <selection pane="bottomRight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9" width="4.140625" style="36" customWidth="1"/>
    <col min="30" max="30" width="11.7109375" style="36" customWidth="1"/>
    <col min="31" max="31" width="6.7109375" style="36" customWidth="1"/>
    <col min="32" max="16384" width="9.140625" style="36"/>
  </cols>
  <sheetData>
    <row r="1" spans="1:34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  <c r="Q1" s="54" t="s">
        <v>63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4"/>
      <c r="AD1" s="35"/>
    </row>
    <row r="2" spans="1:34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  <c r="Q2" s="38"/>
      <c r="R2" s="1"/>
      <c r="S2" s="1"/>
      <c r="T2" s="1"/>
      <c r="U2" s="1"/>
      <c r="V2" s="1"/>
      <c r="W2" s="1"/>
      <c r="X2" s="1"/>
      <c r="Y2" s="1"/>
      <c r="Z2" s="37"/>
      <c r="AA2" s="37"/>
      <c r="AB2" s="37"/>
      <c r="AC2" s="37"/>
      <c r="AD2" s="40"/>
    </row>
    <row r="3" spans="1:34" ht="21.95" customHeight="1" thickBot="1" x14ac:dyDescent="0.25">
      <c r="A3" s="16" t="s">
        <v>0</v>
      </c>
      <c r="B3" s="17">
        <v>3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9"/>
      <c r="Q3" s="64" t="s">
        <v>16</v>
      </c>
      <c r="R3" s="1"/>
      <c r="S3" s="1"/>
      <c r="T3" s="1"/>
      <c r="U3" s="1"/>
      <c r="V3" s="1"/>
      <c r="W3" s="1"/>
      <c r="X3" s="1"/>
      <c r="Y3" s="1"/>
      <c r="Z3" s="37"/>
      <c r="AA3" s="37"/>
      <c r="AB3" s="37"/>
      <c r="AC3" s="37"/>
      <c r="AD3" s="40"/>
    </row>
    <row r="4" spans="1:34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41"/>
      <c r="O4" s="41"/>
      <c r="P4" s="21"/>
      <c r="Q4" s="19"/>
      <c r="R4" s="19"/>
      <c r="S4" s="19"/>
      <c r="T4" s="19"/>
      <c r="U4" s="19"/>
      <c r="V4" s="19"/>
      <c r="W4" s="19"/>
      <c r="X4" s="19"/>
      <c r="Y4" s="19"/>
      <c r="Z4" s="42"/>
      <c r="AA4" s="42"/>
      <c r="AB4" s="42"/>
      <c r="AC4" s="42"/>
      <c r="AD4" s="43"/>
    </row>
    <row r="5" spans="1:34" s="55" customFormat="1" ht="114.95" customHeight="1" thickBot="1" x14ac:dyDescent="0.25">
      <c r="A5" s="22" t="s">
        <v>2</v>
      </c>
      <c r="B5" s="22" t="s">
        <v>3</v>
      </c>
      <c r="C5" s="70" t="s">
        <v>18</v>
      </c>
      <c r="D5" s="65" t="s">
        <v>19</v>
      </c>
      <c r="E5" s="68" t="s">
        <v>20</v>
      </c>
      <c r="F5" s="68" t="s">
        <v>21</v>
      </c>
      <c r="G5" s="68" t="s">
        <v>22</v>
      </c>
      <c r="H5" s="65" t="s">
        <v>23</v>
      </c>
      <c r="I5" s="65" t="s">
        <v>24</v>
      </c>
      <c r="J5" s="65" t="s">
        <v>25</v>
      </c>
      <c r="K5" s="65" t="s">
        <v>26</v>
      </c>
      <c r="L5" s="65" t="s">
        <v>43</v>
      </c>
      <c r="M5" s="65" t="s">
        <v>27</v>
      </c>
      <c r="N5" s="65" t="s">
        <v>28</v>
      </c>
      <c r="O5" s="65" t="s">
        <v>29</v>
      </c>
      <c r="P5" s="65" t="s">
        <v>30</v>
      </c>
      <c r="Q5" s="65" t="s">
        <v>31</v>
      </c>
      <c r="R5" s="65" t="s">
        <v>32</v>
      </c>
      <c r="S5" s="65" t="s">
        <v>33</v>
      </c>
      <c r="T5" s="65" t="s">
        <v>34</v>
      </c>
      <c r="U5" s="65" t="s">
        <v>44</v>
      </c>
      <c r="V5" s="65" t="s">
        <v>65</v>
      </c>
      <c r="W5" s="69" t="s">
        <v>69</v>
      </c>
      <c r="X5" s="69" t="s">
        <v>36</v>
      </c>
      <c r="Y5" s="69" t="s">
        <v>68</v>
      </c>
      <c r="Z5" s="65" t="s">
        <v>38</v>
      </c>
      <c r="AA5" s="67" t="s">
        <v>39</v>
      </c>
      <c r="AB5" s="65" t="s">
        <v>40</v>
      </c>
      <c r="AC5" s="65" t="s">
        <v>41</v>
      </c>
      <c r="AD5" s="22" t="s">
        <v>14</v>
      </c>
      <c r="AE5" s="11" t="s">
        <v>4</v>
      </c>
    </row>
    <row r="6" spans="1:34" s="45" customFormat="1" ht="15" customHeight="1" x14ac:dyDescent="0.2">
      <c r="A6" s="56"/>
      <c r="B6" s="23" t="s">
        <v>5</v>
      </c>
      <c r="C6" s="71"/>
      <c r="D6" s="72" t="s">
        <v>59</v>
      </c>
      <c r="E6" s="73">
        <v>0</v>
      </c>
      <c r="F6" s="73">
        <v>0</v>
      </c>
      <c r="G6" s="73">
        <v>0</v>
      </c>
      <c r="H6" s="72">
        <v>0</v>
      </c>
      <c r="I6" s="72">
        <v>1</v>
      </c>
      <c r="J6" s="72">
        <v>0</v>
      </c>
      <c r="K6" s="72">
        <v>0</v>
      </c>
      <c r="L6" s="72">
        <v>2</v>
      </c>
      <c r="M6" s="72">
        <v>0</v>
      </c>
      <c r="N6" s="72">
        <v>0</v>
      </c>
      <c r="O6" s="72">
        <v>0</v>
      </c>
      <c r="P6" s="72">
        <v>1</v>
      </c>
      <c r="Q6" s="72">
        <v>0</v>
      </c>
      <c r="R6" s="72">
        <v>1</v>
      </c>
      <c r="S6" s="72">
        <v>2</v>
      </c>
      <c r="T6" s="72">
        <v>11</v>
      </c>
      <c r="U6" s="72">
        <v>9</v>
      </c>
      <c r="V6" s="72">
        <v>3</v>
      </c>
      <c r="W6" s="74" t="s">
        <v>59</v>
      </c>
      <c r="X6" s="74" t="s">
        <v>59</v>
      </c>
      <c r="Y6" s="74" t="s">
        <v>59</v>
      </c>
      <c r="Z6" s="75">
        <v>7</v>
      </c>
      <c r="AA6" s="76">
        <v>0</v>
      </c>
      <c r="AB6" s="76">
        <v>1</v>
      </c>
      <c r="AC6" s="77">
        <v>2</v>
      </c>
      <c r="AD6" s="27" t="s">
        <v>6</v>
      </c>
      <c r="AE6" s="44"/>
      <c r="AF6" s="48"/>
      <c r="AG6" s="48"/>
      <c r="AH6" s="48"/>
    </row>
    <row r="7" spans="1:34" s="45" customFormat="1" ht="15.6" customHeight="1" x14ac:dyDescent="0.2">
      <c r="A7" s="24">
        <v>5.0999999999999996</v>
      </c>
      <c r="B7" s="25" t="s">
        <v>7</v>
      </c>
      <c r="C7" s="78" t="s">
        <v>59</v>
      </c>
      <c r="D7" s="79">
        <v>4</v>
      </c>
      <c r="E7" s="80">
        <v>0</v>
      </c>
      <c r="F7" s="80">
        <v>13</v>
      </c>
      <c r="G7" s="80">
        <v>0</v>
      </c>
      <c r="H7" s="79">
        <v>0</v>
      </c>
      <c r="I7" s="79">
        <v>0</v>
      </c>
      <c r="J7" s="79">
        <v>7</v>
      </c>
      <c r="K7" s="79">
        <v>2</v>
      </c>
      <c r="L7" s="79">
        <v>6</v>
      </c>
      <c r="M7" s="79">
        <v>0</v>
      </c>
      <c r="N7" s="79">
        <v>0</v>
      </c>
      <c r="O7" s="79">
        <v>2</v>
      </c>
      <c r="P7" s="79">
        <v>0</v>
      </c>
      <c r="Q7" s="79">
        <v>4</v>
      </c>
      <c r="R7" s="79">
        <v>0</v>
      </c>
      <c r="S7" s="79">
        <v>0</v>
      </c>
      <c r="T7" s="79">
        <v>0</v>
      </c>
      <c r="U7" s="79">
        <v>0</v>
      </c>
      <c r="V7" s="79">
        <v>1</v>
      </c>
      <c r="W7" s="81" t="s">
        <v>59</v>
      </c>
      <c r="X7" s="81" t="s">
        <v>59</v>
      </c>
      <c r="Y7" s="81" t="s">
        <v>59</v>
      </c>
      <c r="Z7" s="82">
        <v>1</v>
      </c>
      <c r="AA7" s="83">
        <v>0</v>
      </c>
      <c r="AB7" s="83">
        <v>0</v>
      </c>
      <c r="AC7" s="84"/>
      <c r="AD7" s="28">
        <f>SUM(C7:AB7)</f>
        <v>40</v>
      </c>
      <c r="AE7" s="12"/>
      <c r="AF7" s="48"/>
      <c r="AG7" s="48"/>
      <c r="AH7" s="48"/>
    </row>
    <row r="8" spans="1:34" s="45" customFormat="1" ht="15.6" customHeight="1" x14ac:dyDescent="0.2">
      <c r="A8" s="141" t="s">
        <v>58</v>
      </c>
      <c r="B8" s="25" t="s">
        <v>8</v>
      </c>
      <c r="C8" s="78" t="s">
        <v>59</v>
      </c>
      <c r="D8" s="85">
        <f>D7</f>
        <v>4</v>
      </c>
      <c r="E8" s="86">
        <f>D8-E6+E7</f>
        <v>4</v>
      </c>
      <c r="F8" s="86">
        <f>E8-F6+F7</f>
        <v>17</v>
      </c>
      <c r="G8" s="86">
        <f>F8-G6+G7</f>
        <v>17</v>
      </c>
      <c r="H8" s="85">
        <f t="shared" ref="H8:AB8" si="0">G8-H6+H7</f>
        <v>17</v>
      </c>
      <c r="I8" s="85">
        <f t="shared" ref="I8" si="1">H8-I6+I7</f>
        <v>16</v>
      </c>
      <c r="J8" s="85">
        <f t="shared" ref="J8" si="2">I8-J6+J7</f>
        <v>23</v>
      </c>
      <c r="K8" s="85">
        <f t="shared" ref="K8" si="3">J8-K6+K7</f>
        <v>25</v>
      </c>
      <c r="L8" s="85">
        <f t="shared" ref="L8" si="4">K8-L6+L7</f>
        <v>29</v>
      </c>
      <c r="M8" s="85">
        <f t="shared" ref="M8" si="5">L8-M6+M7</f>
        <v>29</v>
      </c>
      <c r="N8" s="85">
        <f t="shared" ref="N8" si="6">M8-N6+N7</f>
        <v>29</v>
      </c>
      <c r="O8" s="85">
        <f t="shared" ref="O8" si="7">N8-O6+O7</f>
        <v>31</v>
      </c>
      <c r="P8" s="85">
        <f t="shared" ref="P8" si="8">O8-P6+P7</f>
        <v>30</v>
      </c>
      <c r="Q8" s="85">
        <f t="shared" ref="Q8" si="9">P8-Q6+Q7</f>
        <v>34</v>
      </c>
      <c r="R8" s="85">
        <f t="shared" ref="R8" si="10">Q8-R6+R7</f>
        <v>33</v>
      </c>
      <c r="S8" s="85">
        <f t="shared" ref="S8" si="11">R8-S6+S7</f>
        <v>31</v>
      </c>
      <c r="T8" s="85">
        <f t="shared" ref="T8" si="12">S8-T6+T7</f>
        <v>20</v>
      </c>
      <c r="U8" s="85">
        <f t="shared" ref="U8" si="13">T8-U6+U7</f>
        <v>11</v>
      </c>
      <c r="V8" s="85">
        <f t="shared" ref="V8" si="14">U8-V6+V7</f>
        <v>9</v>
      </c>
      <c r="W8" s="87" t="s">
        <v>59</v>
      </c>
      <c r="X8" s="87" t="s">
        <v>59</v>
      </c>
      <c r="Y8" s="87" t="s">
        <v>59</v>
      </c>
      <c r="Z8" s="88">
        <f>V8-Z6+Z7</f>
        <v>3</v>
      </c>
      <c r="AA8" s="89">
        <f t="shared" si="0"/>
        <v>3</v>
      </c>
      <c r="AB8" s="89">
        <f t="shared" si="0"/>
        <v>2</v>
      </c>
      <c r="AC8" s="90">
        <f>AB8-AC6</f>
        <v>0</v>
      </c>
      <c r="AD8" s="29"/>
      <c r="AE8" s="3">
        <f>MAX(C8:AC8)</f>
        <v>34</v>
      </c>
      <c r="AF8" s="48"/>
      <c r="AG8" s="48"/>
      <c r="AH8" s="48"/>
    </row>
    <row r="9" spans="1:34" s="45" customFormat="1" ht="15.6" customHeight="1" x14ac:dyDescent="0.2">
      <c r="A9" s="142"/>
      <c r="B9" s="25" t="s">
        <v>9</v>
      </c>
      <c r="C9" s="124"/>
      <c r="D9" s="125" t="s">
        <v>59</v>
      </c>
      <c r="E9" s="127"/>
      <c r="F9" s="128">
        <v>5.16</v>
      </c>
      <c r="G9" s="127"/>
      <c r="H9" s="127"/>
      <c r="I9" s="127"/>
      <c r="J9" s="127"/>
      <c r="K9" s="125">
        <v>5.25</v>
      </c>
      <c r="L9" s="127"/>
      <c r="M9" s="127"/>
      <c r="N9" s="127"/>
      <c r="O9" s="127"/>
      <c r="P9" s="125">
        <v>5.3</v>
      </c>
      <c r="Q9" s="127"/>
      <c r="R9" s="127"/>
      <c r="S9" s="127"/>
      <c r="T9" s="125">
        <v>5.34</v>
      </c>
      <c r="U9" s="127"/>
      <c r="V9" s="127"/>
      <c r="W9" s="127"/>
      <c r="X9" s="129" t="s">
        <v>59</v>
      </c>
      <c r="Y9" s="127"/>
      <c r="Z9" s="127"/>
      <c r="AA9" s="130"/>
      <c r="AB9" s="127"/>
      <c r="AC9" s="125">
        <v>5.44</v>
      </c>
      <c r="AD9" s="30">
        <v>33</v>
      </c>
      <c r="AE9" s="12"/>
      <c r="AF9" s="48"/>
      <c r="AG9" s="48"/>
      <c r="AH9" s="48"/>
    </row>
    <row r="10" spans="1:34" s="45" customFormat="1" ht="15.6" customHeight="1" x14ac:dyDescent="0.2">
      <c r="A10" s="143"/>
      <c r="B10" s="26" t="s">
        <v>10</v>
      </c>
      <c r="C10" s="126" t="s">
        <v>59</v>
      </c>
      <c r="D10" s="91">
        <v>5.1100000000000003</v>
      </c>
      <c r="E10" s="127"/>
      <c r="F10" s="92">
        <f>F9</f>
        <v>5.16</v>
      </c>
      <c r="G10" s="127"/>
      <c r="H10" s="131"/>
      <c r="I10" s="131"/>
      <c r="J10" s="131"/>
      <c r="K10" s="91">
        <f>K9</f>
        <v>5.25</v>
      </c>
      <c r="L10" s="131"/>
      <c r="M10" s="131"/>
      <c r="N10" s="131"/>
      <c r="O10" s="131"/>
      <c r="P10" s="91">
        <f>P9</f>
        <v>5.3</v>
      </c>
      <c r="Q10" s="131"/>
      <c r="R10" s="131"/>
      <c r="S10" s="131"/>
      <c r="T10" s="91">
        <f>T9</f>
        <v>5.34</v>
      </c>
      <c r="U10" s="131"/>
      <c r="V10" s="131"/>
      <c r="W10" s="127"/>
      <c r="X10" s="93" t="s">
        <v>59</v>
      </c>
      <c r="Y10" s="127"/>
      <c r="Z10" s="131"/>
      <c r="AA10" s="132"/>
      <c r="AB10" s="131"/>
      <c r="AC10" s="133"/>
      <c r="AD10" s="29"/>
      <c r="AE10" s="13"/>
      <c r="AF10" s="48"/>
      <c r="AG10" s="48"/>
      <c r="AH10" s="48"/>
    </row>
    <row r="11" spans="1:34" s="45" customFormat="1" ht="15.6" customHeight="1" thickBot="1" x14ac:dyDescent="0.25">
      <c r="A11" s="50">
        <v>515</v>
      </c>
      <c r="B11" s="50" t="s">
        <v>11</v>
      </c>
      <c r="C11" s="94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6"/>
      <c r="AD11" s="53"/>
      <c r="AE11" s="3"/>
      <c r="AF11" s="48"/>
      <c r="AG11" s="48"/>
      <c r="AH11" s="48"/>
    </row>
    <row r="12" spans="1:34" ht="15.6" customHeight="1" x14ac:dyDescent="0.2">
      <c r="A12" s="56"/>
      <c r="B12" s="23" t="s">
        <v>5</v>
      </c>
      <c r="C12" s="71"/>
      <c r="D12" s="72">
        <v>0</v>
      </c>
      <c r="E12" s="73">
        <v>0</v>
      </c>
      <c r="F12" s="73">
        <v>0</v>
      </c>
      <c r="G12" s="73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1</v>
      </c>
      <c r="P12" s="72">
        <v>2</v>
      </c>
      <c r="Q12" s="72">
        <v>1</v>
      </c>
      <c r="R12" s="72">
        <v>0</v>
      </c>
      <c r="S12" s="72">
        <v>1</v>
      </c>
      <c r="T12" s="72">
        <v>2</v>
      </c>
      <c r="U12" s="72">
        <v>5</v>
      </c>
      <c r="V12" s="72">
        <v>5</v>
      </c>
      <c r="W12" s="74" t="s">
        <v>59</v>
      </c>
      <c r="X12" s="74" t="s">
        <v>59</v>
      </c>
      <c r="Y12" s="74" t="s">
        <v>59</v>
      </c>
      <c r="Z12" s="75">
        <v>2</v>
      </c>
      <c r="AA12" s="76">
        <v>2</v>
      </c>
      <c r="AB12" s="76">
        <v>0</v>
      </c>
      <c r="AC12" s="77">
        <v>6</v>
      </c>
      <c r="AD12" s="27" t="s">
        <v>6</v>
      </c>
      <c r="AE12" s="44"/>
      <c r="AF12" s="48"/>
      <c r="AG12" s="48"/>
      <c r="AH12" s="48"/>
    </row>
    <row r="13" spans="1:34" ht="15.6" customHeight="1" x14ac:dyDescent="0.2">
      <c r="A13" s="24">
        <v>6.08</v>
      </c>
      <c r="B13" s="25" t="s">
        <v>7</v>
      </c>
      <c r="C13" s="78">
        <v>0</v>
      </c>
      <c r="D13" s="79">
        <v>0</v>
      </c>
      <c r="E13" s="80">
        <v>0</v>
      </c>
      <c r="F13" s="80">
        <v>9</v>
      </c>
      <c r="G13" s="80">
        <v>0</v>
      </c>
      <c r="H13" s="79">
        <v>4</v>
      </c>
      <c r="I13" s="79">
        <v>0</v>
      </c>
      <c r="J13" s="79">
        <v>0</v>
      </c>
      <c r="K13" s="79">
        <v>2</v>
      </c>
      <c r="L13" s="79">
        <v>0</v>
      </c>
      <c r="M13" s="79">
        <v>1</v>
      </c>
      <c r="N13" s="79">
        <v>0</v>
      </c>
      <c r="O13" s="79">
        <v>2</v>
      </c>
      <c r="P13" s="79">
        <v>2</v>
      </c>
      <c r="Q13" s="79">
        <v>1</v>
      </c>
      <c r="R13" s="79">
        <v>1</v>
      </c>
      <c r="S13" s="79">
        <v>0</v>
      </c>
      <c r="T13" s="79">
        <v>1</v>
      </c>
      <c r="U13" s="79">
        <v>0</v>
      </c>
      <c r="V13" s="79">
        <v>0</v>
      </c>
      <c r="W13" s="81" t="s">
        <v>59</v>
      </c>
      <c r="X13" s="81" t="s">
        <v>59</v>
      </c>
      <c r="Y13" s="81" t="s">
        <v>59</v>
      </c>
      <c r="Z13" s="82">
        <v>0</v>
      </c>
      <c r="AA13" s="83">
        <v>4</v>
      </c>
      <c r="AB13" s="83">
        <v>0</v>
      </c>
      <c r="AC13" s="84"/>
      <c r="AD13" s="28">
        <f>SUM(C13:AB13)</f>
        <v>27</v>
      </c>
      <c r="AE13" s="12"/>
      <c r="AF13" s="48"/>
      <c r="AG13" s="48"/>
      <c r="AH13" s="48"/>
    </row>
    <row r="14" spans="1:34" ht="15.6" customHeight="1" x14ac:dyDescent="0.2">
      <c r="A14" s="141" t="s">
        <v>42</v>
      </c>
      <c r="B14" s="25" t="s">
        <v>8</v>
      </c>
      <c r="C14" s="78">
        <f>C13</f>
        <v>0</v>
      </c>
      <c r="D14" s="85">
        <f t="shared" ref="D14" si="15">C14-D12+D13</f>
        <v>0</v>
      </c>
      <c r="E14" s="86">
        <f>D14-E12+E13</f>
        <v>0</v>
      </c>
      <c r="F14" s="86">
        <f>E14-F12+F13</f>
        <v>9</v>
      </c>
      <c r="G14" s="86">
        <f>F14-G12+G13</f>
        <v>9</v>
      </c>
      <c r="H14" s="85">
        <f t="shared" ref="H14" si="16">G14-H12+H13</f>
        <v>13</v>
      </c>
      <c r="I14" s="85">
        <f t="shared" ref="I14" si="17">H14-I12+I13</f>
        <v>13</v>
      </c>
      <c r="J14" s="85">
        <f t="shared" ref="J14" si="18">I14-J12+J13</f>
        <v>13</v>
      </c>
      <c r="K14" s="85">
        <f t="shared" ref="K14" si="19">J14-K12+K13</f>
        <v>15</v>
      </c>
      <c r="L14" s="85">
        <f t="shared" ref="L14" si="20">K14-L12+L13</f>
        <v>15</v>
      </c>
      <c r="M14" s="85">
        <f t="shared" ref="M14" si="21">L14-M12+M13</f>
        <v>16</v>
      </c>
      <c r="N14" s="85">
        <f t="shared" ref="N14" si="22">M14-N12+N13</f>
        <v>16</v>
      </c>
      <c r="O14" s="85">
        <f t="shared" ref="O14" si="23">N14-O12+O13</f>
        <v>17</v>
      </c>
      <c r="P14" s="85">
        <f t="shared" ref="P14" si="24">O14-P12+P13</f>
        <v>17</v>
      </c>
      <c r="Q14" s="85">
        <f t="shared" ref="Q14" si="25">P14-Q12+Q13</f>
        <v>17</v>
      </c>
      <c r="R14" s="85">
        <f t="shared" ref="R14" si="26">Q14-R12+R13</f>
        <v>18</v>
      </c>
      <c r="S14" s="85">
        <f t="shared" ref="S14" si="27">R14-S12+S13</f>
        <v>17</v>
      </c>
      <c r="T14" s="85">
        <f t="shared" ref="T14" si="28">S14-T12+T13</f>
        <v>16</v>
      </c>
      <c r="U14" s="85">
        <f t="shared" ref="U14" si="29">T14-U12+U13</f>
        <v>11</v>
      </c>
      <c r="V14" s="85">
        <f t="shared" ref="V14" si="30">U14-V12+V13</f>
        <v>6</v>
      </c>
      <c r="W14" s="87" t="s">
        <v>59</v>
      </c>
      <c r="X14" s="87" t="s">
        <v>59</v>
      </c>
      <c r="Y14" s="87" t="s">
        <v>59</v>
      </c>
      <c r="Z14" s="88">
        <f>V14-Z12+Z13</f>
        <v>4</v>
      </c>
      <c r="AA14" s="89">
        <f t="shared" ref="AA14" si="31">Z14-AA12+AA13</f>
        <v>6</v>
      </c>
      <c r="AB14" s="89">
        <f t="shared" ref="AB14" si="32">AA14-AB12+AB13</f>
        <v>6</v>
      </c>
      <c r="AC14" s="90">
        <f>AB14-AC12</f>
        <v>0</v>
      </c>
      <c r="AD14" s="29"/>
      <c r="AE14" s="3">
        <f>MAX(C14:AC14)</f>
        <v>18</v>
      </c>
      <c r="AF14" s="48"/>
      <c r="AG14" s="48"/>
      <c r="AH14" s="48"/>
    </row>
    <row r="15" spans="1:34" ht="15.6" customHeight="1" x14ac:dyDescent="0.2">
      <c r="A15" s="142"/>
      <c r="B15" s="25" t="s">
        <v>9</v>
      </c>
      <c r="C15" s="124"/>
      <c r="D15" s="125">
        <v>6.12</v>
      </c>
      <c r="E15" s="127"/>
      <c r="F15" s="128">
        <v>6.18</v>
      </c>
      <c r="G15" s="127"/>
      <c r="H15" s="127"/>
      <c r="I15" s="127"/>
      <c r="J15" s="127"/>
      <c r="K15" s="125">
        <v>6.28</v>
      </c>
      <c r="L15" s="127"/>
      <c r="M15" s="127"/>
      <c r="N15" s="127"/>
      <c r="O15" s="127"/>
      <c r="P15" s="125">
        <v>6.32</v>
      </c>
      <c r="Q15" s="127"/>
      <c r="R15" s="127"/>
      <c r="S15" s="127"/>
      <c r="T15" s="125">
        <v>6.39</v>
      </c>
      <c r="U15" s="127"/>
      <c r="V15" s="127"/>
      <c r="W15" s="127"/>
      <c r="X15" s="129" t="s">
        <v>59</v>
      </c>
      <c r="Y15" s="127"/>
      <c r="Z15" s="127"/>
      <c r="AA15" s="130"/>
      <c r="AB15" s="127"/>
      <c r="AC15" s="125">
        <v>6.49</v>
      </c>
      <c r="AD15" s="30">
        <v>40</v>
      </c>
      <c r="AE15" s="12"/>
      <c r="AF15" s="48"/>
      <c r="AG15" s="48"/>
      <c r="AH15" s="48"/>
    </row>
    <row r="16" spans="1:34" ht="15.6" customHeight="1" x14ac:dyDescent="0.2">
      <c r="A16" s="143"/>
      <c r="B16" s="26" t="s">
        <v>10</v>
      </c>
      <c r="C16" s="126">
        <v>6.09</v>
      </c>
      <c r="D16" s="91">
        <v>6.13</v>
      </c>
      <c r="E16" s="127"/>
      <c r="F16" s="92">
        <v>6.19</v>
      </c>
      <c r="G16" s="127"/>
      <c r="H16" s="131"/>
      <c r="I16" s="131"/>
      <c r="J16" s="131"/>
      <c r="K16" s="91">
        <f>K15</f>
        <v>6.28</v>
      </c>
      <c r="L16" s="131"/>
      <c r="M16" s="131"/>
      <c r="N16" s="131"/>
      <c r="O16" s="131"/>
      <c r="P16" s="91">
        <v>6.33</v>
      </c>
      <c r="Q16" s="131"/>
      <c r="R16" s="131"/>
      <c r="S16" s="131"/>
      <c r="T16" s="91">
        <v>6.4</v>
      </c>
      <c r="U16" s="131"/>
      <c r="V16" s="131"/>
      <c r="W16" s="127"/>
      <c r="X16" s="93" t="s">
        <v>59</v>
      </c>
      <c r="Y16" s="127"/>
      <c r="Z16" s="131"/>
      <c r="AA16" s="132"/>
      <c r="AB16" s="131"/>
      <c r="AC16" s="133"/>
      <c r="AD16" s="29"/>
      <c r="AE16" s="13"/>
      <c r="AF16" s="48"/>
      <c r="AG16" s="48"/>
      <c r="AH16" s="48"/>
    </row>
    <row r="17" spans="1:34" ht="15.6" customHeight="1" thickBot="1" x14ac:dyDescent="0.25">
      <c r="A17" s="50">
        <v>540</v>
      </c>
      <c r="B17" s="50" t="s">
        <v>11</v>
      </c>
      <c r="C17" s="94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6"/>
      <c r="AD17" s="53"/>
      <c r="AE17" s="3"/>
      <c r="AF17" s="48"/>
      <c r="AG17" s="48"/>
      <c r="AH17" s="48"/>
    </row>
    <row r="18" spans="1:34" s="45" customFormat="1" ht="15" customHeight="1" x14ac:dyDescent="0.2">
      <c r="A18" s="56"/>
      <c r="B18" s="23" t="s">
        <v>5</v>
      </c>
      <c r="C18" s="71"/>
      <c r="D18" s="72">
        <v>0</v>
      </c>
      <c r="E18" s="73" t="s">
        <v>59</v>
      </c>
      <c r="F18" s="73" t="s">
        <v>59</v>
      </c>
      <c r="G18" s="73" t="s">
        <v>59</v>
      </c>
      <c r="H18" s="72">
        <v>0</v>
      </c>
      <c r="I18" s="72">
        <v>0</v>
      </c>
      <c r="J18" s="72">
        <v>0</v>
      </c>
      <c r="K18" s="72">
        <v>1</v>
      </c>
      <c r="L18" s="72">
        <v>0</v>
      </c>
      <c r="M18" s="72">
        <v>0</v>
      </c>
      <c r="N18" s="72">
        <v>1</v>
      </c>
      <c r="O18" s="72">
        <v>0</v>
      </c>
      <c r="P18" s="72">
        <v>0</v>
      </c>
      <c r="Q18" s="72">
        <v>1</v>
      </c>
      <c r="R18" s="72">
        <v>1</v>
      </c>
      <c r="S18" s="72">
        <v>2</v>
      </c>
      <c r="T18" s="72">
        <v>2</v>
      </c>
      <c r="U18" s="72">
        <v>15</v>
      </c>
      <c r="V18" s="72">
        <v>0</v>
      </c>
      <c r="W18" s="74" t="s">
        <v>59</v>
      </c>
      <c r="X18" s="74" t="s">
        <v>59</v>
      </c>
      <c r="Y18" s="74" t="s">
        <v>59</v>
      </c>
      <c r="Z18" s="75">
        <v>7</v>
      </c>
      <c r="AA18" s="76">
        <v>1</v>
      </c>
      <c r="AB18" s="76">
        <v>0</v>
      </c>
      <c r="AC18" s="77">
        <v>20</v>
      </c>
      <c r="AD18" s="27" t="s">
        <v>6</v>
      </c>
      <c r="AE18" s="44"/>
      <c r="AF18" s="48"/>
      <c r="AG18" s="48"/>
      <c r="AH18" s="48"/>
    </row>
    <row r="19" spans="1:34" s="45" customFormat="1" ht="15.6" customHeight="1" x14ac:dyDescent="0.2">
      <c r="A19" s="24">
        <v>6.46</v>
      </c>
      <c r="B19" s="25" t="s">
        <v>7</v>
      </c>
      <c r="C19" s="78">
        <v>2</v>
      </c>
      <c r="D19" s="79">
        <v>7</v>
      </c>
      <c r="E19" s="80" t="s">
        <v>59</v>
      </c>
      <c r="F19" s="80" t="s">
        <v>59</v>
      </c>
      <c r="G19" s="80" t="s">
        <v>59</v>
      </c>
      <c r="H19" s="79">
        <v>3</v>
      </c>
      <c r="I19" s="79">
        <v>1</v>
      </c>
      <c r="J19" s="79">
        <v>0</v>
      </c>
      <c r="K19" s="79">
        <v>0</v>
      </c>
      <c r="L19" s="79">
        <v>0</v>
      </c>
      <c r="M19" s="79">
        <v>1</v>
      </c>
      <c r="N19" s="79">
        <v>3</v>
      </c>
      <c r="O19" s="79">
        <v>7</v>
      </c>
      <c r="P19" s="79">
        <v>6</v>
      </c>
      <c r="Q19" s="79">
        <v>8</v>
      </c>
      <c r="R19" s="79">
        <v>0</v>
      </c>
      <c r="S19" s="79">
        <v>0</v>
      </c>
      <c r="T19" s="79">
        <v>2</v>
      </c>
      <c r="U19" s="79">
        <v>1</v>
      </c>
      <c r="V19" s="79">
        <v>7</v>
      </c>
      <c r="W19" s="81" t="s">
        <v>59</v>
      </c>
      <c r="X19" s="81" t="s">
        <v>59</v>
      </c>
      <c r="Y19" s="81" t="s">
        <v>59</v>
      </c>
      <c r="Z19" s="82">
        <v>0</v>
      </c>
      <c r="AA19" s="83">
        <v>0</v>
      </c>
      <c r="AB19" s="83">
        <v>3</v>
      </c>
      <c r="AC19" s="84"/>
      <c r="AD19" s="28">
        <f>SUM(C19:AB19)</f>
        <v>51</v>
      </c>
      <c r="AE19" s="12"/>
      <c r="AF19" s="48"/>
      <c r="AG19" s="48"/>
      <c r="AH19" s="48"/>
    </row>
    <row r="20" spans="1:34" s="45" customFormat="1" ht="15.6" customHeight="1" x14ac:dyDescent="0.2">
      <c r="A20" s="141" t="s">
        <v>42</v>
      </c>
      <c r="B20" s="25" t="s">
        <v>8</v>
      </c>
      <c r="C20" s="78">
        <f>C19</f>
        <v>2</v>
      </c>
      <c r="D20" s="85">
        <f t="shared" ref="D20" si="33">C20-D18+D19</f>
        <v>9</v>
      </c>
      <c r="E20" s="86" t="s">
        <v>59</v>
      </c>
      <c r="F20" s="86" t="s">
        <v>59</v>
      </c>
      <c r="G20" s="86" t="s">
        <v>59</v>
      </c>
      <c r="H20" s="85">
        <f>D20-H18+H19</f>
        <v>12</v>
      </c>
      <c r="I20" s="85">
        <f t="shared" ref="I20" si="34">H20-I18+I19</f>
        <v>13</v>
      </c>
      <c r="J20" s="85">
        <f t="shared" ref="J20" si="35">I20-J18+J19</f>
        <v>13</v>
      </c>
      <c r="K20" s="85">
        <f t="shared" ref="K20" si="36">J20-K18+K19</f>
        <v>12</v>
      </c>
      <c r="L20" s="85">
        <f t="shared" ref="L20" si="37">K20-L18+L19</f>
        <v>12</v>
      </c>
      <c r="M20" s="85">
        <f t="shared" ref="M20" si="38">L20-M18+M19</f>
        <v>13</v>
      </c>
      <c r="N20" s="85">
        <f t="shared" ref="N20" si="39">M20-N18+N19</f>
        <v>15</v>
      </c>
      <c r="O20" s="85">
        <f t="shared" ref="O20" si="40">N20-O18+O19</f>
        <v>22</v>
      </c>
      <c r="P20" s="85">
        <f t="shared" ref="P20" si="41">O20-P18+P19</f>
        <v>28</v>
      </c>
      <c r="Q20" s="85">
        <f t="shared" ref="Q20" si="42">P20-Q18+Q19</f>
        <v>35</v>
      </c>
      <c r="R20" s="85">
        <f t="shared" ref="R20" si="43">Q20-R18+R19</f>
        <v>34</v>
      </c>
      <c r="S20" s="85">
        <f t="shared" ref="S20" si="44">R20-S18+S19</f>
        <v>32</v>
      </c>
      <c r="T20" s="85">
        <f t="shared" ref="T20" si="45">S20-T18+T19</f>
        <v>32</v>
      </c>
      <c r="U20" s="85">
        <f t="shared" ref="U20" si="46">T20-U18+U19</f>
        <v>18</v>
      </c>
      <c r="V20" s="85">
        <f t="shared" ref="V20" si="47">U20-V18+V19</f>
        <v>25</v>
      </c>
      <c r="W20" s="87" t="s">
        <v>59</v>
      </c>
      <c r="X20" s="87" t="s">
        <v>59</v>
      </c>
      <c r="Y20" s="87" t="s">
        <v>59</v>
      </c>
      <c r="Z20" s="88">
        <f>V20-Z18+Z19</f>
        <v>18</v>
      </c>
      <c r="AA20" s="89">
        <f t="shared" ref="AA20" si="48">Z20-AA18+AA19</f>
        <v>17</v>
      </c>
      <c r="AB20" s="89">
        <f t="shared" ref="AB20" si="49">AA20-AB18+AB19</f>
        <v>20</v>
      </c>
      <c r="AC20" s="90">
        <f>AB20-AC18</f>
        <v>0</v>
      </c>
      <c r="AD20" s="29"/>
      <c r="AE20" s="3">
        <f>MAX(C20:AC20)</f>
        <v>35</v>
      </c>
      <c r="AF20" s="48"/>
      <c r="AG20" s="48"/>
      <c r="AH20" s="48"/>
    </row>
    <row r="21" spans="1:34" s="45" customFormat="1" ht="15.6" customHeight="1" x14ac:dyDescent="0.2">
      <c r="A21" s="142"/>
      <c r="B21" s="25" t="s">
        <v>9</v>
      </c>
      <c r="C21" s="124"/>
      <c r="D21" s="125">
        <v>6.47</v>
      </c>
      <c r="E21" s="127"/>
      <c r="F21" s="128" t="s">
        <v>59</v>
      </c>
      <c r="G21" s="127"/>
      <c r="H21" s="127"/>
      <c r="I21" s="127"/>
      <c r="J21" s="127"/>
      <c r="K21" s="125">
        <v>6.54</v>
      </c>
      <c r="L21" s="127"/>
      <c r="M21" s="127"/>
      <c r="N21" s="127"/>
      <c r="O21" s="127"/>
      <c r="P21" s="125">
        <v>7</v>
      </c>
      <c r="Q21" s="127"/>
      <c r="R21" s="127"/>
      <c r="S21" s="127"/>
      <c r="T21" s="125">
        <v>7.06</v>
      </c>
      <c r="U21" s="127"/>
      <c r="V21" s="127"/>
      <c r="W21" s="127"/>
      <c r="X21" s="129" t="s">
        <v>59</v>
      </c>
      <c r="Y21" s="127"/>
      <c r="Z21" s="127"/>
      <c r="AA21" s="130"/>
      <c r="AB21" s="127"/>
      <c r="AC21" s="125">
        <v>7.16</v>
      </c>
      <c r="AD21" s="30">
        <v>30</v>
      </c>
      <c r="AE21" s="12"/>
      <c r="AF21" s="48"/>
      <c r="AG21" s="48"/>
      <c r="AH21" s="48"/>
    </row>
    <row r="22" spans="1:34" s="45" customFormat="1" ht="15.6" customHeight="1" x14ac:dyDescent="0.2">
      <c r="A22" s="143"/>
      <c r="B22" s="26" t="s">
        <v>10</v>
      </c>
      <c r="C22" s="126">
        <v>6.46</v>
      </c>
      <c r="D22" s="91">
        <f>D21</f>
        <v>6.47</v>
      </c>
      <c r="E22" s="127"/>
      <c r="F22" s="92" t="s">
        <v>59</v>
      </c>
      <c r="G22" s="127"/>
      <c r="H22" s="131"/>
      <c r="I22" s="131"/>
      <c r="J22" s="131"/>
      <c r="K22" s="91">
        <f>K21</f>
        <v>6.54</v>
      </c>
      <c r="L22" s="131"/>
      <c r="M22" s="131"/>
      <c r="N22" s="131"/>
      <c r="O22" s="131"/>
      <c r="P22" s="91">
        <f>P21</f>
        <v>7</v>
      </c>
      <c r="Q22" s="131"/>
      <c r="R22" s="131"/>
      <c r="S22" s="131"/>
      <c r="T22" s="91">
        <f>T21</f>
        <v>7.06</v>
      </c>
      <c r="U22" s="131"/>
      <c r="V22" s="131"/>
      <c r="W22" s="127"/>
      <c r="X22" s="93" t="s">
        <v>59</v>
      </c>
      <c r="Y22" s="127"/>
      <c r="Z22" s="131"/>
      <c r="AA22" s="132"/>
      <c r="AB22" s="131"/>
      <c r="AC22" s="133"/>
      <c r="AD22" s="29"/>
      <c r="AE22" s="13"/>
      <c r="AF22" s="48"/>
      <c r="AG22" s="48"/>
      <c r="AH22" s="48"/>
    </row>
    <row r="23" spans="1:34" s="45" customFormat="1" ht="15.6" customHeight="1" thickBot="1" x14ac:dyDescent="0.25">
      <c r="A23" s="50">
        <v>515</v>
      </c>
      <c r="B23" s="50" t="s">
        <v>11</v>
      </c>
      <c r="C23" s="94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6"/>
      <c r="AD23" s="53"/>
      <c r="AE23" s="3"/>
      <c r="AF23" s="48"/>
      <c r="AG23" s="48"/>
      <c r="AH23" s="48"/>
    </row>
    <row r="24" spans="1:34" ht="15.6" customHeight="1" x14ac:dyDescent="0.2">
      <c r="A24" s="56"/>
      <c r="B24" s="23" t="s">
        <v>5</v>
      </c>
      <c r="C24" s="71"/>
      <c r="D24" s="72">
        <v>0</v>
      </c>
      <c r="E24" s="73">
        <v>0</v>
      </c>
      <c r="F24" s="73">
        <v>1</v>
      </c>
      <c r="G24" s="73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1</v>
      </c>
      <c r="P24" s="72">
        <v>20</v>
      </c>
      <c r="Q24" s="72">
        <v>0</v>
      </c>
      <c r="R24" s="72">
        <v>0</v>
      </c>
      <c r="S24" s="72">
        <v>2</v>
      </c>
      <c r="T24" s="72">
        <v>6</v>
      </c>
      <c r="U24" s="72">
        <v>24</v>
      </c>
      <c r="V24" s="72">
        <v>4</v>
      </c>
      <c r="W24" s="74" t="s">
        <v>59</v>
      </c>
      <c r="X24" s="74" t="s">
        <v>59</v>
      </c>
      <c r="Y24" s="74" t="s">
        <v>59</v>
      </c>
      <c r="Z24" s="75">
        <v>2</v>
      </c>
      <c r="AA24" s="76">
        <v>0</v>
      </c>
      <c r="AB24" s="76">
        <v>0</v>
      </c>
      <c r="AC24" s="77">
        <v>31</v>
      </c>
      <c r="AD24" s="27" t="s">
        <v>6</v>
      </c>
      <c r="AE24" s="44"/>
      <c r="AF24" s="48"/>
      <c r="AG24" s="48"/>
      <c r="AH24" s="48"/>
    </row>
    <row r="25" spans="1:34" ht="15.6" customHeight="1" x14ac:dyDescent="0.2">
      <c r="A25" s="24">
        <v>6.55</v>
      </c>
      <c r="B25" s="25" t="s">
        <v>7</v>
      </c>
      <c r="C25" s="78">
        <v>1</v>
      </c>
      <c r="D25" s="79">
        <v>4</v>
      </c>
      <c r="E25" s="80">
        <v>0</v>
      </c>
      <c r="F25" s="80">
        <v>40</v>
      </c>
      <c r="G25" s="80">
        <v>2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4</v>
      </c>
      <c r="O25" s="79">
        <v>1</v>
      </c>
      <c r="P25" s="79">
        <v>0</v>
      </c>
      <c r="Q25" s="79">
        <v>8</v>
      </c>
      <c r="R25" s="79">
        <v>0</v>
      </c>
      <c r="S25" s="79">
        <v>0</v>
      </c>
      <c r="T25" s="79">
        <v>20</v>
      </c>
      <c r="U25" s="79">
        <v>10</v>
      </c>
      <c r="V25" s="79">
        <v>1</v>
      </c>
      <c r="W25" s="81" t="s">
        <v>59</v>
      </c>
      <c r="X25" s="81" t="s">
        <v>59</v>
      </c>
      <c r="Y25" s="81" t="s">
        <v>59</v>
      </c>
      <c r="Z25" s="82">
        <v>0</v>
      </c>
      <c r="AA25" s="83">
        <v>0</v>
      </c>
      <c r="AB25" s="83">
        <v>0</v>
      </c>
      <c r="AC25" s="84"/>
      <c r="AD25" s="28">
        <f>SUM(C25:AB25)</f>
        <v>91</v>
      </c>
      <c r="AE25" s="12"/>
      <c r="AF25" s="48"/>
      <c r="AG25" s="48"/>
      <c r="AH25" s="48"/>
    </row>
    <row r="26" spans="1:34" ht="15.6" customHeight="1" x14ac:dyDescent="0.2">
      <c r="A26" s="141" t="s">
        <v>42</v>
      </c>
      <c r="B26" s="25" t="s">
        <v>8</v>
      </c>
      <c r="C26" s="78">
        <f>C25</f>
        <v>1</v>
      </c>
      <c r="D26" s="85">
        <f t="shared" ref="D26" si="50">C26-D24+D25</f>
        <v>5</v>
      </c>
      <c r="E26" s="86">
        <f>D26-E24+E25</f>
        <v>5</v>
      </c>
      <c r="F26" s="86">
        <f>E26-F24+F25</f>
        <v>44</v>
      </c>
      <c r="G26" s="86">
        <f>F26-G24+G25</f>
        <v>46</v>
      </c>
      <c r="H26" s="85">
        <f t="shared" ref="H26" si="51">G26-H24+H25</f>
        <v>46</v>
      </c>
      <c r="I26" s="85">
        <f t="shared" ref="I26" si="52">H26-I24+I25</f>
        <v>46</v>
      </c>
      <c r="J26" s="85">
        <f t="shared" ref="J26" si="53">I26-J24+J25</f>
        <v>46</v>
      </c>
      <c r="K26" s="85">
        <f t="shared" ref="K26" si="54">J26-K24+K25</f>
        <v>46</v>
      </c>
      <c r="L26" s="85">
        <f t="shared" ref="L26" si="55">K26-L24+L25</f>
        <v>46</v>
      </c>
      <c r="M26" s="85">
        <f t="shared" ref="M26" si="56">L26-M24+M25</f>
        <v>46</v>
      </c>
      <c r="N26" s="85">
        <f t="shared" ref="N26" si="57">M26-N24+N25</f>
        <v>50</v>
      </c>
      <c r="O26" s="85">
        <f t="shared" ref="O26" si="58">N26-O24+O25</f>
        <v>50</v>
      </c>
      <c r="P26" s="85">
        <f t="shared" ref="P26" si="59">O26-P24+P25</f>
        <v>30</v>
      </c>
      <c r="Q26" s="85">
        <f t="shared" ref="Q26" si="60">P26-Q24+Q25</f>
        <v>38</v>
      </c>
      <c r="R26" s="85">
        <f t="shared" ref="R26" si="61">Q26-R24+R25</f>
        <v>38</v>
      </c>
      <c r="S26" s="85">
        <f t="shared" ref="S26" si="62">R26-S24+S25</f>
        <v>36</v>
      </c>
      <c r="T26" s="85">
        <f t="shared" ref="T26" si="63">S26-T24+T25</f>
        <v>50</v>
      </c>
      <c r="U26" s="85">
        <f t="shared" ref="U26" si="64">T26-U24+U25</f>
        <v>36</v>
      </c>
      <c r="V26" s="85">
        <f t="shared" ref="V26" si="65">U26-V24+V25</f>
        <v>33</v>
      </c>
      <c r="W26" s="87" t="s">
        <v>59</v>
      </c>
      <c r="X26" s="87" t="s">
        <v>59</v>
      </c>
      <c r="Y26" s="87" t="s">
        <v>59</v>
      </c>
      <c r="Z26" s="88">
        <f>V26-Z24+Z25</f>
        <v>31</v>
      </c>
      <c r="AA26" s="89">
        <f t="shared" ref="AA26" si="66">Z26-AA24+AA25</f>
        <v>31</v>
      </c>
      <c r="AB26" s="89">
        <f t="shared" ref="AB26" si="67">AA26-AB24+AB25</f>
        <v>31</v>
      </c>
      <c r="AC26" s="90">
        <f>AB26-AC24</f>
        <v>0</v>
      </c>
      <c r="AD26" s="29"/>
      <c r="AE26" s="3">
        <f>MAX(C26:AC26)</f>
        <v>50</v>
      </c>
      <c r="AF26" s="48"/>
      <c r="AG26" s="48"/>
      <c r="AH26" s="48"/>
    </row>
    <row r="27" spans="1:34" ht="15.6" customHeight="1" x14ac:dyDescent="0.2">
      <c r="A27" s="142"/>
      <c r="B27" s="25" t="s">
        <v>9</v>
      </c>
      <c r="C27" s="124"/>
      <c r="D27" s="125">
        <v>7</v>
      </c>
      <c r="E27" s="127"/>
      <c r="F27" s="128">
        <v>7.04</v>
      </c>
      <c r="G27" s="127"/>
      <c r="H27" s="127"/>
      <c r="I27" s="127"/>
      <c r="J27" s="127"/>
      <c r="K27" s="125">
        <v>7.12</v>
      </c>
      <c r="L27" s="127"/>
      <c r="M27" s="127"/>
      <c r="N27" s="127"/>
      <c r="O27" s="127"/>
      <c r="P27" s="125">
        <v>7.18</v>
      </c>
      <c r="Q27" s="127"/>
      <c r="R27" s="127"/>
      <c r="S27" s="127"/>
      <c r="T27" s="125">
        <v>7.26</v>
      </c>
      <c r="U27" s="127"/>
      <c r="V27" s="127"/>
      <c r="W27" s="127"/>
      <c r="X27" s="129" t="s">
        <v>59</v>
      </c>
      <c r="Y27" s="127"/>
      <c r="Z27" s="127"/>
      <c r="AA27" s="130"/>
      <c r="AB27" s="127"/>
      <c r="AC27" s="125">
        <v>7.35</v>
      </c>
      <c r="AD27" s="30">
        <v>40</v>
      </c>
      <c r="AE27" s="12"/>
      <c r="AF27" s="48"/>
      <c r="AG27" s="48"/>
      <c r="AH27" s="48"/>
    </row>
    <row r="28" spans="1:34" ht="15.6" customHeight="1" x14ac:dyDescent="0.2">
      <c r="A28" s="143"/>
      <c r="B28" s="26" t="s">
        <v>10</v>
      </c>
      <c r="C28" s="126">
        <v>6.55</v>
      </c>
      <c r="D28" s="91">
        <f>D27</f>
        <v>7</v>
      </c>
      <c r="E28" s="127"/>
      <c r="F28" s="92">
        <f>F27</f>
        <v>7.04</v>
      </c>
      <c r="G28" s="127"/>
      <c r="H28" s="131"/>
      <c r="I28" s="131"/>
      <c r="J28" s="131"/>
      <c r="K28" s="91">
        <f>K27</f>
        <v>7.12</v>
      </c>
      <c r="L28" s="131"/>
      <c r="M28" s="131"/>
      <c r="N28" s="131"/>
      <c r="O28" s="131"/>
      <c r="P28" s="91">
        <f>P27</f>
        <v>7.18</v>
      </c>
      <c r="Q28" s="131"/>
      <c r="R28" s="131"/>
      <c r="S28" s="131"/>
      <c r="T28" s="91">
        <v>7.27</v>
      </c>
      <c r="U28" s="131"/>
      <c r="V28" s="131"/>
      <c r="W28" s="127"/>
      <c r="X28" s="93" t="s">
        <v>59</v>
      </c>
      <c r="Y28" s="127"/>
      <c r="Z28" s="131"/>
      <c r="AA28" s="132"/>
      <c r="AB28" s="131"/>
      <c r="AC28" s="133"/>
      <c r="AD28" s="29"/>
      <c r="AE28" s="13"/>
      <c r="AF28" s="48"/>
      <c r="AG28" s="48"/>
      <c r="AH28" s="48"/>
    </row>
    <row r="29" spans="1:34" ht="15.6" customHeight="1" thickBot="1" x14ac:dyDescent="0.25">
      <c r="A29" s="50">
        <v>526</v>
      </c>
      <c r="B29" s="50" t="s">
        <v>11</v>
      </c>
      <c r="C29" s="94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6"/>
      <c r="AD29" s="53"/>
      <c r="AE29" s="3"/>
      <c r="AF29" s="48"/>
      <c r="AG29" s="48"/>
      <c r="AH29" s="48"/>
    </row>
    <row r="30" spans="1:34" s="45" customFormat="1" ht="15" customHeight="1" x14ac:dyDescent="0.2">
      <c r="A30" s="56"/>
      <c r="B30" s="23" t="s">
        <v>5</v>
      </c>
      <c r="C30" s="71"/>
      <c r="D30" s="72">
        <v>0</v>
      </c>
      <c r="E30" s="73" t="s">
        <v>59</v>
      </c>
      <c r="F30" s="73" t="s">
        <v>59</v>
      </c>
      <c r="G30" s="73" t="s">
        <v>59</v>
      </c>
      <c r="H30" s="72">
        <v>0</v>
      </c>
      <c r="I30" s="72">
        <v>0</v>
      </c>
      <c r="J30" s="72">
        <v>0</v>
      </c>
      <c r="K30" s="72">
        <v>0</v>
      </c>
      <c r="L30" s="72">
        <v>0</v>
      </c>
      <c r="M30" s="72">
        <v>0</v>
      </c>
      <c r="N30" s="72">
        <v>1</v>
      </c>
      <c r="O30" s="72">
        <v>2</v>
      </c>
      <c r="P30" s="72">
        <v>1</v>
      </c>
      <c r="Q30" s="72">
        <v>0</v>
      </c>
      <c r="R30" s="72">
        <v>0</v>
      </c>
      <c r="S30" s="72">
        <v>0</v>
      </c>
      <c r="T30" s="72">
        <v>3</v>
      </c>
      <c r="U30" s="72">
        <v>1</v>
      </c>
      <c r="V30" s="72">
        <v>9</v>
      </c>
      <c r="W30" s="74" t="s">
        <v>59</v>
      </c>
      <c r="X30" s="74" t="s">
        <v>59</v>
      </c>
      <c r="Y30" s="74" t="s">
        <v>59</v>
      </c>
      <c r="Z30" s="75">
        <v>2</v>
      </c>
      <c r="AA30" s="76">
        <v>5</v>
      </c>
      <c r="AB30" s="76">
        <v>0</v>
      </c>
      <c r="AC30" s="77">
        <v>30</v>
      </c>
      <c r="AD30" s="27" t="s">
        <v>6</v>
      </c>
      <c r="AE30" s="44"/>
      <c r="AF30" s="48"/>
      <c r="AG30" s="48"/>
      <c r="AH30" s="48"/>
    </row>
    <row r="31" spans="1:34" s="45" customFormat="1" ht="15.6" customHeight="1" x14ac:dyDescent="0.2">
      <c r="A31" s="24">
        <v>7.15</v>
      </c>
      <c r="B31" s="25" t="s">
        <v>7</v>
      </c>
      <c r="C31" s="78">
        <v>2</v>
      </c>
      <c r="D31" s="79">
        <v>4</v>
      </c>
      <c r="E31" s="80" t="s">
        <v>59</v>
      </c>
      <c r="F31" s="80" t="s">
        <v>59</v>
      </c>
      <c r="G31" s="80" t="s">
        <v>59</v>
      </c>
      <c r="H31" s="79">
        <v>1</v>
      </c>
      <c r="I31" s="79">
        <v>1</v>
      </c>
      <c r="J31" s="79">
        <v>2</v>
      </c>
      <c r="K31" s="79">
        <v>0</v>
      </c>
      <c r="L31" s="79">
        <v>1</v>
      </c>
      <c r="M31" s="79">
        <v>0</v>
      </c>
      <c r="N31" s="79">
        <v>2</v>
      </c>
      <c r="O31" s="79">
        <v>3</v>
      </c>
      <c r="P31" s="79">
        <v>7</v>
      </c>
      <c r="Q31" s="79">
        <v>6</v>
      </c>
      <c r="R31" s="79">
        <v>0</v>
      </c>
      <c r="S31" s="79">
        <v>0</v>
      </c>
      <c r="T31" s="79">
        <v>11</v>
      </c>
      <c r="U31" s="79">
        <v>11</v>
      </c>
      <c r="V31" s="79">
        <v>3</v>
      </c>
      <c r="W31" s="81" t="s">
        <v>59</v>
      </c>
      <c r="X31" s="81" t="s">
        <v>59</v>
      </c>
      <c r="Y31" s="81" t="s">
        <v>59</v>
      </c>
      <c r="Z31" s="82">
        <v>0</v>
      </c>
      <c r="AA31" s="83">
        <v>0</v>
      </c>
      <c r="AB31" s="83">
        <v>0</v>
      </c>
      <c r="AC31" s="84"/>
      <c r="AD31" s="28">
        <f>SUM(C31:AB31)</f>
        <v>54</v>
      </c>
      <c r="AE31" s="12"/>
      <c r="AF31" s="48"/>
      <c r="AG31" s="48"/>
      <c r="AH31" s="48"/>
    </row>
    <row r="32" spans="1:34" s="45" customFormat="1" ht="15.6" customHeight="1" x14ac:dyDescent="0.2">
      <c r="A32" s="141" t="s">
        <v>42</v>
      </c>
      <c r="B32" s="25" t="s">
        <v>8</v>
      </c>
      <c r="C32" s="78">
        <f>C31</f>
        <v>2</v>
      </c>
      <c r="D32" s="85">
        <f t="shared" ref="D32" si="68">C32-D30+D31</f>
        <v>6</v>
      </c>
      <c r="E32" s="86" t="s">
        <v>59</v>
      </c>
      <c r="F32" s="86" t="s">
        <v>59</v>
      </c>
      <c r="G32" s="86" t="s">
        <v>59</v>
      </c>
      <c r="H32" s="85">
        <f>D32-H30+H31</f>
        <v>7</v>
      </c>
      <c r="I32" s="85">
        <f t="shared" ref="I32" si="69">H32-I30+I31</f>
        <v>8</v>
      </c>
      <c r="J32" s="85">
        <f t="shared" ref="J32" si="70">I32-J30+J31</f>
        <v>10</v>
      </c>
      <c r="K32" s="85">
        <f t="shared" ref="K32" si="71">J32-K30+K31</f>
        <v>10</v>
      </c>
      <c r="L32" s="85">
        <f t="shared" ref="L32" si="72">K32-L30+L31</f>
        <v>11</v>
      </c>
      <c r="M32" s="85">
        <f t="shared" ref="M32" si="73">L32-M30+M31</f>
        <v>11</v>
      </c>
      <c r="N32" s="85">
        <f t="shared" ref="N32" si="74">M32-N30+N31</f>
        <v>12</v>
      </c>
      <c r="O32" s="85">
        <f t="shared" ref="O32" si="75">N32-O30+O31</f>
        <v>13</v>
      </c>
      <c r="P32" s="85">
        <f t="shared" ref="P32" si="76">O32-P30+P31</f>
        <v>19</v>
      </c>
      <c r="Q32" s="85">
        <f t="shared" ref="Q32" si="77">P32-Q30+Q31</f>
        <v>25</v>
      </c>
      <c r="R32" s="85">
        <f t="shared" ref="R32" si="78">Q32-R30+R31</f>
        <v>25</v>
      </c>
      <c r="S32" s="85">
        <f t="shared" ref="S32" si="79">R32-S30+S31</f>
        <v>25</v>
      </c>
      <c r="T32" s="85">
        <f t="shared" ref="T32" si="80">S32-T30+T31</f>
        <v>33</v>
      </c>
      <c r="U32" s="85">
        <f t="shared" ref="U32" si="81">T32-U30+U31</f>
        <v>43</v>
      </c>
      <c r="V32" s="85">
        <f t="shared" ref="V32" si="82">U32-V30+V31</f>
        <v>37</v>
      </c>
      <c r="W32" s="87" t="s">
        <v>59</v>
      </c>
      <c r="X32" s="87" t="s">
        <v>59</v>
      </c>
      <c r="Y32" s="87" t="s">
        <v>59</v>
      </c>
      <c r="Z32" s="88">
        <f>V32-Z30+Z31</f>
        <v>35</v>
      </c>
      <c r="AA32" s="89">
        <f t="shared" ref="AA32" si="83">Z32-AA30+AA31</f>
        <v>30</v>
      </c>
      <c r="AB32" s="89">
        <f t="shared" ref="AB32" si="84">AA32-AB30+AB31</f>
        <v>30</v>
      </c>
      <c r="AC32" s="90">
        <f>AB32-AC30</f>
        <v>0</v>
      </c>
      <c r="AD32" s="29"/>
      <c r="AE32" s="3">
        <f>MAX(C32:AC32)</f>
        <v>43</v>
      </c>
      <c r="AF32" s="48"/>
      <c r="AG32" s="48"/>
      <c r="AH32" s="48"/>
    </row>
    <row r="33" spans="1:34" s="45" customFormat="1" ht="15.6" customHeight="1" x14ac:dyDescent="0.2">
      <c r="A33" s="142"/>
      <c r="B33" s="25" t="s">
        <v>9</v>
      </c>
      <c r="C33" s="124"/>
      <c r="D33" s="125">
        <v>7.17</v>
      </c>
      <c r="E33" s="127"/>
      <c r="F33" s="128" t="s">
        <v>59</v>
      </c>
      <c r="G33" s="127"/>
      <c r="H33" s="127"/>
      <c r="I33" s="127"/>
      <c r="J33" s="127"/>
      <c r="K33" s="125">
        <v>7.2</v>
      </c>
      <c r="L33" s="127"/>
      <c r="M33" s="127"/>
      <c r="N33" s="127"/>
      <c r="O33" s="127"/>
      <c r="P33" s="125">
        <v>7.27</v>
      </c>
      <c r="Q33" s="127"/>
      <c r="R33" s="127"/>
      <c r="S33" s="127"/>
      <c r="T33" s="125">
        <v>7.36</v>
      </c>
      <c r="U33" s="127"/>
      <c r="V33" s="127"/>
      <c r="W33" s="127"/>
      <c r="X33" s="129" t="s">
        <v>59</v>
      </c>
      <c r="Y33" s="127"/>
      <c r="Z33" s="127"/>
      <c r="AA33" s="130"/>
      <c r="AB33" s="127"/>
      <c r="AC33" s="125">
        <v>7.45</v>
      </c>
      <c r="AD33" s="30">
        <v>30</v>
      </c>
      <c r="AE33" s="12"/>
      <c r="AF33" s="48"/>
      <c r="AG33" s="48"/>
      <c r="AH33" s="48"/>
    </row>
    <row r="34" spans="1:34" s="45" customFormat="1" ht="15.6" customHeight="1" x14ac:dyDescent="0.2">
      <c r="A34" s="143"/>
      <c r="B34" s="26" t="s">
        <v>10</v>
      </c>
      <c r="C34" s="126">
        <v>7.15</v>
      </c>
      <c r="D34" s="91">
        <f>D33</f>
        <v>7.17</v>
      </c>
      <c r="E34" s="127"/>
      <c r="F34" s="92" t="s">
        <v>59</v>
      </c>
      <c r="G34" s="127"/>
      <c r="H34" s="131"/>
      <c r="I34" s="131"/>
      <c r="J34" s="131"/>
      <c r="K34" s="91">
        <v>7.21</v>
      </c>
      <c r="L34" s="131"/>
      <c r="M34" s="131"/>
      <c r="N34" s="131"/>
      <c r="O34" s="131"/>
      <c r="P34" s="91">
        <f>P33</f>
        <v>7.27</v>
      </c>
      <c r="Q34" s="131"/>
      <c r="R34" s="131"/>
      <c r="S34" s="131"/>
      <c r="T34" s="91">
        <v>7.37</v>
      </c>
      <c r="U34" s="131"/>
      <c r="V34" s="131"/>
      <c r="W34" s="127"/>
      <c r="X34" s="93" t="s">
        <v>59</v>
      </c>
      <c r="Y34" s="127"/>
      <c r="Z34" s="131"/>
      <c r="AA34" s="132"/>
      <c r="AB34" s="131"/>
      <c r="AC34" s="133"/>
      <c r="AD34" s="29"/>
      <c r="AE34" s="13"/>
      <c r="AF34" s="48"/>
      <c r="AG34" s="48"/>
      <c r="AH34" s="48"/>
    </row>
    <row r="35" spans="1:34" s="45" customFormat="1" ht="15.6" customHeight="1" thickBot="1" x14ac:dyDescent="0.25">
      <c r="A35" s="50">
        <v>510</v>
      </c>
      <c r="B35" s="50" t="s">
        <v>11</v>
      </c>
      <c r="C35" s="94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6"/>
      <c r="AD35" s="53"/>
      <c r="AE35" s="3"/>
      <c r="AF35" s="48"/>
      <c r="AG35" s="48"/>
      <c r="AH35" s="48"/>
    </row>
    <row r="36" spans="1:34" ht="15.6" customHeight="1" x14ac:dyDescent="0.2">
      <c r="A36" s="56"/>
      <c r="B36" s="23" t="s">
        <v>5</v>
      </c>
      <c r="C36" s="71"/>
      <c r="D36" s="72" t="s">
        <v>59</v>
      </c>
      <c r="E36" s="73" t="s">
        <v>59</v>
      </c>
      <c r="F36" s="73" t="s">
        <v>59</v>
      </c>
      <c r="G36" s="73" t="s">
        <v>59</v>
      </c>
      <c r="H36" s="72">
        <v>0</v>
      </c>
      <c r="I36" s="72">
        <v>0</v>
      </c>
      <c r="J36" s="72">
        <v>0</v>
      </c>
      <c r="K36" s="72">
        <v>0</v>
      </c>
      <c r="L36" s="72">
        <v>0</v>
      </c>
      <c r="M36" s="72">
        <v>4</v>
      </c>
      <c r="N36" s="72">
        <v>0</v>
      </c>
      <c r="O36" s="72">
        <v>0</v>
      </c>
      <c r="P36" s="72">
        <v>6</v>
      </c>
      <c r="Q36" s="72">
        <v>1</v>
      </c>
      <c r="R36" s="72">
        <v>8</v>
      </c>
      <c r="S36" s="72">
        <v>2</v>
      </c>
      <c r="T36" s="72">
        <v>11</v>
      </c>
      <c r="U36" s="72">
        <v>7</v>
      </c>
      <c r="V36" s="72">
        <v>5</v>
      </c>
      <c r="W36" s="74" t="s">
        <v>59</v>
      </c>
      <c r="X36" s="74" t="s">
        <v>59</v>
      </c>
      <c r="Y36" s="74" t="s">
        <v>59</v>
      </c>
      <c r="Z36" s="75">
        <v>2</v>
      </c>
      <c r="AA36" s="76">
        <v>1</v>
      </c>
      <c r="AB36" s="76">
        <v>0</v>
      </c>
      <c r="AC36" s="77">
        <v>6</v>
      </c>
      <c r="AD36" s="27" t="s">
        <v>6</v>
      </c>
      <c r="AE36" s="44"/>
      <c r="AF36" s="48"/>
      <c r="AG36" s="48"/>
      <c r="AH36" s="48"/>
    </row>
    <row r="37" spans="1:34" ht="15.6" customHeight="1" x14ac:dyDescent="0.2">
      <c r="A37" s="24">
        <v>7.35</v>
      </c>
      <c r="B37" s="25" t="s">
        <v>7</v>
      </c>
      <c r="C37" s="78" t="s">
        <v>59</v>
      </c>
      <c r="D37" s="79">
        <v>18</v>
      </c>
      <c r="E37" s="80" t="s">
        <v>59</v>
      </c>
      <c r="F37" s="80" t="s">
        <v>59</v>
      </c>
      <c r="G37" s="80" t="s">
        <v>59</v>
      </c>
      <c r="H37" s="79">
        <v>8</v>
      </c>
      <c r="I37" s="79">
        <v>0</v>
      </c>
      <c r="J37" s="79">
        <v>2</v>
      </c>
      <c r="K37" s="79">
        <v>0</v>
      </c>
      <c r="L37" s="79">
        <v>3</v>
      </c>
      <c r="M37" s="79">
        <v>2</v>
      </c>
      <c r="N37" s="79">
        <v>0</v>
      </c>
      <c r="O37" s="79">
        <v>0</v>
      </c>
      <c r="P37" s="79">
        <v>9</v>
      </c>
      <c r="Q37" s="79">
        <v>2</v>
      </c>
      <c r="R37" s="79">
        <v>0</v>
      </c>
      <c r="S37" s="79">
        <v>1</v>
      </c>
      <c r="T37" s="79">
        <v>3</v>
      </c>
      <c r="U37" s="79">
        <v>2</v>
      </c>
      <c r="V37" s="79">
        <v>2</v>
      </c>
      <c r="W37" s="81" t="s">
        <v>59</v>
      </c>
      <c r="X37" s="81" t="s">
        <v>59</v>
      </c>
      <c r="Y37" s="81" t="s">
        <v>59</v>
      </c>
      <c r="Z37" s="82">
        <v>1</v>
      </c>
      <c r="AA37" s="83">
        <v>0</v>
      </c>
      <c r="AB37" s="83">
        <v>0</v>
      </c>
      <c r="AC37" s="84"/>
      <c r="AD37" s="28">
        <f>SUM(C37:AB37)</f>
        <v>53</v>
      </c>
      <c r="AE37" s="12"/>
      <c r="AF37" s="48"/>
      <c r="AG37" s="48"/>
      <c r="AH37" s="48"/>
    </row>
    <row r="38" spans="1:34" ht="15.6" customHeight="1" x14ac:dyDescent="0.2">
      <c r="A38" s="141" t="s">
        <v>58</v>
      </c>
      <c r="B38" s="25" t="s">
        <v>8</v>
      </c>
      <c r="C38" s="78" t="s">
        <v>59</v>
      </c>
      <c r="D38" s="85">
        <f>D37</f>
        <v>18</v>
      </c>
      <c r="E38" s="86" t="s">
        <v>59</v>
      </c>
      <c r="F38" s="86" t="s">
        <v>59</v>
      </c>
      <c r="G38" s="86" t="s">
        <v>59</v>
      </c>
      <c r="H38" s="85">
        <f>D38-H36+H37</f>
        <v>26</v>
      </c>
      <c r="I38" s="85">
        <f t="shared" ref="I38" si="85">H38-I36+I37</f>
        <v>26</v>
      </c>
      <c r="J38" s="85">
        <f t="shared" ref="J38" si="86">I38-J36+J37</f>
        <v>28</v>
      </c>
      <c r="K38" s="85">
        <f t="shared" ref="K38" si="87">J38-K36+K37</f>
        <v>28</v>
      </c>
      <c r="L38" s="85">
        <f t="shared" ref="L38" si="88">K38-L36+L37</f>
        <v>31</v>
      </c>
      <c r="M38" s="85">
        <f t="shared" ref="M38" si="89">L38-M36+M37</f>
        <v>29</v>
      </c>
      <c r="N38" s="85">
        <f t="shared" ref="N38" si="90">M38-N36+N37</f>
        <v>29</v>
      </c>
      <c r="O38" s="85">
        <f t="shared" ref="O38" si="91">N38-O36+O37</f>
        <v>29</v>
      </c>
      <c r="P38" s="85">
        <f t="shared" ref="P38" si="92">O38-P36+P37</f>
        <v>32</v>
      </c>
      <c r="Q38" s="85">
        <f t="shared" ref="Q38" si="93">P38-Q36+Q37</f>
        <v>33</v>
      </c>
      <c r="R38" s="85">
        <f t="shared" ref="R38" si="94">Q38-R36+R37</f>
        <v>25</v>
      </c>
      <c r="S38" s="85">
        <f t="shared" ref="S38" si="95">R38-S36+S37</f>
        <v>24</v>
      </c>
      <c r="T38" s="85">
        <f t="shared" ref="T38" si="96">S38-T36+T37</f>
        <v>16</v>
      </c>
      <c r="U38" s="85">
        <f t="shared" ref="U38" si="97">T38-U36+U37</f>
        <v>11</v>
      </c>
      <c r="V38" s="85">
        <f t="shared" ref="V38" si="98">U38-V36+V37</f>
        <v>8</v>
      </c>
      <c r="W38" s="87" t="s">
        <v>59</v>
      </c>
      <c r="X38" s="87" t="s">
        <v>59</v>
      </c>
      <c r="Y38" s="87" t="s">
        <v>59</v>
      </c>
      <c r="Z38" s="88">
        <f>V38-Z36+Z37</f>
        <v>7</v>
      </c>
      <c r="AA38" s="89">
        <f t="shared" ref="AA38" si="99">Z38-AA36+AA37</f>
        <v>6</v>
      </c>
      <c r="AB38" s="89">
        <f t="shared" ref="AB38" si="100">AA38-AB36+AB37</f>
        <v>6</v>
      </c>
      <c r="AC38" s="90">
        <f>AB38-AC36</f>
        <v>0</v>
      </c>
      <c r="AD38" s="29"/>
      <c r="AE38" s="3">
        <f>MAX(C38:AC38)</f>
        <v>33</v>
      </c>
      <c r="AF38" s="48"/>
      <c r="AG38" s="48"/>
      <c r="AH38" s="48"/>
    </row>
    <row r="39" spans="1:34" ht="15.6" customHeight="1" x14ac:dyDescent="0.2">
      <c r="A39" s="142"/>
      <c r="B39" s="25" t="s">
        <v>9</v>
      </c>
      <c r="C39" s="124"/>
      <c r="D39" s="125" t="s">
        <v>59</v>
      </c>
      <c r="E39" s="127"/>
      <c r="F39" s="128" t="s">
        <v>59</v>
      </c>
      <c r="G39" s="127"/>
      <c r="H39" s="127"/>
      <c r="I39" s="127"/>
      <c r="J39" s="127"/>
      <c r="K39" s="125">
        <v>7.4</v>
      </c>
      <c r="L39" s="127"/>
      <c r="M39" s="127"/>
      <c r="N39" s="127"/>
      <c r="O39" s="127"/>
      <c r="P39" s="125">
        <v>7.45</v>
      </c>
      <c r="Q39" s="127"/>
      <c r="R39" s="127"/>
      <c r="S39" s="127"/>
      <c r="T39" s="125">
        <v>7.54</v>
      </c>
      <c r="U39" s="127"/>
      <c r="V39" s="127"/>
      <c r="W39" s="127"/>
      <c r="X39" s="129" t="s">
        <v>59</v>
      </c>
      <c r="Y39" s="127"/>
      <c r="Z39" s="127"/>
      <c r="AA39" s="130"/>
      <c r="AB39" s="127"/>
      <c r="AC39" s="125">
        <v>8.0500000000000007</v>
      </c>
      <c r="AD39" s="30">
        <v>30</v>
      </c>
      <c r="AE39" s="12"/>
      <c r="AF39" s="48"/>
      <c r="AG39" s="48"/>
      <c r="AH39" s="48"/>
    </row>
    <row r="40" spans="1:34" ht="15.6" customHeight="1" x14ac:dyDescent="0.2">
      <c r="A40" s="143"/>
      <c r="B40" s="26" t="s">
        <v>10</v>
      </c>
      <c r="C40" s="126" t="s">
        <v>59</v>
      </c>
      <c r="D40" s="91">
        <v>7.35</v>
      </c>
      <c r="E40" s="127"/>
      <c r="F40" s="92" t="s">
        <v>59</v>
      </c>
      <c r="G40" s="127"/>
      <c r="H40" s="131"/>
      <c r="I40" s="131"/>
      <c r="J40" s="131"/>
      <c r="K40" s="91">
        <f>K39</f>
        <v>7.4</v>
      </c>
      <c r="L40" s="131"/>
      <c r="M40" s="131"/>
      <c r="N40" s="131"/>
      <c r="O40" s="131"/>
      <c r="P40" s="91">
        <f>P39</f>
        <v>7.45</v>
      </c>
      <c r="Q40" s="131"/>
      <c r="R40" s="131"/>
      <c r="S40" s="131"/>
      <c r="T40" s="91">
        <v>7.55</v>
      </c>
      <c r="U40" s="131"/>
      <c r="V40" s="131"/>
      <c r="W40" s="127"/>
      <c r="X40" s="93" t="s">
        <v>59</v>
      </c>
      <c r="Y40" s="127"/>
      <c r="Z40" s="131"/>
      <c r="AA40" s="132"/>
      <c r="AB40" s="131"/>
      <c r="AC40" s="133"/>
      <c r="AD40" s="29"/>
      <c r="AE40" s="13"/>
      <c r="AF40" s="48"/>
      <c r="AG40" s="48"/>
      <c r="AH40" s="48"/>
    </row>
    <row r="41" spans="1:34" ht="15.6" customHeight="1" thickBot="1" x14ac:dyDescent="0.25">
      <c r="A41" s="50">
        <v>540</v>
      </c>
      <c r="B41" s="50" t="s">
        <v>11</v>
      </c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6"/>
      <c r="AD41" s="53"/>
      <c r="AE41" s="3"/>
      <c r="AF41" s="48"/>
      <c r="AG41" s="48"/>
      <c r="AH41" s="48"/>
    </row>
    <row r="42" spans="1:34" s="45" customFormat="1" ht="15" customHeight="1" x14ac:dyDescent="0.2">
      <c r="A42" s="56"/>
      <c r="B42" s="23" t="s">
        <v>5</v>
      </c>
      <c r="C42" s="71"/>
      <c r="D42" s="72" t="s">
        <v>59</v>
      </c>
      <c r="E42" s="73">
        <v>0</v>
      </c>
      <c r="F42" s="73">
        <v>0</v>
      </c>
      <c r="G42" s="73">
        <v>0</v>
      </c>
      <c r="H42" s="72">
        <v>0</v>
      </c>
      <c r="I42" s="72">
        <v>0</v>
      </c>
      <c r="J42" s="72">
        <v>0</v>
      </c>
      <c r="K42" s="72">
        <v>0</v>
      </c>
      <c r="L42" s="72">
        <v>0</v>
      </c>
      <c r="M42" s="72">
        <v>1</v>
      </c>
      <c r="N42" s="72">
        <v>4</v>
      </c>
      <c r="O42" s="72">
        <v>4</v>
      </c>
      <c r="P42" s="72">
        <v>0</v>
      </c>
      <c r="Q42" s="72">
        <v>1</v>
      </c>
      <c r="R42" s="72">
        <v>3</v>
      </c>
      <c r="S42" s="72">
        <v>0</v>
      </c>
      <c r="T42" s="72">
        <v>10</v>
      </c>
      <c r="U42" s="72">
        <v>16</v>
      </c>
      <c r="V42" s="72">
        <v>5</v>
      </c>
      <c r="W42" s="74" t="s">
        <v>59</v>
      </c>
      <c r="X42" s="74" t="s">
        <v>59</v>
      </c>
      <c r="Y42" s="74" t="s">
        <v>59</v>
      </c>
      <c r="Z42" s="75">
        <v>16</v>
      </c>
      <c r="AA42" s="76">
        <v>2</v>
      </c>
      <c r="AB42" s="76">
        <v>0</v>
      </c>
      <c r="AC42" s="77">
        <v>0</v>
      </c>
      <c r="AD42" s="27" t="s">
        <v>6</v>
      </c>
      <c r="AE42" s="44"/>
      <c r="AF42" s="48"/>
      <c r="AG42" s="48"/>
      <c r="AH42" s="48"/>
    </row>
    <row r="43" spans="1:34" s="45" customFormat="1" ht="15.6" customHeight="1" x14ac:dyDescent="0.2">
      <c r="A43" s="24">
        <v>8.08</v>
      </c>
      <c r="B43" s="25" t="s">
        <v>7</v>
      </c>
      <c r="C43" s="78" t="s">
        <v>59</v>
      </c>
      <c r="D43" s="79">
        <v>7</v>
      </c>
      <c r="E43" s="80">
        <v>0</v>
      </c>
      <c r="F43" s="80">
        <v>35</v>
      </c>
      <c r="G43" s="80">
        <v>0</v>
      </c>
      <c r="H43" s="79">
        <v>0</v>
      </c>
      <c r="I43" s="79">
        <v>1</v>
      </c>
      <c r="J43" s="79">
        <v>0</v>
      </c>
      <c r="K43" s="79">
        <v>0</v>
      </c>
      <c r="L43" s="79">
        <v>1</v>
      </c>
      <c r="M43" s="79">
        <v>0</v>
      </c>
      <c r="N43" s="79">
        <v>0</v>
      </c>
      <c r="O43" s="79">
        <v>6</v>
      </c>
      <c r="P43" s="79">
        <v>1</v>
      </c>
      <c r="Q43" s="79">
        <v>3</v>
      </c>
      <c r="R43" s="79">
        <v>5</v>
      </c>
      <c r="S43" s="79">
        <v>0</v>
      </c>
      <c r="T43" s="79">
        <v>2</v>
      </c>
      <c r="U43" s="79">
        <v>0</v>
      </c>
      <c r="V43" s="79">
        <v>1</v>
      </c>
      <c r="W43" s="81" t="s">
        <v>59</v>
      </c>
      <c r="X43" s="81" t="s">
        <v>59</v>
      </c>
      <c r="Y43" s="81" t="s">
        <v>59</v>
      </c>
      <c r="Z43" s="82">
        <v>0</v>
      </c>
      <c r="AA43" s="83">
        <v>0</v>
      </c>
      <c r="AB43" s="83">
        <v>0</v>
      </c>
      <c r="AC43" s="84"/>
      <c r="AD43" s="28">
        <f>SUM(C43:AB43)</f>
        <v>62</v>
      </c>
      <c r="AE43" s="12"/>
      <c r="AF43" s="48"/>
      <c r="AG43" s="48"/>
      <c r="AH43" s="48"/>
    </row>
    <row r="44" spans="1:34" s="45" customFormat="1" ht="15.6" customHeight="1" x14ac:dyDescent="0.2">
      <c r="A44" s="141" t="s">
        <v>58</v>
      </c>
      <c r="B44" s="25" t="s">
        <v>8</v>
      </c>
      <c r="C44" s="78" t="s">
        <v>59</v>
      </c>
      <c r="D44" s="85">
        <f>D43</f>
        <v>7</v>
      </c>
      <c r="E44" s="86">
        <f>D44-E42+E43</f>
        <v>7</v>
      </c>
      <c r="F44" s="86">
        <f>E44-F42+F43</f>
        <v>42</v>
      </c>
      <c r="G44" s="86">
        <f>F44-G42+G43</f>
        <v>42</v>
      </c>
      <c r="H44" s="85">
        <f t="shared" ref="H44" si="101">G44-H42+H43</f>
        <v>42</v>
      </c>
      <c r="I44" s="85">
        <f t="shared" ref="I44" si="102">H44-I42+I43</f>
        <v>43</v>
      </c>
      <c r="J44" s="85">
        <f t="shared" ref="J44" si="103">I44-J42+J43</f>
        <v>43</v>
      </c>
      <c r="K44" s="85">
        <f t="shared" ref="K44" si="104">J44-K42+K43</f>
        <v>43</v>
      </c>
      <c r="L44" s="85">
        <f t="shared" ref="L44" si="105">K44-L42+L43</f>
        <v>44</v>
      </c>
      <c r="M44" s="85">
        <f t="shared" ref="M44" si="106">L44-M42+M43</f>
        <v>43</v>
      </c>
      <c r="N44" s="85">
        <f t="shared" ref="N44" si="107">M44-N42+N43</f>
        <v>39</v>
      </c>
      <c r="O44" s="85">
        <f t="shared" ref="O44" si="108">N44-O42+O43</f>
        <v>41</v>
      </c>
      <c r="P44" s="85">
        <f t="shared" ref="P44" si="109">O44-P42+P43</f>
        <v>42</v>
      </c>
      <c r="Q44" s="85">
        <f t="shared" ref="Q44" si="110">P44-Q42+Q43</f>
        <v>44</v>
      </c>
      <c r="R44" s="85">
        <f t="shared" ref="R44" si="111">Q44-R42+R43</f>
        <v>46</v>
      </c>
      <c r="S44" s="85">
        <f t="shared" ref="S44" si="112">R44-S42+S43</f>
        <v>46</v>
      </c>
      <c r="T44" s="85">
        <f t="shared" ref="T44" si="113">S44-T42+T43</f>
        <v>38</v>
      </c>
      <c r="U44" s="85">
        <f t="shared" ref="U44" si="114">T44-U42+U43</f>
        <v>22</v>
      </c>
      <c r="V44" s="85">
        <f t="shared" ref="V44" si="115">U44-V42+V43</f>
        <v>18</v>
      </c>
      <c r="W44" s="87" t="s">
        <v>59</v>
      </c>
      <c r="X44" s="87" t="s">
        <v>59</v>
      </c>
      <c r="Y44" s="87" t="s">
        <v>59</v>
      </c>
      <c r="Z44" s="88">
        <f>V44-Z42+Z43</f>
        <v>2</v>
      </c>
      <c r="AA44" s="89">
        <f t="shared" ref="AA44" si="116">Z44-AA42+AA43</f>
        <v>0</v>
      </c>
      <c r="AB44" s="89">
        <f t="shared" ref="AB44" si="117">AA44-AB42+AB43</f>
        <v>0</v>
      </c>
      <c r="AC44" s="90">
        <f>AB44-AC42</f>
        <v>0</v>
      </c>
      <c r="AD44" s="29"/>
      <c r="AE44" s="3">
        <f>MAX(C44:AC44)</f>
        <v>46</v>
      </c>
      <c r="AF44" s="48"/>
      <c r="AG44" s="48"/>
      <c r="AH44" s="48"/>
    </row>
    <row r="45" spans="1:34" s="45" customFormat="1" ht="15.6" customHeight="1" x14ac:dyDescent="0.2">
      <c r="A45" s="142"/>
      <c r="B45" s="25" t="s">
        <v>9</v>
      </c>
      <c r="C45" s="124"/>
      <c r="D45" s="125" t="s">
        <v>59</v>
      </c>
      <c r="E45" s="127"/>
      <c r="F45" s="128">
        <v>8.1300000000000008</v>
      </c>
      <c r="G45" s="127"/>
      <c r="H45" s="127"/>
      <c r="I45" s="127"/>
      <c r="J45" s="127"/>
      <c r="K45" s="125">
        <v>8.19</v>
      </c>
      <c r="L45" s="127"/>
      <c r="M45" s="127"/>
      <c r="N45" s="127"/>
      <c r="O45" s="127"/>
      <c r="P45" s="125">
        <v>8.26</v>
      </c>
      <c r="Q45" s="127"/>
      <c r="R45" s="127"/>
      <c r="S45" s="127"/>
      <c r="T45" s="125">
        <v>8.31</v>
      </c>
      <c r="U45" s="127"/>
      <c r="V45" s="127"/>
      <c r="W45" s="127"/>
      <c r="X45" s="129" t="s">
        <v>59</v>
      </c>
      <c r="Y45" s="127"/>
      <c r="Z45" s="127"/>
      <c r="AA45" s="130"/>
      <c r="AB45" s="127"/>
      <c r="AC45" s="125">
        <v>8.44</v>
      </c>
      <c r="AD45" s="30">
        <v>36</v>
      </c>
      <c r="AE45" s="12"/>
      <c r="AF45" s="48"/>
      <c r="AG45" s="48"/>
      <c r="AH45" s="48"/>
    </row>
    <row r="46" spans="1:34" s="45" customFormat="1" ht="15.6" customHeight="1" x14ac:dyDescent="0.2">
      <c r="A46" s="143"/>
      <c r="B46" s="26" t="s">
        <v>10</v>
      </c>
      <c r="C46" s="126" t="s">
        <v>59</v>
      </c>
      <c r="D46" s="91">
        <v>8.08</v>
      </c>
      <c r="E46" s="127"/>
      <c r="F46" s="92">
        <f>F45</f>
        <v>8.1300000000000008</v>
      </c>
      <c r="G46" s="127"/>
      <c r="H46" s="131"/>
      <c r="I46" s="131"/>
      <c r="J46" s="131"/>
      <c r="K46" s="91">
        <f>K45</f>
        <v>8.19</v>
      </c>
      <c r="L46" s="131"/>
      <c r="M46" s="131"/>
      <c r="N46" s="131"/>
      <c r="O46" s="131"/>
      <c r="P46" s="91">
        <f>P45</f>
        <v>8.26</v>
      </c>
      <c r="Q46" s="131"/>
      <c r="R46" s="131"/>
      <c r="S46" s="131"/>
      <c r="T46" s="91">
        <f>T45</f>
        <v>8.31</v>
      </c>
      <c r="U46" s="131"/>
      <c r="V46" s="131"/>
      <c r="W46" s="127"/>
      <c r="X46" s="93" t="s">
        <v>59</v>
      </c>
      <c r="Y46" s="127"/>
      <c r="Z46" s="131"/>
      <c r="AA46" s="132"/>
      <c r="AB46" s="131"/>
      <c r="AC46" s="133"/>
      <c r="AD46" s="29"/>
      <c r="AE46" s="13"/>
      <c r="AF46" s="48"/>
      <c r="AG46" s="48"/>
      <c r="AH46" s="48"/>
    </row>
    <row r="47" spans="1:34" s="45" customFormat="1" ht="15.6" customHeight="1" thickBot="1" x14ac:dyDescent="0.25">
      <c r="A47" s="50">
        <v>515</v>
      </c>
      <c r="B47" s="50" t="s">
        <v>11</v>
      </c>
      <c r="C47" s="94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6"/>
      <c r="AD47" s="53"/>
      <c r="AE47" s="3"/>
      <c r="AF47" s="48"/>
      <c r="AG47" s="48"/>
      <c r="AH47" s="48"/>
    </row>
    <row r="48" spans="1:34" ht="15.6" customHeight="1" x14ac:dyDescent="0.2">
      <c r="A48" s="56"/>
      <c r="B48" s="23" t="s">
        <v>5</v>
      </c>
      <c r="C48" s="71"/>
      <c r="D48" s="72" t="s">
        <v>59</v>
      </c>
      <c r="E48" s="73" t="s">
        <v>59</v>
      </c>
      <c r="F48" s="73" t="s">
        <v>59</v>
      </c>
      <c r="G48" s="73" t="s">
        <v>59</v>
      </c>
      <c r="H48" s="72">
        <v>0</v>
      </c>
      <c r="I48" s="72">
        <v>0</v>
      </c>
      <c r="J48" s="72">
        <v>0</v>
      </c>
      <c r="K48" s="72">
        <v>0</v>
      </c>
      <c r="L48" s="72">
        <v>1</v>
      </c>
      <c r="M48" s="72">
        <v>0</v>
      </c>
      <c r="N48" s="72">
        <v>1</v>
      </c>
      <c r="O48" s="72">
        <v>3</v>
      </c>
      <c r="P48" s="72">
        <v>11</v>
      </c>
      <c r="Q48" s="72">
        <v>3</v>
      </c>
      <c r="R48" s="72">
        <v>3</v>
      </c>
      <c r="S48" s="72">
        <v>2</v>
      </c>
      <c r="T48" s="72">
        <v>1</v>
      </c>
      <c r="U48" s="72">
        <v>7</v>
      </c>
      <c r="V48" s="72">
        <v>3</v>
      </c>
      <c r="W48" s="74" t="s">
        <v>59</v>
      </c>
      <c r="X48" s="74" t="s">
        <v>59</v>
      </c>
      <c r="Y48" s="74" t="s">
        <v>59</v>
      </c>
      <c r="Z48" s="75">
        <v>0</v>
      </c>
      <c r="AA48" s="76">
        <v>0</v>
      </c>
      <c r="AB48" s="76">
        <v>0</v>
      </c>
      <c r="AC48" s="77">
        <v>8</v>
      </c>
      <c r="AD48" s="27" t="s">
        <v>6</v>
      </c>
      <c r="AE48" s="44"/>
      <c r="AF48" s="48"/>
      <c r="AG48" s="48"/>
      <c r="AH48" s="48"/>
    </row>
    <row r="49" spans="1:34" ht="15.6" customHeight="1" x14ac:dyDescent="0.2">
      <c r="A49" s="24">
        <v>8.35</v>
      </c>
      <c r="B49" s="25" t="s">
        <v>7</v>
      </c>
      <c r="C49" s="78" t="s">
        <v>59</v>
      </c>
      <c r="D49" s="79">
        <v>16</v>
      </c>
      <c r="E49" s="80" t="s">
        <v>59</v>
      </c>
      <c r="F49" s="80" t="s">
        <v>59</v>
      </c>
      <c r="G49" s="80" t="s">
        <v>59</v>
      </c>
      <c r="H49" s="79">
        <v>5</v>
      </c>
      <c r="I49" s="79">
        <v>1</v>
      </c>
      <c r="J49" s="79">
        <v>7</v>
      </c>
      <c r="K49" s="79">
        <v>0</v>
      </c>
      <c r="L49" s="79">
        <v>0</v>
      </c>
      <c r="M49" s="79">
        <v>0</v>
      </c>
      <c r="N49" s="79">
        <v>1</v>
      </c>
      <c r="O49" s="79">
        <v>5</v>
      </c>
      <c r="P49" s="79">
        <v>0</v>
      </c>
      <c r="Q49" s="79">
        <v>2</v>
      </c>
      <c r="R49" s="79">
        <v>1</v>
      </c>
      <c r="S49" s="79">
        <v>0</v>
      </c>
      <c r="T49" s="79">
        <v>1</v>
      </c>
      <c r="U49" s="79">
        <v>0</v>
      </c>
      <c r="V49" s="79">
        <v>3</v>
      </c>
      <c r="W49" s="81" t="s">
        <v>59</v>
      </c>
      <c r="X49" s="81" t="s">
        <v>59</v>
      </c>
      <c r="Y49" s="81" t="s">
        <v>59</v>
      </c>
      <c r="Z49" s="82">
        <v>1</v>
      </c>
      <c r="AA49" s="83">
        <v>0</v>
      </c>
      <c r="AB49" s="83">
        <v>0</v>
      </c>
      <c r="AC49" s="84"/>
      <c r="AD49" s="28">
        <f>SUM(C49:AB49)</f>
        <v>43</v>
      </c>
      <c r="AE49" s="12"/>
      <c r="AF49" s="48"/>
      <c r="AG49" s="48"/>
      <c r="AH49" s="48"/>
    </row>
    <row r="50" spans="1:34" ht="15.6" customHeight="1" x14ac:dyDescent="0.2">
      <c r="A50" s="141" t="s">
        <v>58</v>
      </c>
      <c r="B50" s="25" t="s">
        <v>8</v>
      </c>
      <c r="C50" s="78" t="s">
        <v>59</v>
      </c>
      <c r="D50" s="85">
        <f>D49</f>
        <v>16</v>
      </c>
      <c r="E50" s="86" t="s">
        <v>59</v>
      </c>
      <c r="F50" s="86" t="s">
        <v>59</v>
      </c>
      <c r="G50" s="86" t="s">
        <v>59</v>
      </c>
      <c r="H50" s="85">
        <f>D50-H48+H49</f>
        <v>21</v>
      </c>
      <c r="I50" s="85">
        <f t="shared" ref="I50" si="118">H50-I48+I49</f>
        <v>22</v>
      </c>
      <c r="J50" s="85">
        <f t="shared" ref="J50" si="119">I50-J48+J49</f>
        <v>29</v>
      </c>
      <c r="K50" s="85">
        <f t="shared" ref="K50" si="120">J50-K48+K49</f>
        <v>29</v>
      </c>
      <c r="L50" s="85">
        <f t="shared" ref="L50" si="121">K50-L48+L49</f>
        <v>28</v>
      </c>
      <c r="M50" s="85">
        <f t="shared" ref="M50" si="122">L50-M48+M49</f>
        <v>28</v>
      </c>
      <c r="N50" s="85">
        <f t="shared" ref="N50" si="123">M50-N48+N49</f>
        <v>28</v>
      </c>
      <c r="O50" s="85">
        <f t="shared" ref="O50" si="124">N50-O48+O49</f>
        <v>30</v>
      </c>
      <c r="P50" s="85">
        <f t="shared" ref="P50" si="125">O50-P48+P49</f>
        <v>19</v>
      </c>
      <c r="Q50" s="85">
        <f t="shared" ref="Q50" si="126">P50-Q48+Q49</f>
        <v>18</v>
      </c>
      <c r="R50" s="85">
        <f t="shared" ref="R50" si="127">Q50-R48+R49</f>
        <v>16</v>
      </c>
      <c r="S50" s="85">
        <f t="shared" ref="S50" si="128">R50-S48+S49</f>
        <v>14</v>
      </c>
      <c r="T50" s="85">
        <f t="shared" ref="T50" si="129">S50-T48+T49</f>
        <v>14</v>
      </c>
      <c r="U50" s="85">
        <f t="shared" ref="U50" si="130">T50-U48+U49</f>
        <v>7</v>
      </c>
      <c r="V50" s="85">
        <f t="shared" ref="V50" si="131">U50-V48+V49</f>
        <v>7</v>
      </c>
      <c r="W50" s="87" t="s">
        <v>59</v>
      </c>
      <c r="X50" s="87" t="s">
        <v>59</v>
      </c>
      <c r="Y50" s="87" t="s">
        <v>59</v>
      </c>
      <c r="Z50" s="88">
        <f>V50-Z48+Z49</f>
        <v>8</v>
      </c>
      <c r="AA50" s="89">
        <f t="shared" ref="AA50" si="132">Z50-AA48+AA49</f>
        <v>8</v>
      </c>
      <c r="AB50" s="89">
        <f t="shared" ref="AB50" si="133">AA50-AB48+AB49</f>
        <v>8</v>
      </c>
      <c r="AC50" s="90">
        <f>AB50-AC48</f>
        <v>0</v>
      </c>
      <c r="AD50" s="29"/>
      <c r="AE50" s="3">
        <f>MAX(C50:AC50)</f>
        <v>30</v>
      </c>
      <c r="AF50" s="48"/>
      <c r="AG50" s="48"/>
      <c r="AH50" s="48"/>
    </row>
    <row r="51" spans="1:34" ht="15.6" customHeight="1" x14ac:dyDescent="0.2">
      <c r="A51" s="142"/>
      <c r="B51" s="25" t="s">
        <v>9</v>
      </c>
      <c r="C51" s="124"/>
      <c r="D51" s="125" t="s">
        <v>59</v>
      </c>
      <c r="E51" s="127"/>
      <c r="F51" s="128" t="s">
        <v>59</v>
      </c>
      <c r="G51" s="127"/>
      <c r="H51" s="127"/>
      <c r="I51" s="127"/>
      <c r="J51" s="127"/>
      <c r="K51" s="125">
        <v>8.42</v>
      </c>
      <c r="L51" s="127"/>
      <c r="M51" s="127"/>
      <c r="N51" s="127"/>
      <c r="O51" s="127"/>
      <c r="P51" s="125">
        <v>8.48</v>
      </c>
      <c r="Q51" s="127"/>
      <c r="R51" s="127"/>
      <c r="S51" s="127"/>
      <c r="T51" s="125">
        <v>8.5399999999999991</v>
      </c>
      <c r="U51" s="127"/>
      <c r="V51" s="127"/>
      <c r="W51" s="127"/>
      <c r="X51" s="129" t="s">
        <v>59</v>
      </c>
      <c r="Y51" s="127"/>
      <c r="Z51" s="127"/>
      <c r="AA51" s="130"/>
      <c r="AB51" s="127"/>
      <c r="AC51" s="125">
        <v>9.0500000000000007</v>
      </c>
      <c r="AD51" s="30">
        <v>30</v>
      </c>
      <c r="AE51" s="12"/>
      <c r="AF51" s="48"/>
      <c r="AG51" s="48"/>
      <c r="AH51" s="48"/>
    </row>
    <row r="52" spans="1:34" ht="15.6" customHeight="1" x14ac:dyDescent="0.2">
      <c r="A52" s="143"/>
      <c r="B52" s="26" t="s">
        <v>10</v>
      </c>
      <c r="C52" s="126" t="s">
        <v>59</v>
      </c>
      <c r="D52" s="91">
        <v>8.35</v>
      </c>
      <c r="E52" s="127"/>
      <c r="F52" s="92" t="s">
        <v>59</v>
      </c>
      <c r="G52" s="127"/>
      <c r="H52" s="131"/>
      <c r="I52" s="131"/>
      <c r="J52" s="131"/>
      <c r="K52" s="91">
        <f>K51</f>
        <v>8.42</v>
      </c>
      <c r="L52" s="131"/>
      <c r="M52" s="131"/>
      <c r="N52" s="131"/>
      <c r="O52" s="131"/>
      <c r="P52" s="91">
        <f>P51</f>
        <v>8.48</v>
      </c>
      <c r="Q52" s="131"/>
      <c r="R52" s="131"/>
      <c r="S52" s="131"/>
      <c r="T52" s="91">
        <f>T51</f>
        <v>8.5399999999999991</v>
      </c>
      <c r="U52" s="131"/>
      <c r="V52" s="131"/>
      <c r="W52" s="127"/>
      <c r="X52" s="93" t="s">
        <v>59</v>
      </c>
      <c r="Y52" s="127"/>
      <c r="Z52" s="131"/>
      <c r="AA52" s="132"/>
      <c r="AB52" s="131"/>
      <c r="AC52" s="133"/>
      <c r="AD52" s="29"/>
      <c r="AE52" s="13"/>
      <c r="AF52" s="48"/>
      <c r="AG52" s="48"/>
      <c r="AH52" s="48"/>
    </row>
    <row r="53" spans="1:34" ht="15.6" customHeight="1" thickBot="1" x14ac:dyDescent="0.25">
      <c r="A53" s="50">
        <v>526</v>
      </c>
      <c r="B53" s="50" t="s">
        <v>11</v>
      </c>
      <c r="C53" s="94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6"/>
      <c r="AD53" s="53"/>
      <c r="AE53" s="3"/>
      <c r="AF53" s="48"/>
      <c r="AG53" s="48"/>
      <c r="AH53" s="48"/>
    </row>
    <row r="54" spans="1:34" s="45" customFormat="1" ht="15" customHeight="1" x14ac:dyDescent="0.2">
      <c r="A54" s="56"/>
      <c r="B54" s="23" t="s">
        <v>5</v>
      </c>
      <c r="C54" s="71"/>
      <c r="D54" s="72" t="s">
        <v>59</v>
      </c>
      <c r="E54" s="73" t="s">
        <v>59</v>
      </c>
      <c r="F54" s="73" t="s">
        <v>59</v>
      </c>
      <c r="G54" s="73" t="s">
        <v>59</v>
      </c>
      <c r="H54" s="72">
        <v>1</v>
      </c>
      <c r="I54" s="72">
        <v>0</v>
      </c>
      <c r="J54" s="72">
        <v>0</v>
      </c>
      <c r="K54" s="72">
        <v>0</v>
      </c>
      <c r="L54" s="72">
        <v>0</v>
      </c>
      <c r="M54" s="72">
        <v>0</v>
      </c>
      <c r="N54" s="72">
        <v>1</v>
      </c>
      <c r="O54" s="72">
        <v>2</v>
      </c>
      <c r="P54" s="72">
        <v>1</v>
      </c>
      <c r="Q54" s="72">
        <v>4</v>
      </c>
      <c r="R54" s="72">
        <v>10</v>
      </c>
      <c r="S54" s="72">
        <v>5</v>
      </c>
      <c r="T54" s="72">
        <v>8</v>
      </c>
      <c r="U54" s="72">
        <v>19</v>
      </c>
      <c r="V54" s="72">
        <v>5</v>
      </c>
      <c r="W54" s="74">
        <v>0</v>
      </c>
      <c r="X54" s="74">
        <v>10</v>
      </c>
      <c r="Y54" s="74">
        <v>2</v>
      </c>
      <c r="Z54" s="75">
        <v>0</v>
      </c>
      <c r="AA54" s="76">
        <v>3</v>
      </c>
      <c r="AB54" s="76">
        <v>1</v>
      </c>
      <c r="AC54" s="77">
        <v>4</v>
      </c>
      <c r="AD54" s="27" t="s">
        <v>6</v>
      </c>
      <c r="AE54" s="44"/>
      <c r="AF54" s="48"/>
      <c r="AG54" s="48"/>
      <c r="AH54" s="48"/>
    </row>
    <row r="55" spans="1:34" s="45" customFormat="1" ht="15.6" customHeight="1" x14ac:dyDescent="0.2">
      <c r="A55" s="24">
        <v>9.15</v>
      </c>
      <c r="B55" s="25" t="s">
        <v>7</v>
      </c>
      <c r="C55" s="78" t="s">
        <v>59</v>
      </c>
      <c r="D55" s="79">
        <v>17</v>
      </c>
      <c r="E55" s="80" t="s">
        <v>59</v>
      </c>
      <c r="F55" s="80" t="s">
        <v>59</v>
      </c>
      <c r="G55" s="80" t="s">
        <v>59</v>
      </c>
      <c r="H55" s="79">
        <v>2</v>
      </c>
      <c r="I55" s="79">
        <v>1</v>
      </c>
      <c r="J55" s="79">
        <v>3</v>
      </c>
      <c r="K55" s="79">
        <v>1</v>
      </c>
      <c r="L55" s="79">
        <v>2</v>
      </c>
      <c r="M55" s="79">
        <v>0</v>
      </c>
      <c r="N55" s="79">
        <v>8</v>
      </c>
      <c r="O55" s="79">
        <v>7</v>
      </c>
      <c r="P55" s="79">
        <v>8</v>
      </c>
      <c r="Q55" s="79">
        <v>18</v>
      </c>
      <c r="R55" s="79">
        <v>1</v>
      </c>
      <c r="S55" s="79">
        <v>0</v>
      </c>
      <c r="T55" s="79">
        <v>2</v>
      </c>
      <c r="U55" s="79">
        <v>1</v>
      </c>
      <c r="V55" s="79">
        <v>3</v>
      </c>
      <c r="W55" s="81">
        <v>0</v>
      </c>
      <c r="X55" s="81">
        <v>0</v>
      </c>
      <c r="Y55" s="81">
        <v>0</v>
      </c>
      <c r="Z55" s="82">
        <v>2</v>
      </c>
      <c r="AA55" s="83">
        <v>0</v>
      </c>
      <c r="AB55" s="83">
        <v>0</v>
      </c>
      <c r="AC55" s="84"/>
      <c r="AD55" s="28">
        <f>SUM(C55:AB55)</f>
        <v>76</v>
      </c>
      <c r="AE55" s="12"/>
      <c r="AF55" s="48"/>
      <c r="AG55" s="48"/>
      <c r="AH55" s="48"/>
    </row>
    <row r="56" spans="1:34" s="45" customFormat="1" ht="15.6" customHeight="1" x14ac:dyDescent="0.2">
      <c r="A56" s="141" t="s">
        <v>58</v>
      </c>
      <c r="B56" s="25" t="s">
        <v>8</v>
      </c>
      <c r="C56" s="78" t="s">
        <v>59</v>
      </c>
      <c r="D56" s="85">
        <f>D55</f>
        <v>17</v>
      </c>
      <c r="E56" s="86" t="s">
        <v>59</v>
      </c>
      <c r="F56" s="86" t="s">
        <v>59</v>
      </c>
      <c r="G56" s="86" t="s">
        <v>59</v>
      </c>
      <c r="H56" s="85">
        <f>D56-H54+H55</f>
        <v>18</v>
      </c>
      <c r="I56" s="85">
        <f t="shared" ref="I56" si="134">H56-I54+I55</f>
        <v>19</v>
      </c>
      <c r="J56" s="85">
        <f t="shared" ref="J56" si="135">I56-J54+J55</f>
        <v>22</v>
      </c>
      <c r="K56" s="85">
        <f t="shared" ref="K56" si="136">J56-K54+K55</f>
        <v>23</v>
      </c>
      <c r="L56" s="85">
        <f t="shared" ref="L56" si="137">K56-L54+L55</f>
        <v>25</v>
      </c>
      <c r="M56" s="85">
        <f t="shared" ref="M56" si="138">L56-M54+M55</f>
        <v>25</v>
      </c>
      <c r="N56" s="85">
        <f t="shared" ref="N56" si="139">M56-N54+N55</f>
        <v>32</v>
      </c>
      <c r="O56" s="85">
        <f t="shared" ref="O56" si="140">N56-O54+O55</f>
        <v>37</v>
      </c>
      <c r="P56" s="85">
        <f t="shared" ref="P56" si="141">O56-P54+P55</f>
        <v>44</v>
      </c>
      <c r="Q56" s="85">
        <f t="shared" ref="Q56" si="142">P56-Q54+Q55</f>
        <v>58</v>
      </c>
      <c r="R56" s="85">
        <f t="shared" ref="R56" si="143">Q56-R54+R55</f>
        <v>49</v>
      </c>
      <c r="S56" s="85">
        <f t="shared" ref="S56" si="144">R56-S54+S55</f>
        <v>44</v>
      </c>
      <c r="T56" s="85">
        <f t="shared" ref="T56" si="145">S56-T54+T55</f>
        <v>38</v>
      </c>
      <c r="U56" s="85">
        <f t="shared" ref="U56" si="146">T56-U54+U55</f>
        <v>20</v>
      </c>
      <c r="V56" s="85">
        <f t="shared" ref="V56" si="147">U56-V54+V55</f>
        <v>18</v>
      </c>
      <c r="W56" s="87">
        <f t="shared" ref="W56" si="148">V56-W54+W55</f>
        <v>18</v>
      </c>
      <c r="X56" s="87">
        <f t="shared" ref="X56" si="149">W56-X54+X55</f>
        <v>8</v>
      </c>
      <c r="Y56" s="87">
        <f t="shared" ref="Y56" si="150">X56-Y54+Y55</f>
        <v>6</v>
      </c>
      <c r="Z56" s="88">
        <f t="shared" ref="Z56" si="151">Y56-Z54+Z55</f>
        <v>8</v>
      </c>
      <c r="AA56" s="89">
        <f t="shared" ref="AA56" si="152">Z56-AA54+AA55</f>
        <v>5</v>
      </c>
      <c r="AB56" s="89">
        <f t="shared" ref="AB56" si="153">AA56-AB54+AB55</f>
        <v>4</v>
      </c>
      <c r="AC56" s="90">
        <f>AB56-AC54</f>
        <v>0</v>
      </c>
      <c r="AD56" s="29"/>
      <c r="AE56" s="3">
        <f>MAX(C56:AC56)</f>
        <v>58</v>
      </c>
      <c r="AF56" s="48"/>
      <c r="AG56" s="48"/>
      <c r="AH56" s="48"/>
    </row>
    <row r="57" spans="1:34" s="45" customFormat="1" ht="15.6" customHeight="1" x14ac:dyDescent="0.2">
      <c r="A57" s="142"/>
      <c r="B57" s="25" t="s">
        <v>9</v>
      </c>
      <c r="C57" s="124"/>
      <c r="D57" s="125" t="s">
        <v>59</v>
      </c>
      <c r="E57" s="127"/>
      <c r="F57" s="128" t="s">
        <v>59</v>
      </c>
      <c r="G57" s="127"/>
      <c r="H57" s="127"/>
      <c r="I57" s="127"/>
      <c r="J57" s="127"/>
      <c r="K57" s="125">
        <v>9.2200000000000006</v>
      </c>
      <c r="L57" s="127"/>
      <c r="M57" s="127"/>
      <c r="N57" s="127"/>
      <c r="O57" s="127"/>
      <c r="P57" s="125">
        <v>9.27</v>
      </c>
      <c r="Q57" s="127"/>
      <c r="R57" s="127"/>
      <c r="S57" s="127"/>
      <c r="T57" s="125">
        <v>9.34</v>
      </c>
      <c r="U57" s="127"/>
      <c r="V57" s="127"/>
      <c r="W57" s="127"/>
      <c r="X57" s="129">
        <v>9.41</v>
      </c>
      <c r="Y57" s="127"/>
      <c r="Z57" s="127"/>
      <c r="AA57" s="130"/>
      <c r="AB57" s="127"/>
      <c r="AC57" s="125">
        <v>9.5</v>
      </c>
      <c r="AD57" s="30">
        <v>35</v>
      </c>
      <c r="AE57" s="12"/>
      <c r="AF57" s="48"/>
      <c r="AG57" s="48"/>
      <c r="AH57" s="48"/>
    </row>
    <row r="58" spans="1:34" s="45" customFormat="1" ht="15.6" customHeight="1" x14ac:dyDescent="0.2">
      <c r="A58" s="143"/>
      <c r="B58" s="26" t="s">
        <v>10</v>
      </c>
      <c r="C58" s="126" t="s">
        <v>59</v>
      </c>
      <c r="D58" s="91">
        <v>9.15</v>
      </c>
      <c r="E58" s="127"/>
      <c r="F58" s="92" t="s">
        <v>59</v>
      </c>
      <c r="G58" s="127"/>
      <c r="H58" s="131"/>
      <c r="I58" s="131"/>
      <c r="J58" s="131"/>
      <c r="K58" s="91">
        <v>9.23</v>
      </c>
      <c r="L58" s="131"/>
      <c r="M58" s="131"/>
      <c r="N58" s="131"/>
      <c r="O58" s="131"/>
      <c r="P58" s="91">
        <f>P57</f>
        <v>9.27</v>
      </c>
      <c r="Q58" s="131"/>
      <c r="R58" s="131"/>
      <c r="S58" s="131"/>
      <c r="T58" s="91">
        <f>T57</f>
        <v>9.34</v>
      </c>
      <c r="U58" s="131"/>
      <c r="V58" s="131"/>
      <c r="W58" s="127"/>
      <c r="X58" s="93">
        <f>X57</f>
        <v>9.41</v>
      </c>
      <c r="Y58" s="127"/>
      <c r="Z58" s="131"/>
      <c r="AA58" s="132"/>
      <c r="AB58" s="131"/>
      <c r="AC58" s="133"/>
      <c r="AD58" s="29"/>
      <c r="AE58" s="13"/>
      <c r="AF58" s="48"/>
      <c r="AG58" s="48"/>
      <c r="AH58" s="48"/>
    </row>
    <row r="59" spans="1:34" s="45" customFormat="1" ht="15.6" customHeight="1" thickBot="1" x14ac:dyDescent="0.25">
      <c r="A59" s="50">
        <v>510</v>
      </c>
      <c r="B59" s="50" t="s">
        <v>11</v>
      </c>
      <c r="C59" s="94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6"/>
      <c r="AD59" s="53"/>
      <c r="AE59" s="3"/>
      <c r="AF59" s="48"/>
      <c r="AG59" s="48"/>
      <c r="AH59" s="48"/>
    </row>
    <row r="60" spans="1:34" ht="15.6" customHeight="1" x14ac:dyDescent="0.2">
      <c r="A60" s="56"/>
      <c r="B60" s="23" t="s">
        <v>5</v>
      </c>
      <c r="C60" s="71"/>
      <c r="D60" s="72" t="s">
        <v>59</v>
      </c>
      <c r="E60" s="73" t="s">
        <v>59</v>
      </c>
      <c r="F60" s="73" t="s">
        <v>59</v>
      </c>
      <c r="G60" s="73" t="s">
        <v>59</v>
      </c>
      <c r="H60" s="72">
        <v>0</v>
      </c>
      <c r="I60" s="72">
        <v>0</v>
      </c>
      <c r="J60" s="72">
        <v>0</v>
      </c>
      <c r="K60" s="72">
        <v>0</v>
      </c>
      <c r="L60" s="72">
        <v>1</v>
      </c>
      <c r="M60" s="72">
        <v>0</v>
      </c>
      <c r="N60" s="72">
        <v>3</v>
      </c>
      <c r="O60" s="72">
        <v>1</v>
      </c>
      <c r="P60" s="72">
        <v>2</v>
      </c>
      <c r="Q60" s="72">
        <v>2</v>
      </c>
      <c r="R60" s="72">
        <v>0</v>
      </c>
      <c r="S60" s="72">
        <v>0</v>
      </c>
      <c r="T60" s="72">
        <v>14</v>
      </c>
      <c r="U60" s="72">
        <v>12</v>
      </c>
      <c r="V60" s="72">
        <v>4</v>
      </c>
      <c r="W60" s="74" t="s">
        <v>59</v>
      </c>
      <c r="X60" s="74" t="s">
        <v>59</v>
      </c>
      <c r="Y60" s="74" t="s">
        <v>59</v>
      </c>
      <c r="Z60" s="75">
        <v>3</v>
      </c>
      <c r="AA60" s="76">
        <v>2</v>
      </c>
      <c r="AB60" s="76">
        <v>3</v>
      </c>
      <c r="AC60" s="77">
        <v>14</v>
      </c>
      <c r="AD60" s="27" t="s">
        <v>6</v>
      </c>
      <c r="AE60" s="44"/>
      <c r="AF60" s="48"/>
      <c r="AG60" s="48"/>
      <c r="AH60" s="48"/>
    </row>
    <row r="61" spans="1:34" ht="15.6" customHeight="1" x14ac:dyDescent="0.2">
      <c r="A61" s="24">
        <v>9.4499999999999993</v>
      </c>
      <c r="B61" s="25" t="s">
        <v>7</v>
      </c>
      <c r="C61" s="78" t="s">
        <v>59</v>
      </c>
      <c r="D61" s="79">
        <v>14</v>
      </c>
      <c r="E61" s="80" t="s">
        <v>59</v>
      </c>
      <c r="F61" s="80" t="s">
        <v>59</v>
      </c>
      <c r="G61" s="80" t="s">
        <v>59</v>
      </c>
      <c r="H61" s="79">
        <v>5</v>
      </c>
      <c r="I61" s="79">
        <v>0</v>
      </c>
      <c r="J61" s="79">
        <v>7</v>
      </c>
      <c r="K61" s="79">
        <v>0</v>
      </c>
      <c r="L61" s="79">
        <v>0</v>
      </c>
      <c r="M61" s="79">
        <v>0</v>
      </c>
      <c r="N61" s="79">
        <v>4</v>
      </c>
      <c r="O61" s="79">
        <v>4</v>
      </c>
      <c r="P61" s="79">
        <v>0</v>
      </c>
      <c r="Q61" s="79">
        <v>10</v>
      </c>
      <c r="R61" s="79">
        <v>5</v>
      </c>
      <c r="S61" s="79">
        <v>0</v>
      </c>
      <c r="T61" s="79">
        <v>6</v>
      </c>
      <c r="U61" s="79">
        <v>2</v>
      </c>
      <c r="V61" s="79">
        <v>1</v>
      </c>
      <c r="W61" s="81" t="s">
        <v>59</v>
      </c>
      <c r="X61" s="81" t="s">
        <v>59</v>
      </c>
      <c r="Y61" s="81" t="s">
        <v>59</v>
      </c>
      <c r="Z61" s="82">
        <v>2</v>
      </c>
      <c r="AA61" s="83">
        <v>1</v>
      </c>
      <c r="AB61" s="83">
        <v>0</v>
      </c>
      <c r="AC61" s="84"/>
      <c r="AD61" s="28">
        <f>SUM(C61:AB61)</f>
        <v>61</v>
      </c>
      <c r="AE61" s="12"/>
      <c r="AF61" s="48"/>
      <c r="AG61" s="48"/>
      <c r="AH61" s="48"/>
    </row>
    <row r="62" spans="1:34" ht="15.6" customHeight="1" x14ac:dyDescent="0.2">
      <c r="A62" s="141" t="s">
        <v>58</v>
      </c>
      <c r="B62" s="25" t="s">
        <v>8</v>
      </c>
      <c r="C62" s="78" t="s">
        <v>59</v>
      </c>
      <c r="D62" s="85">
        <f>D61</f>
        <v>14</v>
      </c>
      <c r="E62" s="86" t="s">
        <v>59</v>
      </c>
      <c r="F62" s="86" t="s">
        <v>59</v>
      </c>
      <c r="G62" s="86" t="s">
        <v>59</v>
      </c>
      <c r="H62" s="85">
        <f>D62-H60+H61</f>
        <v>19</v>
      </c>
      <c r="I62" s="85">
        <f t="shared" ref="I62" si="154">H62-I60+I61</f>
        <v>19</v>
      </c>
      <c r="J62" s="85">
        <f t="shared" ref="J62" si="155">I62-J60+J61</f>
        <v>26</v>
      </c>
      <c r="K62" s="85">
        <f t="shared" ref="K62" si="156">J62-K60+K61</f>
        <v>26</v>
      </c>
      <c r="L62" s="85">
        <f t="shared" ref="L62" si="157">K62-L60+L61</f>
        <v>25</v>
      </c>
      <c r="M62" s="85">
        <f t="shared" ref="M62" si="158">L62-M60+M61</f>
        <v>25</v>
      </c>
      <c r="N62" s="85">
        <f t="shared" ref="N62" si="159">M62-N60+N61</f>
        <v>26</v>
      </c>
      <c r="O62" s="85">
        <f t="shared" ref="O62" si="160">N62-O60+O61</f>
        <v>29</v>
      </c>
      <c r="P62" s="85">
        <f t="shared" ref="P62" si="161">O62-P60+P61</f>
        <v>27</v>
      </c>
      <c r="Q62" s="85">
        <f t="shared" ref="Q62" si="162">P62-Q60+Q61</f>
        <v>35</v>
      </c>
      <c r="R62" s="85">
        <f t="shared" ref="R62" si="163">Q62-R60+R61</f>
        <v>40</v>
      </c>
      <c r="S62" s="85">
        <f t="shared" ref="S62" si="164">R62-S60+S61</f>
        <v>40</v>
      </c>
      <c r="T62" s="85">
        <f t="shared" ref="T62" si="165">S62-T60+T61</f>
        <v>32</v>
      </c>
      <c r="U62" s="85">
        <f t="shared" ref="U62" si="166">T62-U60+U61</f>
        <v>22</v>
      </c>
      <c r="V62" s="85">
        <f t="shared" ref="V62" si="167">U62-V60+V61</f>
        <v>19</v>
      </c>
      <c r="W62" s="87" t="s">
        <v>59</v>
      </c>
      <c r="X62" s="87" t="s">
        <v>59</v>
      </c>
      <c r="Y62" s="87" t="s">
        <v>59</v>
      </c>
      <c r="Z62" s="88">
        <f>V62-Z60+Z61</f>
        <v>18</v>
      </c>
      <c r="AA62" s="89">
        <f t="shared" ref="AA62" si="168">Z62-AA60+AA61</f>
        <v>17</v>
      </c>
      <c r="AB62" s="89">
        <f t="shared" ref="AB62" si="169">AA62-AB60+AB61</f>
        <v>14</v>
      </c>
      <c r="AC62" s="90">
        <f>AB62-AC60</f>
        <v>0</v>
      </c>
      <c r="AD62" s="29"/>
      <c r="AE62" s="3">
        <f>MAX(C62:AC62)</f>
        <v>40</v>
      </c>
      <c r="AF62" s="48"/>
      <c r="AG62" s="48"/>
      <c r="AH62" s="48"/>
    </row>
    <row r="63" spans="1:34" ht="15.6" customHeight="1" x14ac:dyDescent="0.2">
      <c r="A63" s="142"/>
      <c r="B63" s="25" t="s">
        <v>9</v>
      </c>
      <c r="C63" s="124"/>
      <c r="D63" s="125" t="s">
        <v>59</v>
      </c>
      <c r="E63" s="127"/>
      <c r="F63" s="128" t="s">
        <v>59</v>
      </c>
      <c r="G63" s="127"/>
      <c r="H63" s="127"/>
      <c r="I63" s="127"/>
      <c r="J63" s="127"/>
      <c r="K63" s="125">
        <v>9.51</v>
      </c>
      <c r="L63" s="127"/>
      <c r="M63" s="127"/>
      <c r="N63" s="127"/>
      <c r="O63" s="127"/>
      <c r="P63" s="125">
        <v>9.5500000000000007</v>
      </c>
      <c r="Q63" s="127"/>
      <c r="R63" s="127"/>
      <c r="S63" s="127"/>
      <c r="T63" s="125">
        <v>10.02</v>
      </c>
      <c r="U63" s="127"/>
      <c r="V63" s="127"/>
      <c r="W63" s="127"/>
      <c r="X63" s="129" t="s">
        <v>59</v>
      </c>
      <c r="Y63" s="127"/>
      <c r="Z63" s="127"/>
      <c r="AA63" s="130"/>
      <c r="AB63" s="127"/>
      <c r="AC63" s="125">
        <v>10.130000000000001</v>
      </c>
      <c r="AD63" s="30">
        <v>28</v>
      </c>
      <c r="AE63" s="12"/>
      <c r="AF63" s="48"/>
      <c r="AG63" s="48"/>
      <c r="AH63" s="48"/>
    </row>
    <row r="64" spans="1:34" ht="15.6" customHeight="1" x14ac:dyDescent="0.2">
      <c r="A64" s="143"/>
      <c r="B64" s="26" t="s">
        <v>10</v>
      </c>
      <c r="C64" s="126" t="s">
        <v>59</v>
      </c>
      <c r="D64" s="91">
        <v>9.4499999999999993</v>
      </c>
      <c r="E64" s="127"/>
      <c r="F64" s="92" t="s">
        <v>59</v>
      </c>
      <c r="G64" s="127"/>
      <c r="H64" s="131"/>
      <c r="I64" s="131"/>
      <c r="J64" s="131"/>
      <c r="K64" s="91">
        <f>K63</f>
        <v>9.51</v>
      </c>
      <c r="L64" s="131"/>
      <c r="M64" s="131"/>
      <c r="N64" s="131"/>
      <c r="O64" s="131"/>
      <c r="P64" s="91">
        <f>P63</f>
        <v>9.5500000000000007</v>
      </c>
      <c r="Q64" s="131"/>
      <c r="R64" s="131"/>
      <c r="S64" s="131"/>
      <c r="T64" s="91">
        <f>T63</f>
        <v>10.02</v>
      </c>
      <c r="U64" s="131"/>
      <c r="V64" s="131"/>
      <c r="W64" s="127"/>
      <c r="X64" s="93" t="s">
        <v>59</v>
      </c>
      <c r="Y64" s="127"/>
      <c r="Z64" s="131"/>
      <c r="AA64" s="132"/>
      <c r="AB64" s="131"/>
      <c r="AC64" s="133"/>
      <c r="AD64" s="29"/>
      <c r="AE64" s="13"/>
      <c r="AF64" s="48"/>
      <c r="AG64" s="48"/>
      <c r="AH64" s="48"/>
    </row>
    <row r="65" spans="1:34" ht="15.6" customHeight="1" thickBot="1" x14ac:dyDescent="0.25">
      <c r="A65" s="50">
        <v>515</v>
      </c>
      <c r="B65" s="50" t="s">
        <v>11</v>
      </c>
      <c r="C65" s="94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6"/>
      <c r="AD65" s="53"/>
      <c r="AE65" s="3"/>
      <c r="AF65" s="48"/>
      <c r="AG65" s="48"/>
      <c r="AH65" s="48"/>
    </row>
    <row r="66" spans="1:34" s="45" customFormat="1" ht="15" customHeight="1" x14ac:dyDescent="0.2">
      <c r="A66" s="56"/>
      <c r="B66" s="23" t="s">
        <v>5</v>
      </c>
      <c r="C66" s="71"/>
      <c r="D66" s="72">
        <v>0</v>
      </c>
      <c r="E66" s="73" t="s">
        <v>59</v>
      </c>
      <c r="F66" s="73" t="s">
        <v>59</v>
      </c>
      <c r="G66" s="73" t="s">
        <v>59</v>
      </c>
      <c r="H66" s="72">
        <v>0</v>
      </c>
      <c r="I66" s="72">
        <v>0</v>
      </c>
      <c r="J66" s="72">
        <v>0</v>
      </c>
      <c r="K66" s="72">
        <v>0</v>
      </c>
      <c r="L66" s="72">
        <v>0</v>
      </c>
      <c r="M66" s="72">
        <v>0</v>
      </c>
      <c r="N66" s="72">
        <v>1</v>
      </c>
      <c r="O66" s="72">
        <v>7</v>
      </c>
      <c r="P66" s="72">
        <v>0</v>
      </c>
      <c r="Q66" s="72">
        <v>2</v>
      </c>
      <c r="R66" s="72">
        <v>4</v>
      </c>
      <c r="S66" s="72">
        <v>4</v>
      </c>
      <c r="T66" s="72">
        <v>10</v>
      </c>
      <c r="U66" s="72">
        <v>16</v>
      </c>
      <c r="V66" s="72">
        <v>2</v>
      </c>
      <c r="W66" s="74" t="s">
        <v>59</v>
      </c>
      <c r="X66" s="74" t="s">
        <v>59</v>
      </c>
      <c r="Y66" s="74" t="s">
        <v>59</v>
      </c>
      <c r="Z66" s="75">
        <v>3</v>
      </c>
      <c r="AA66" s="76">
        <v>3</v>
      </c>
      <c r="AB66" s="76">
        <v>2</v>
      </c>
      <c r="AC66" s="77">
        <v>7</v>
      </c>
      <c r="AD66" s="27" t="s">
        <v>6</v>
      </c>
      <c r="AE66" s="44"/>
      <c r="AF66" s="48"/>
      <c r="AG66" s="48"/>
      <c r="AH66" s="48"/>
    </row>
    <row r="67" spans="1:34" s="45" customFormat="1" ht="15.6" customHeight="1" x14ac:dyDescent="0.2">
      <c r="A67" s="24">
        <v>10.35</v>
      </c>
      <c r="B67" s="25" t="s">
        <v>7</v>
      </c>
      <c r="C67" s="78">
        <v>0</v>
      </c>
      <c r="D67" s="79">
        <v>20</v>
      </c>
      <c r="E67" s="80" t="s">
        <v>59</v>
      </c>
      <c r="F67" s="80" t="s">
        <v>59</v>
      </c>
      <c r="G67" s="80" t="s">
        <v>59</v>
      </c>
      <c r="H67" s="79">
        <v>1</v>
      </c>
      <c r="I67" s="79">
        <v>0</v>
      </c>
      <c r="J67" s="79">
        <v>1</v>
      </c>
      <c r="K67" s="79">
        <v>1</v>
      </c>
      <c r="L67" s="79">
        <v>1</v>
      </c>
      <c r="M67" s="79">
        <v>2</v>
      </c>
      <c r="N67" s="79">
        <v>6</v>
      </c>
      <c r="O67" s="79">
        <v>7</v>
      </c>
      <c r="P67" s="79">
        <v>0</v>
      </c>
      <c r="Q67" s="79">
        <v>4</v>
      </c>
      <c r="R67" s="79">
        <v>6</v>
      </c>
      <c r="S67" s="79">
        <v>0</v>
      </c>
      <c r="T67" s="79">
        <v>5</v>
      </c>
      <c r="U67" s="79">
        <v>0</v>
      </c>
      <c r="V67" s="79">
        <v>7</v>
      </c>
      <c r="W67" s="81" t="s">
        <v>59</v>
      </c>
      <c r="X67" s="81" t="s">
        <v>59</v>
      </c>
      <c r="Y67" s="81" t="s">
        <v>59</v>
      </c>
      <c r="Z67" s="82">
        <v>0</v>
      </c>
      <c r="AA67" s="83">
        <v>0</v>
      </c>
      <c r="AB67" s="83">
        <v>0</v>
      </c>
      <c r="AC67" s="84"/>
      <c r="AD67" s="28">
        <f>SUM(C67:AB67)</f>
        <v>61</v>
      </c>
      <c r="AE67" s="12"/>
      <c r="AF67" s="48"/>
      <c r="AG67" s="48"/>
      <c r="AH67" s="48"/>
    </row>
    <row r="68" spans="1:34" s="45" customFormat="1" ht="15.6" customHeight="1" x14ac:dyDescent="0.2">
      <c r="A68" s="141" t="s">
        <v>42</v>
      </c>
      <c r="B68" s="25" t="s">
        <v>8</v>
      </c>
      <c r="C68" s="78">
        <f>C67</f>
        <v>0</v>
      </c>
      <c r="D68" s="85">
        <f t="shared" ref="D68" si="170">C68-D66+D67</f>
        <v>20</v>
      </c>
      <c r="E68" s="86" t="s">
        <v>59</v>
      </c>
      <c r="F68" s="86" t="s">
        <v>59</v>
      </c>
      <c r="G68" s="86" t="s">
        <v>59</v>
      </c>
      <c r="H68" s="85">
        <f>D68-H66+H67</f>
        <v>21</v>
      </c>
      <c r="I68" s="85">
        <f t="shared" ref="I68" si="171">H68-I66+I67</f>
        <v>21</v>
      </c>
      <c r="J68" s="85">
        <f t="shared" ref="J68" si="172">I68-J66+J67</f>
        <v>22</v>
      </c>
      <c r="K68" s="85">
        <f t="shared" ref="K68" si="173">J68-K66+K67</f>
        <v>23</v>
      </c>
      <c r="L68" s="85">
        <f t="shared" ref="L68" si="174">K68-L66+L67</f>
        <v>24</v>
      </c>
      <c r="M68" s="85">
        <f t="shared" ref="M68" si="175">L68-M66+M67</f>
        <v>26</v>
      </c>
      <c r="N68" s="85">
        <f t="shared" ref="N68" si="176">M68-N66+N67</f>
        <v>31</v>
      </c>
      <c r="O68" s="85">
        <f t="shared" ref="O68" si="177">N68-O66+O67</f>
        <v>31</v>
      </c>
      <c r="P68" s="85">
        <f t="shared" ref="P68" si="178">O68-P66+P67</f>
        <v>31</v>
      </c>
      <c r="Q68" s="85">
        <f t="shared" ref="Q68" si="179">P68-Q66+Q67</f>
        <v>33</v>
      </c>
      <c r="R68" s="85">
        <f t="shared" ref="R68" si="180">Q68-R66+R67</f>
        <v>35</v>
      </c>
      <c r="S68" s="85">
        <f t="shared" ref="S68" si="181">R68-S66+S67</f>
        <v>31</v>
      </c>
      <c r="T68" s="85">
        <f t="shared" ref="T68" si="182">S68-T66+T67</f>
        <v>26</v>
      </c>
      <c r="U68" s="85">
        <f t="shared" ref="U68" si="183">T68-U66+U67</f>
        <v>10</v>
      </c>
      <c r="V68" s="85">
        <f t="shared" ref="V68" si="184">U68-V66+V67</f>
        <v>15</v>
      </c>
      <c r="W68" s="87" t="s">
        <v>59</v>
      </c>
      <c r="X68" s="87" t="s">
        <v>59</v>
      </c>
      <c r="Y68" s="87" t="s">
        <v>59</v>
      </c>
      <c r="Z68" s="88">
        <f>V68-Z66+Z67</f>
        <v>12</v>
      </c>
      <c r="AA68" s="89">
        <f t="shared" ref="AA68" si="185">Z68-AA66+AA67</f>
        <v>9</v>
      </c>
      <c r="AB68" s="89">
        <f t="shared" ref="AB68" si="186">AA68-AB66+AB67</f>
        <v>7</v>
      </c>
      <c r="AC68" s="90">
        <f>AB68-AC66</f>
        <v>0</v>
      </c>
      <c r="AD68" s="29"/>
      <c r="AE68" s="3">
        <f>MAX(C68:AC68)</f>
        <v>35</v>
      </c>
      <c r="AF68" s="48"/>
      <c r="AG68" s="48"/>
      <c r="AH68" s="48"/>
    </row>
    <row r="69" spans="1:34" s="45" customFormat="1" ht="15.6" customHeight="1" x14ac:dyDescent="0.2">
      <c r="A69" s="142"/>
      <c r="B69" s="25" t="s">
        <v>9</v>
      </c>
      <c r="C69" s="124"/>
      <c r="D69" s="125">
        <v>10.39</v>
      </c>
      <c r="E69" s="127"/>
      <c r="F69" s="128" t="s">
        <v>59</v>
      </c>
      <c r="G69" s="127"/>
      <c r="H69" s="127"/>
      <c r="I69" s="127"/>
      <c r="J69" s="127"/>
      <c r="K69" s="125">
        <v>10.47</v>
      </c>
      <c r="L69" s="127"/>
      <c r="M69" s="127"/>
      <c r="N69" s="127"/>
      <c r="O69" s="127"/>
      <c r="P69" s="125">
        <v>10.54</v>
      </c>
      <c r="Q69" s="127"/>
      <c r="R69" s="127"/>
      <c r="S69" s="127"/>
      <c r="T69" s="125">
        <v>11</v>
      </c>
      <c r="U69" s="127"/>
      <c r="V69" s="127"/>
      <c r="W69" s="127"/>
      <c r="X69" s="129" t="s">
        <v>59</v>
      </c>
      <c r="Y69" s="127"/>
      <c r="Z69" s="127"/>
      <c r="AA69" s="130"/>
      <c r="AB69" s="127"/>
      <c r="AC69" s="125">
        <v>11.11</v>
      </c>
      <c r="AD69" s="30">
        <v>36</v>
      </c>
      <c r="AE69" s="12"/>
      <c r="AF69" s="48"/>
      <c r="AG69" s="48"/>
      <c r="AH69" s="48"/>
    </row>
    <row r="70" spans="1:34" s="45" customFormat="1" ht="15.6" customHeight="1" x14ac:dyDescent="0.2">
      <c r="A70" s="143"/>
      <c r="B70" s="26" t="s">
        <v>10</v>
      </c>
      <c r="C70" s="126">
        <v>10.35</v>
      </c>
      <c r="D70" s="91">
        <v>10.4</v>
      </c>
      <c r="E70" s="127"/>
      <c r="F70" s="92" t="s">
        <v>59</v>
      </c>
      <c r="G70" s="127"/>
      <c r="H70" s="131"/>
      <c r="I70" s="131"/>
      <c r="J70" s="131"/>
      <c r="K70" s="91">
        <f>K69</f>
        <v>10.47</v>
      </c>
      <c r="L70" s="131"/>
      <c r="M70" s="131"/>
      <c r="N70" s="131"/>
      <c r="O70" s="131"/>
      <c r="P70" s="91">
        <f>P69</f>
        <v>10.54</v>
      </c>
      <c r="Q70" s="131"/>
      <c r="R70" s="131"/>
      <c r="S70" s="131"/>
      <c r="T70" s="91">
        <f>T69</f>
        <v>11</v>
      </c>
      <c r="U70" s="131"/>
      <c r="V70" s="131"/>
      <c r="W70" s="127"/>
      <c r="X70" s="93" t="s">
        <v>59</v>
      </c>
      <c r="Y70" s="127"/>
      <c r="Z70" s="131"/>
      <c r="AA70" s="132"/>
      <c r="AB70" s="131"/>
      <c r="AC70" s="133"/>
      <c r="AD70" s="29"/>
      <c r="AE70" s="13"/>
      <c r="AF70" s="48"/>
      <c r="AG70" s="48"/>
      <c r="AH70" s="48"/>
    </row>
    <row r="71" spans="1:34" s="45" customFormat="1" ht="15.6" customHeight="1" thickBot="1" x14ac:dyDescent="0.25">
      <c r="A71" s="50">
        <v>526</v>
      </c>
      <c r="B71" s="50" t="s">
        <v>11</v>
      </c>
      <c r="C71" s="94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6"/>
      <c r="AD71" s="53"/>
      <c r="AE71" s="3"/>
      <c r="AF71" s="48"/>
      <c r="AG71" s="48"/>
      <c r="AH71" s="48"/>
    </row>
    <row r="72" spans="1:34" ht="15.6" customHeight="1" x14ac:dyDescent="0.2">
      <c r="A72" s="56"/>
      <c r="B72" s="23" t="s">
        <v>5</v>
      </c>
      <c r="C72" s="71"/>
      <c r="D72" s="72" t="s">
        <v>59</v>
      </c>
      <c r="E72" s="73" t="s">
        <v>59</v>
      </c>
      <c r="F72" s="73" t="s">
        <v>59</v>
      </c>
      <c r="G72" s="73" t="s">
        <v>59</v>
      </c>
      <c r="H72" s="72">
        <v>0</v>
      </c>
      <c r="I72" s="72">
        <v>0</v>
      </c>
      <c r="J72" s="72">
        <v>0</v>
      </c>
      <c r="K72" s="72">
        <v>0</v>
      </c>
      <c r="L72" s="72">
        <v>6</v>
      </c>
      <c r="M72" s="72">
        <v>0</v>
      </c>
      <c r="N72" s="72">
        <v>1</v>
      </c>
      <c r="O72" s="72">
        <v>0</v>
      </c>
      <c r="P72" s="72">
        <v>7</v>
      </c>
      <c r="Q72" s="72">
        <v>2</v>
      </c>
      <c r="R72" s="72">
        <v>0</v>
      </c>
      <c r="S72" s="72">
        <v>0</v>
      </c>
      <c r="T72" s="72">
        <v>11</v>
      </c>
      <c r="U72" s="72">
        <v>3</v>
      </c>
      <c r="V72" s="72">
        <v>1</v>
      </c>
      <c r="W72" s="74">
        <v>0</v>
      </c>
      <c r="X72" s="74">
        <v>0</v>
      </c>
      <c r="Y72" s="74">
        <v>0</v>
      </c>
      <c r="Z72" s="75">
        <v>0</v>
      </c>
      <c r="AA72" s="76">
        <v>2</v>
      </c>
      <c r="AB72" s="76">
        <v>5</v>
      </c>
      <c r="AC72" s="77">
        <v>9</v>
      </c>
      <c r="AD72" s="27" t="s">
        <v>6</v>
      </c>
      <c r="AE72" s="44"/>
      <c r="AF72" s="48"/>
      <c r="AG72" s="48"/>
      <c r="AH72" s="48"/>
    </row>
    <row r="73" spans="1:34" ht="15.6" customHeight="1" x14ac:dyDescent="0.2">
      <c r="A73" s="24">
        <v>11.1</v>
      </c>
      <c r="B73" s="25" t="s">
        <v>7</v>
      </c>
      <c r="C73" s="78" t="s">
        <v>59</v>
      </c>
      <c r="D73" s="79">
        <v>15</v>
      </c>
      <c r="E73" s="80" t="s">
        <v>59</v>
      </c>
      <c r="F73" s="80" t="s">
        <v>59</v>
      </c>
      <c r="G73" s="80" t="s">
        <v>59</v>
      </c>
      <c r="H73" s="79">
        <v>0</v>
      </c>
      <c r="I73" s="79">
        <v>3</v>
      </c>
      <c r="J73" s="79">
        <v>0</v>
      </c>
      <c r="K73" s="79">
        <v>2</v>
      </c>
      <c r="L73" s="79">
        <v>6</v>
      </c>
      <c r="M73" s="79">
        <v>0</v>
      </c>
      <c r="N73" s="79">
        <v>3</v>
      </c>
      <c r="O73" s="79">
        <v>2</v>
      </c>
      <c r="P73" s="79">
        <v>0</v>
      </c>
      <c r="Q73" s="79">
        <v>5</v>
      </c>
      <c r="R73" s="79">
        <v>3</v>
      </c>
      <c r="S73" s="79">
        <v>0</v>
      </c>
      <c r="T73" s="79">
        <v>2</v>
      </c>
      <c r="U73" s="79">
        <v>0</v>
      </c>
      <c r="V73" s="79">
        <v>2</v>
      </c>
      <c r="W73" s="81">
        <v>0</v>
      </c>
      <c r="X73" s="81">
        <v>2</v>
      </c>
      <c r="Y73" s="81">
        <v>2</v>
      </c>
      <c r="Z73" s="82">
        <v>0</v>
      </c>
      <c r="AA73" s="83">
        <v>0</v>
      </c>
      <c r="AB73" s="83">
        <v>0</v>
      </c>
      <c r="AC73" s="84"/>
      <c r="AD73" s="28">
        <f>SUM(C73:AB73)</f>
        <v>47</v>
      </c>
      <c r="AE73" s="12"/>
      <c r="AF73" s="48"/>
      <c r="AG73" s="48"/>
      <c r="AH73" s="48"/>
    </row>
    <row r="74" spans="1:34" ht="15.6" customHeight="1" x14ac:dyDescent="0.2">
      <c r="A74" s="141" t="s">
        <v>58</v>
      </c>
      <c r="B74" s="25" t="s">
        <v>8</v>
      </c>
      <c r="C74" s="78" t="s">
        <v>59</v>
      </c>
      <c r="D74" s="85">
        <f>D73</f>
        <v>15</v>
      </c>
      <c r="E74" s="86" t="s">
        <v>59</v>
      </c>
      <c r="F74" s="86" t="s">
        <v>59</v>
      </c>
      <c r="G74" s="86" t="s">
        <v>59</v>
      </c>
      <c r="H74" s="85">
        <f>D74-H72+H73</f>
        <v>15</v>
      </c>
      <c r="I74" s="85">
        <f t="shared" ref="I74" si="187">H74-I72+I73</f>
        <v>18</v>
      </c>
      <c r="J74" s="85">
        <f t="shared" ref="J74" si="188">I74-J72+J73</f>
        <v>18</v>
      </c>
      <c r="K74" s="85">
        <f t="shared" ref="K74" si="189">J74-K72+K73</f>
        <v>20</v>
      </c>
      <c r="L74" s="85">
        <f t="shared" ref="L74" si="190">K74-L72+L73</f>
        <v>20</v>
      </c>
      <c r="M74" s="85">
        <f t="shared" ref="M74" si="191">L74-M72+M73</f>
        <v>20</v>
      </c>
      <c r="N74" s="85">
        <f t="shared" ref="N74" si="192">M74-N72+N73</f>
        <v>22</v>
      </c>
      <c r="O74" s="85">
        <f t="shared" ref="O74" si="193">N74-O72+O73</f>
        <v>24</v>
      </c>
      <c r="P74" s="85">
        <f t="shared" ref="P74" si="194">O74-P72+P73</f>
        <v>17</v>
      </c>
      <c r="Q74" s="85">
        <f t="shared" ref="Q74" si="195">P74-Q72+Q73</f>
        <v>20</v>
      </c>
      <c r="R74" s="85">
        <f t="shared" ref="R74" si="196">Q74-R72+R73</f>
        <v>23</v>
      </c>
      <c r="S74" s="85">
        <f t="shared" ref="S74" si="197">R74-S72+S73</f>
        <v>23</v>
      </c>
      <c r="T74" s="85">
        <f t="shared" ref="T74" si="198">S74-T72+T73</f>
        <v>14</v>
      </c>
      <c r="U74" s="85">
        <f t="shared" ref="U74" si="199">T74-U72+U73</f>
        <v>11</v>
      </c>
      <c r="V74" s="85">
        <f t="shared" ref="V74" si="200">U74-V72+V73</f>
        <v>12</v>
      </c>
      <c r="W74" s="87">
        <f t="shared" ref="W74" si="201">V74-W72+W73</f>
        <v>12</v>
      </c>
      <c r="X74" s="87">
        <f t="shared" ref="X74" si="202">W74-X72+X73</f>
        <v>14</v>
      </c>
      <c r="Y74" s="87">
        <f t="shared" ref="Y74" si="203">X74-Y72+Y73</f>
        <v>16</v>
      </c>
      <c r="Z74" s="88">
        <f t="shared" ref="Z74" si="204">Y74-Z72+Z73</f>
        <v>16</v>
      </c>
      <c r="AA74" s="89">
        <f t="shared" ref="AA74" si="205">Z74-AA72+AA73</f>
        <v>14</v>
      </c>
      <c r="AB74" s="89">
        <f t="shared" ref="AB74" si="206">AA74-AB72+AB73</f>
        <v>9</v>
      </c>
      <c r="AC74" s="90">
        <f>AB74-AC72</f>
        <v>0</v>
      </c>
      <c r="AD74" s="29"/>
      <c r="AE74" s="3">
        <f>MAX(C74:AC74)</f>
        <v>24</v>
      </c>
      <c r="AF74" s="48"/>
      <c r="AG74" s="48"/>
      <c r="AH74" s="48"/>
    </row>
    <row r="75" spans="1:34" ht="15.6" customHeight="1" x14ac:dyDescent="0.2">
      <c r="A75" s="142"/>
      <c r="B75" s="25" t="s">
        <v>9</v>
      </c>
      <c r="C75" s="124"/>
      <c r="D75" s="125" t="s">
        <v>59</v>
      </c>
      <c r="E75" s="127"/>
      <c r="F75" s="128" t="s">
        <v>59</v>
      </c>
      <c r="G75" s="127"/>
      <c r="H75" s="127"/>
      <c r="I75" s="127"/>
      <c r="J75" s="127"/>
      <c r="K75" s="125">
        <v>11.17</v>
      </c>
      <c r="L75" s="127"/>
      <c r="M75" s="127"/>
      <c r="N75" s="127"/>
      <c r="O75" s="127"/>
      <c r="P75" s="125">
        <v>11.23</v>
      </c>
      <c r="Q75" s="127"/>
      <c r="R75" s="127"/>
      <c r="S75" s="127"/>
      <c r="T75" s="125">
        <v>11.28</v>
      </c>
      <c r="U75" s="127"/>
      <c r="V75" s="127"/>
      <c r="W75" s="127"/>
      <c r="X75" s="129">
        <v>11.36</v>
      </c>
      <c r="Y75" s="127"/>
      <c r="Z75" s="127"/>
      <c r="AA75" s="130"/>
      <c r="AB75" s="127"/>
      <c r="AC75" s="125">
        <v>11.45</v>
      </c>
      <c r="AD75" s="30">
        <v>35</v>
      </c>
      <c r="AE75" s="12"/>
      <c r="AF75" s="48"/>
      <c r="AG75" s="48"/>
      <c r="AH75" s="48"/>
    </row>
    <row r="76" spans="1:34" ht="15.6" customHeight="1" x14ac:dyDescent="0.2">
      <c r="A76" s="143"/>
      <c r="B76" s="26" t="s">
        <v>10</v>
      </c>
      <c r="C76" s="126" t="s">
        <v>59</v>
      </c>
      <c r="D76" s="91">
        <v>11.1</v>
      </c>
      <c r="E76" s="127"/>
      <c r="F76" s="92" t="s">
        <v>59</v>
      </c>
      <c r="G76" s="127"/>
      <c r="H76" s="131"/>
      <c r="I76" s="131"/>
      <c r="J76" s="131"/>
      <c r="K76" s="91">
        <f>K75</f>
        <v>11.17</v>
      </c>
      <c r="L76" s="131"/>
      <c r="M76" s="131"/>
      <c r="N76" s="131"/>
      <c r="O76" s="131"/>
      <c r="P76" s="91">
        <f>P75</f>
        <v>11.23</v>
      </c>
      <c r="Q76" s="131"/>
      <c r="R76" s="131"/>
      <c r="S76" s="131"/>
      <c r="T76" s="91">
        <f>T75</f>
        <v>11.28</v>
      </c>
      <c r="U76" s="131"/>
      <c r="V76" s="131"/>
      <c r="W76" s="127"/>
      <c r="X76" s="93">
        <f>X75</f>
        <v>11.36</v>
      </c>
      <c r="Y76" s="127"/>
      <c r="Z76" s="131"/>
      <c r="AA76" s="132"/>
      <c r="AB76" s="131"/>
      <c r="AC76" s="133"/>
      <c r="AD76" s="29"/>
      <c r="AE76" s="13"/>
      <c r="AF76" s="48"/>
      <c r="AG76" s="48"/>
      <c r="AH76" s="48"/>
    </row>
    <row r="77" spans="1:34" ht="15.6" customHeight="1" thickBot="1" x14ac:dyDescent="0.25">
      <c r="A77" s="50">
        <v>515</v>
      </c>
      <c r="B77" s="50" t="s">
        <v>11</v>
      </c>
      <c r="C77" s="94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6"/>
      <c r="AD77" s="53"/>
      <c r="AE77" s="3"/>
      <c r="AF77" s="48"/>
      <c r="AG77" s="48"/>
      <c r="AH77" s="48"/>
    </row>
    <row r="78" spans="1:34" s="45" customFormat="1" ht="15" customHeight="1" x14ac:dyDescent="0.2">
      <c r="A78" s="56"/>
      <c r="B78" s="23" t="s">
        <v>5</v>
      </c>
      <c r="C78" s="71"/>
      <c r="D78" s="72" t="s">
        <v>59</v>
      </c>
      <c r="E78" s="73" t="s">
        <v>59</v>
      </c>
      <c r="F78" s="73" t="s">
        <v>59</v>
      </c>
      <c r="G78" s="73" t="s">
        <v>59</v>
      </c>
      <c r="H78" s="72">
        <v>0</v>
      </c>
      <c r="I78" s="72">
        <v>0</v>
      </c>
      <c r="J78" s="72">
        <v>0</v>
      </c>
      <c r="K78" s="72">
        <v>0</v>
      </c>
      <c r="L78" s="72">
        <v>0</v>
      </c>
      <c r="M78" s="72">
        <v>0</v>
      </c>
      <c r="N78" s="72">
        <v>4</v>
      </c>
      <c r="O78" s="72">
        <v>5</v>
      </c>
      <c r="P78" s="72">
        <v>0</v>
      </c>
      <c r="Q78" s="72">
        <v>7</v>
      </c>
      <c r="R78" s="72">
        <v>7</v>
      </c>
      <c r="S78" s="72">
        <v>16</v>
      </c>
      <c r="T78" s="72">
        <v>1</v>
      </c>
      <c r="U78" s="72">
        <v>11</v>
      </c>
      <c r="V78" s="72">
        <v>4</v>
      </c>
      <c r="W78" s="74" t="s">
        <v>59</v>
      </c>
      <c r="X78" s="74" t="s">
        <v>59</v>
      </c>
      <c r="Y78" s="74" t="s">
        <v>59</v>
      </c>
      <c r="Z78" s="75">
        <v>0</v>
      </c>
      <c r="AA78" s="76">
        <v>0</v>
      </c>
      <c r="AB78" s="76">
        <v>10</v>
      </c>
      <c r="AC78" s="77">
        <v>18</v>
      </c>
      <c r="AD78" s="27" t="s">
        <v>6</v>
      </c>
      <c r="AE78" s="44"/>
      <c r="AF78" s="48"/>
      <c r="AG78" s="48"/>
      <c r="AH78" s="48"/>
    </row>
    <row r="79" spans="1:34" s="45" customFormat="1" ht="15.6" customHeight="1" x14ac:dyDescent="0.2">
      <c r="A79" s="24">
        <v>11.58</v>
      </c>
      <c r="B79" s="25" t="s">
        <v>7</v>
      </c>
      <c r="C79" s="78" t="s">
        <v>59</v>
      </c>
      <c r="D79" s="79">
        <v>17</v>
      </c>
      <c r="E79" s="80" t="s">
        <v>59</v>
      </c>
      <c r="F79" s="80" t="s">
        <v>59</v>
      </c>
      <c r="G79" s="80" t="s">
        <v>59</v>
      </c>
      <c r="H79" s="79">
        <v>6</v>
      </c>
      <c r="I79" s="79">
        <v>0</v>
      </c>
      <c r="J79" s="79">
        <v>7</v>
      </c>
      <c r="K79" s="79">
        <v>3</v>
      </c>
      <c r="L79" s="79">
        <v>1</v>
      </c>
      <c r="M79" s="79">
        <v>0</v>
      </c>
      <c r="N79" s="79">
        <v>4</v>
      </c>
      <c r="O79" s="79">
        <v>10</v>
      </c>
      <c r="P79" s="79">
        <v>2</v>
      </c>
      <c r="Q79" s="79">
        <v>9</v>
      </c>
      <c r="R79" s="79">
        <v>0</v>
      </c>
      <c r="S79" s="79">
        <v>0</v>
      </c>
      <c r="T79" s="79">
        <v>15</v>
      </c>
      <c r="U79" s="79">
        <v>5</v>
      </c>
      <c r="V79" s="79">
        <v>0</v>
      </c>
      <c r="W79" s="81" t="s">
        <v>59</v>
      </c>
      <c r="X79" s="81" t="s">
        <v>59</v>
      </c>
      <c r="Y79" s="81" t="s">
        <v>59</v>
      </c>
      <c r="Z79" s="82">
        <v>0</v>
      </c>
      <c r="AA79" s="83">
        <v>4</v>
      </c>
      <c r="AB79" s="83">
        <v>0</v>
      </c>
      <c r="AC79" s="84"/>
      <c r="AD79" s="28">
        <f>SUM(C79:AB79)</f>
        <v>83</v>
      </c>
      <c r="AE79" s="12"/>
      <c r="AF79" s="48"/>
      <c r="AG79" s="48"/>
      <c r="AH79" s="48"/>
    </row>
    <row r="80" spans="1:34" s="45" customFormat="1" ht="15.6" customHeight="1" x14ac:dyDescent="0.2">
      <c r="A80" s="141" t="s">
        <v>58</v>
      </c>
      <c r="B80" s="25" t="s">
        <v>8</v>
      </c>
      <c r="C80" s="78" t="s">
        <v>59</v>
      </c>
      <c r="D80" s="85">
        <f>D79</f>
        <v>17</v>
      </c>
      <c r="E80" s="86" t="s">
        <v>59</v>
      </c>
      <c r="F80" s="86" t="s">
        <v>59</v>
      </c>
      <c r="G80" s="86" t="s">
        <v>59</v>
      </c>
      <c r="H80" s="85">
        <f>D80-H78+H79</f>
        <v>23</v>
      </c>
      <c r="I80" s="85">
        <f t="shared" ref="I80" si="207">H80-I78+I79</f>
        <v>23</v>
      </c>
      <c r="J80" s="85">
        <f t="shared" ref="J80" si="208">I80-J78+J79</f>
        <v>30</v>
      </c>
      <c r="K80" s="85">
        <f t="shared" ref="K80" si="209">J80-K78+K79</f>
        <v>33</v>
      </c>
      <c r="L80" s="85">
        <f t="shared" ref="L80" si="210">K80-L78+L79</f>
        <v>34</v>
      </c>
      <c r="M80" s="85">
        <f t="shared" ref="M80" si="211">L80-M78+M79</f>
        <v>34</v>
      </c>
      <c r="N80" s="85">
        <f t="shared" ref="N80" si="212">M80-N78+N79</f>
        <v>34</v>
      </c>
      <c r="O80" s="85">
        <f t="shared" ref="O80" si="213">N80-O78+O79</f>
        <v>39</v>
      </c>
      <c r="P80" s="85">
        <f t="shared" ref="P80" si="214">O80-P78+P79</f>
        <v>41</v>
      </c>
      <c r="Q80" s="85">
        <f t="shared" ref="Q80" si="215">P80-Q78+Q79</f>
        <v>43</v>
      </c>
      <c r="R80" s="85">
        <f t="shared" ref="R80" si="216">Q80-R78+R79</f>
        <v>36</v>
      </c>
      <c r="S80" s="85">
        <f t="shared" ref="S80" si="217">R80-S78+S79</f>
        <v>20</v>
      </c>
      <c r="T80" s="85">
        <f t="shared" ref="T80" si="218">S80-T78+T79</f>
        <v>34</v>
      </c>
      <c r="U80" s="85">
        <f t="shared" ref="U80" si="219">T80-U78+U79</f>
        <v>28</v>
      </c>
      <c r="V80" s="85">
        <f t="shared" ref="V80" si="220">U80-V78+V79</f>
        <v>24</v>
      </c>
      <c r="W80" s="87" t="s">
        <v>59</v>
      </c>
      <c r="X80" s="87" t="s">
        <v>59</v>
      </c>
      <c r="Y80" s="87" t="s">
        <v>59</v>
      </c>
      <c r="Z80" s="88">
        <f>V80-Z78+Z79</f>
        <v>24</v>
      </c>
      <c r="AA80" s="89">
        <f t="shared" ref="AA80" si="221">Z80-AA78+AA79</f>
        <v>28</v>
      </c>
      <c r="AB80" s="89">
        <f t="shared" ref="AB80" si="222">AA80-AB78+AB79</f>
        <v>18</v>
      </c>
      <c r="AC80" s="90">
        <f>AB80-AC78</f>
        <v>0</v>
      </c>
      <c r="AD80" s="29"/>
      <c r="AE80" s="3">
        <f>MAX(C80:AC80)</f>
        <v>43</v>
      </c>
      <c r="AF80" s="48"/>
      <c r="AG80" s="48"/>
      <c r="AH80" s="48"/>
    </row>
    <row r="81" spans="1:34" s="45" customFormat="1" ht="15.6" customHeight="1" x14ac:dyDescent="0.2">
      <c r="A81" s="142"/>
      <c r="B81" s="25" t="s">
        <v>9</v>
      </c>
      <c r="C81" s="124"/>
      <c r="D81" s="125" t="s">
        <v>59</v>
      </c>
      <c r="E81" s="127"/>
      <c r="F81" s="128" t="s">
        <v>59</v>
      </c>
      <c r="G81" s="127"/>
      <c r="H81" s="127"/>
      <c r="I81" s="127"/>
      <c r="J81" s="127"/>
      <c r="K81" s="125">
        <v>12.05</v>
      </c>
      <c r="L81" s="127"/>
      <c r="M81" s="127"/>
      <c r="N81" s="127"/>
      <c r="O81" s="127"/>
      <c r="P81" s="125">
        <v>12.11</v>
      </c>
      <c r="Q81" s="127"/>
      <c r="R81" s="127"/>
      <c r="S81" s="127"/>
      <c r="T81" s="125">
        <v>12.17</v>
      </c>
      <c r="U81" s="127"/>
      <c r="V81" s="127"/>
      <c r="W81" s="127"/>
      <c r="X81" s="129" t="s">
        <v>59</v>
      </c>
      <c r="Y81" s="127"/>
      <c r="Z81" s="127"/>
      <c r="AA81" s="130"/>
      <c r="AB81" s="127"/>
      <c r="AC81" s="125">
        <v>12.26</v>
      </c>
      <c r="AD81" s="30">
        <v>28</v>
      </c>
      <c r="AE81" s="12"/>
      <c r="AF81" s="48"/>
      <c r="AG81" s="48"/>
      <c r="AH81" s="48"/>
    </row>
    <row r="82" spans="1:34" s="45" customFormat="1" ht="15.6" customHeight="1" x14ac:dyDescent="0.2">
      <c r="A82" s="143"/>
      <c r="B82" s="26" t="s">
        <v>10</v>
      </c>
      <c r="C82" s="126" t="s">
        <v>59</v>
      </c>
      <c r="D82" s="91">
        <v>11.58</v>
      </c>
      <c r="E82" s="127"/>
      <c r="F82" s="92" t="s">
        <v>59</v>
      </c>
      <c r="G82" s="127"/>
      <c r="H82" s="131"/>
      <c r="I82" s="131"/>
      <c r="J82" s="131"/>
      <c r="K82" s="91">
        <f>K81</f>
        <v>12.05</v>
      </c>
      <c r="L82" s="131"/>
      <c r="M82" s="131"/>
      <c r="N82" s="131"/>
      <c r="O82" s="131"/>
      <c r="P82" s="91">
        <f>P81</f>
        <v>12.11</v>
      </c>
      <c r="Q82" s="131"/>
      <c r="R82" s="131"/>
      <c r="S82" s="131"/>
      <c r="T82" s="91">
        <f>T81</f>
        <v>12.17</v>
      </c>
      <c r="U82" s="131"/>
      <c r="V82" s="131"/>
      <c r="W82" s="127"/>
      <c r="X82" s="93" t="s">
        <v>59</v>
      </c>
      <c r="Y82" s="127"/>
      <c r="Z82" s="131"/>
      <c r="AA82" s="132"/>
      <c r="AB82" s="131"/>
      <c r="AC82" s="133"/>
      <c r="AD82" s="29"/>
      <c r="AE82" s="13"/>
      <c r="AF82" s="48"/>
      <c r="AG82" s="48"/>
      <c r="AH82" s="48"/>
    </row>
    <row r="83" spans="1:34" s="45" customFormat="1" ht="15.6" customHeight="1" thickBot="1" x14ac:dyDescent="0.25">
      <c r="A83" s="50">
        <v>526</v>
      </c>
      <c r="B83" s="50" t="s">
        <v>11</v>
      </c>
      <c r="C83" s="94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6"/>
      <c r="AD83" s="53"/>
      <c r="AE83" s="3"/>
      <c r="AF83" s="48"/>
      <c r="AG83" s="48"/>
      <c r="AH83" s="48"/>
    </row>
    <row r="84" spans="1:34" ht="15.6" customHeight="1" x14ac:dyDescent="0.2">
      <c r="A84" s="56"/>
      <c r="B84" s="23" t="s">
        <v>5</v>
      </c>
      <c r="C84" s="71"/>
      <c r="D84" s="72" t="s">
        <v>59</v>
      </c>
      <c r="E84" s="73" t="s">
        <v>59</v>
      </c>
      <c r="F84" s="73" t="s">
        <v>59</v>
      </c>
      <c r="G84" s="73" t="s">
        <v>59</v>
      </c>
      <c r="H84" s="72">
        <v>0</v>
      </c>
      <c r="I84" s="72">
        <v>0</v>
      </c>
      <c r="J84" s="72">
        <v>0</v>
      </c>
      <c r="K84" s="72">
        <v>0</v>
      </c>
      <c r="L84" s="72">
        <v>0</v>
      </c>
      <c r="M84" s="72">
        <v>0</v>
      </c>
      <c r="N84" s="72">
        <v>0</v>
      </c>
      <c r="O84" s="72">
        <v>0</v>
      </c>
      <c r="P84" s="72">
        <v>7</v>
      </c>
      <c r="Q84" s="72">
        <v>1</v>
      </c>
      <c r="R84" s="72">
        <v>0</v>
      </c>
      <c r="S84" s="72">
        <v>7</v>
      </c>
      <c r="T84" s="72">
        <v>0</v>
      </c>
      <c r="U84" s="72">
        <v>1</v>
      </c>
      <c r="V84" s="72">
        <v>5</v>
      </c>
      <c r="W84" s="74" t="s">
        <v>59</v>
      </c>
      <c r="X84" s="74" t="s">
        <v>59</v>
      </c>
      <c r="Y84" s="74" t="s">
        <v>59</v>
      </c>
      <c r="Z84" s="75">
        <v>0</v>
      </c>
      <c r="AA84" s="76">
        <v>3</v>
      </c>
      <c r="AB84" s="76">
        <v>0</v>
      </c>
      <c r="AC84" s="77">
        <v>6</v>
      </c>
      <c r="AD84" s="27" t="s">
        <v>6</v>
      </c>
      <c r="AE84" s="44"/>
      <c r="AF84" s="48"/>
      <c r="AG84" s="48"/>
      <c r="AH84" s="48"/>
    </row>
    <row r="85" spans="1:34" ht="15.6" customHeight="1" x14ac:dyDescent="0.2">
      <c r="A85" s="24">
        <v>12.3</v>
      </c>
      <c r="B85" s="25" t="s">
        <v>7</v>
      </c>
      <c r="C85" s="78" t="s">
        <v>59</v>
      </c>
      <c r="D85" s="79">
        <v>18</v>
      </c>
      <c r="E85" s="80" t="s">
        <v>59</v>
      </c>
      <c r="F85" s="80" t="s">
        <v>59</v>
      </c>
      <c r="G85" s="80" t="s">
        <v>59</v>
      </c>
      <c r="H85" s="79">
        <v>0</v>
      </c>
      <c r="I85" s="79">
        <v>2</v>
      </c>
      <c r="J85" s="79">
        <v>0</v>
      </c>
      <c r="K85" s="79">
        <v>0</v>
      </c>
      <c r="L85" s="79">
        <v>0</v>
      </c>
      <c r="M85" s="79">
        <v>1</v>
      </c>
      <c r="N85" s="79">
        <v>3</v>
      </c>
      <c r="O85" s="79">
        <v>1</v>
      </c>
      <c r="P85" s="79">
        <v>0</v>
      </c>
      <c r="Q85" s="79">
        <v>2</v>
      </c>
      <c r="R85" s="79">
        <v>1</v>
      </c>
      <c r="S85" s="79">
        <v>1</v>
      </c>
      <c r="T85" s="79">
        <v>0</v>
      </c>
      <c r="U85" s="79">
        <v>1</v>
      </c>
      <c r="V85" s="79">
        <v>0</v>
      </c>
      <c r="W85" s="81" t="s">
        <v>59</v>
      </c>
      <c r="X85" s="81" t="s">
        <v>59</v>
      </c>
      <c r="Y85" s="81" t="s">
        <v>59</v>
      </c>
      <c r="Z85" s="82">
        <v>0</v>
      </c>
      <c r="AA85" s="83">
        <v>0</v>
      </c>
      <c r="AB85" s="83">
        <v>0</v>
      </c>
      <c r="AC85" s="84"/>
      <c r="AD85" s="28">
        <f>SUM(C85:AB85)</f>
        <v>30</v>
      </c>
      <c r="AE85" s="12"/>
      <c r="AF85" s="48"/>
      <c r="AG85" s="48"/>
      <c r="AH85" s="48"/>
    </row>
    <row r="86" spans="1:34" ht="15.6" customHeight="1" x14ac:dyDescent="0.2">
      <c r="A86" s="141" t="s">
        <v>58</v>
      </c>
      <c r="B86" s="25" t="s">
        <v>8</v>
      </c>
      <c r="C86" s="78" t="s">
        <v>59</v>
      </c>
      <c r="D86" s="85">
        <f>D85</f>
        <v>18</v>
      </c>
      <c r="E86" s="86" t="s">
        <v>59</v>
      </c>
      <c r="F86" s="86" t="s">
        <v>59</v>
      </c>
      <c r="G86" s="86" t="s">
        <v>59</v>
      </c>
      <c r="H86" s="85">
        <f>D86-H84+H85</f>
        <v>18</v>
      </c>
      <c r="I86" s="85">
        <f t="shared" ref="I86" si="223">H86-I84+I85</f>
        <v>20</v>
      </c>
      <c r="J86" s="85">
        <f t="shared" ref="J86" si="224">I86-J84+J85</f>
        <v>20</v>
      </c>
      <c r="K86" s="85">
        <f t="shared" ref="K86" si="225">J86-K84+K85</f>
        <v>20</v>
      </c>
      <c r="L86" s="85">
        <f t="shared" ref="L86" si="226">K86-L84+L85</f>
        <v>20</v>
      </c>
      <c r="M86" s="85">
        <f t="shared" ref="M86" si="227">L86-M84+M85</f>
        <v>21</v>
      </c>
      <c r="N86" s="85">
        <f t="shared" ref="N86" si="228">M86-N84+N85</f>
        <v>24</v>
      </c>
      <c r="O86" s="85">
        <f t="shared" ref="O86" si="229">N86-O84+O85</f>
        <v>25</v>
      </c>
      <c r="P86" s="85">
        <f t="shared" ref="P86" si="230">O86-P84+P85</f>
        <v>18</v>
      </c>
      <c r="Q86" s="85">
        <f t="shared" ref="Q86" si="231">P86-Q84+Q85</f>
        <v>19</v>
      </c>
      <c r="R86" s="85">
        <f t="shared" ref="R86" si="232">Q86-R84+R85</f>
        <v>20</v>
      </c>
      <c r="S86" s="85">
        <f t="shared" ref="S86" si="233">R86-S84+S85</f>
        <v>14</v>
      </c>
      <c r="T86" s="85">
        <f t="shared" ref="T86" si="234">S86-T84+T85</f>
        <v>14</v>
      </c>
      <c r="U86" s="85">
        <f t="shared" ref="U86" si="235">T86-U84+U85</f>
        <v>14</v>
      </c>
      <c r="V86" s="85">
        <f t="shared" ref="V86" si="236">U86-V84+V85</f>
        <v>9</v>
      </c>
      <c r="W86" s="87" t="s">
        <v>59</v>
      </c>
      <c r="X86" s="87" t="s">
        <v>59</v>
      </c>
      <c r="Y86" s="87" t="s">
        <v>59</v>
      </c>
      <c r="Z86" s="88">
        <f>V86-Z84+Z85</f>
        <v>9</v>
      </c>
      <c r="AA86" s="89">
        <f t="shared" ref="AA86" si="237">Z86-AA84+AA85</f>
        <v>6</v>
      </c>
      <c r="AB86" s="89">
        <f t="shared" ref="AB86" si="238">AA86-AB84+AB85</f>
        <v>6</v>
      </c>
      <c r="AC86" s="90">
        <f>AB86-AC84</f>
        <v>0</v>
      </c>
      <c r="AD86" s="29"/>
      <c r="AE86" s="3">
        <f>MAX(C86:AC86)</f>
        <v>25</v>
      </c>
      <c r="AF86" s="48"/>
      <c r="AG86" s="48"/>
      <c r="AH86" s="48"/>
    </row>
    <row r="87" spans="1:34" ht="15.6" customHeight="1" x14ac:dyDescent="0.2">
      <c r="A87" s="142"/>
      <c r="B87" s="25" t="s">
        <v>9</v>
      </c>
      <c r="C87" s="124"/>
      <c r="D87" s="125" t="s">
        <v>59</v>
      </c>
      <c r="E87" s="127"/>
      <c r="F87" s="128" t="s">
        <v>59</v>
      </c>
      <c r="G87" s="127"/>
      <c r="H87" s="127"/>
      <c r="I87" s="127"/>
      <c r="J87" s="127"/>
      <c r="K87" s="125">
        <v>12.34</v>
      </c>
      <c r="L87" s="127"/>
      <c r="M87" s="127"/>
      <c r="N87" s="127"/>
      <c r="O87" s="127"/>
      <c r="P87" s="125">
        <v>12.43</v>
      </c>
      <c r="Q87" s="127"/>
      <c r="R87" s="127"/>
      <c r="S87" s="127"/>
      <c r="T87" s="125">
        <v>12.49</v>
      </c>
      <c r="U87" s="127"/>
      <c r="V87" s="127"/>
      <c r="W87" s="127"/>
      <c r="X87" s="129" t="s">
        <v>59</v>
      </c>
      <c r="Y87" s="127"/>
      <c r="Z87" s="127"/>
      <c r="AA87" s="130"/>
      <c r="AB87" s="127"/>
      <c r="AC87" s="125">
        <v>12.59</v>
      </c>
      <c r="AD87" s="30">
        <v>29</v>
      </c>
      <c r="AE87" s="12"/>
      <c r="AF87" s="48"/>
      <c r="AG87" s="48"/>
      <c r="AH87" s="48"/>
    </row>
    <row r="88" spans="1:34" ht="15.6" customHeight="1" x14ac:dyDescent="0.2">
      <c r="A88" s="143"/>
      <c r="B88" s="26" t="s">
        <v>10</v>
      </c>
      <c r="C88" s="126" t="s">
        <v>59</v>
      </c>
      <c r="D88" s="91">
        <v>12.3</v>
      </c>
      <c r="E88" s="127"/>
      <c r="F88" s="92" t="s">
        <v>59</v>
      </c>
      <c r="G88" s="127"/>
      <c r="H88" s="131"/>
      <c r="I88" s="131"/>
      <c r="J88" s="131"/>
      <c r="K88" s="91">
        <f>K87</f>
        <v>12.34</v>
      </c>
      <c r="L88" s="131"/>
      <c r="M88" s="131"/>
      <c r="N88" s="131"/>
      <c r="O88" s="131"/>
      <c r="P88" s="91">
        <f>P87</f>
        <v>12.43</v>
      </c>
      <c r="Q88" s="131"/>
      <c r="R88" s="131"/>
      <c r="S88" s="131"/>
      <c r="T88" s="91">
        <f>T87</f>
        <v>12.49</v>
      </c>
      <c r="U88" s="131"/>
      <c r="V88" s="131"/>
      <c r="W88" s="127"/>
      <c r="X88" s="93" t="s">
        <v>59</v>
      </c>
      <c r="Y88" s="127"/>
      <c r="Z88" s="131"/>
      <c r="AA88" s="132"/>
      <c r="AB88" s="131"/>
      <c r="AC88" s="133"/>
      <c r="AD88" s="29"/>
      <c r="AE88" s="13"/>
      <c r="AF88" s="48"/>
      <c r="AG88" s="48"/>
      <c r="AH88" s="48"/>
    </row>
    <row r="89" spans="1:34" ht="15.6" customHeight="1" thickBot="1" x14ac:dyDescent="0.25">
      <c r="A89" s="50">
        <v>515</v>
      </c>
      <c r="B89" s="50" t="s">
        <v>11</v>
      </c>
      <c r="C89" s="94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6"/>
      <c r="AD89" s="53"/>
      <c r="AE89" s="3"/>
      <c r="AF89" s="48"/>
      <c r="AG89" s="48"/>
      <c r="AH89" s="48"/>
    </row>
    <row r="90" spans="1:34" s="45" customFormat="1" ht="15" customHeight="1" x14ac:dyDescent="0.2">
      <c r="A90" s="56"/>
      <c r="B90" s="23" t="s">
        <v>5</v>
      </c>
      <c r="C90" s="71"/>
      <c r="D90" s="72">
        <v>0</v>
      </c>
      <c r="E90" s="73">
        <v>0</v>
      </c>
      <c r="F90" s="73">
        <v>40</v>
      </c>
      <c r="G90" s="73">
        <v>0</v>
      </c>
      <c r="H90" s="72">
        <v>0</v>
      </c>
      <c r="I90" s="72">
        <v>0</v>
      </c>
      <c r="J90" s="72">
        <v>0</v>
      </c>
      <c r="K90" s="72">
        <v>0</v>
      </c>
      <c r="L90" s="72">
        <v>0</v>
      </c>
      <c r="M90" s="72">
        <v>10</v>
      </c>
      <c r="N90" s="72">
        <v>7</v>
      </c>
      <c r="O90" s="72">
        <v>0</v>
      </c>
      <c r="P90" s="72">
        <v>0</v>
      </c>
      <c r="Q90" s="72">
        <v>0</v>
      </c>
      <c r="R90" s="72">
        <v>0</v>
      </c>
      <c r="S90" s="72">
        <v>0</v>
      </c>
      <c r="T90" s="72">
        <v>4</v>
      </c>
      <c r="U90" s="72">
        <v>8</v>
      </c>
      <c r="V90" s="72">
        <v>3</v>
      </c>
      <c r="W90" s="74">
        <v>0</v>
      </c>
      <c r="X90" s="74">
        <v>7</v>
      </c>
      <c r="Y90" s="74">
        <v>0</v>
      </c>
      <c r="Z90" s="75">
        <v>2</v>
      </c>
      <c r="AA90" s="76">
        <v>1</v>
      </c>
      <c r="AB90" s="76">
        <v>0</v>
      </c>
      <c r="AC90" s="77">
        <v>19</v>
      </c>
      <c r="AD90" s="27" t="s">
        <v>6</v>
      </c>
      <c r="AE90" s="44"/>
      <c r="AF90" s="48"/>
      <c r="AG90" s="48"/>
      <c r="AH90" s="48"/>
    </row>
    <row r="91" spans="1:34" s="45" customFormat="1" ht="15.6" customHeight="1" x14ac:dyDescent="0.2">
      <c r="A91" s="24">
        <v>13.14</v>
      </c>
      <c r="B91" s="25" t="s">
        <v>7</v>
      </c>
      <c r="C91" s="78">
        <v>36</v>
      </c>
      <c r="D91" s="79">
        <v>8</v>
      </c>
      <c r="E91" s="80">
        <v>0</v>
      </c>
      <c r="F91" s="80">
        <v>25</v>
      </c>
      <c r="G91" s="80">
        <v>0</v>
      </c>
      <c r="H91" s="79">
        <v>1</v>
      </c>
      <c r="I91" s="79">
        <v>0</v>
      </c>
      <c r="J91" s="79">
        <v>0</v>
      </c>
      <c r="K91" s="79">
        <v>0</v>
      </c>
      <c r="L91" s="79">
        <v>0</v>
      </c>
      <c r="M91" s="79">
        <v>5</v>
      </c>
      <c r="N91" s="79">
        <v>2</v>
      </c>
      <c r="O91" s="79">
        <v>0</v>
      </c>
      <c r="P91" s="79">
        <v>0</v>
      </c>
      <c r="Q91" s="79">
        <v>4</v>
      </c>
      <c r="R91" s="79">
        <v>3</v>
      </c>
      <c r="S91" s="79">
        <v>0</v>
      </c>
      <c r="T91" s="79">
        <v>0</v>
      </c>
      <c r="U91" s="79">
        <v>10</v>
      </c>
      <c r="V91" s="79">
        <v>0</v>
      </c>
      <c r="W91" s="81">
        <v>0</v>
      </c>
      <c r="X91" s="81">
        <v>2</v>
      </c>
      <c r="Y91" s="81">
        <v>0</v>
      </c>
      <c r="Z91" s="82">
        <v>0</v>
      </c>
      <c r="AA91" s="83">
        <v>5</v>
      </c>
      <c r="AB91" s="83">
        <v>0</v>
      </c>
      <c r="AC91" s="84"/>
      <c r="AD91" s="28">
        <f>SUM(C91:AB91)</f>
        <v>101</v>
      </c>
      <c r="AE91" s="12"/>
      <c r="AF91" s="48"/>
      <c r="AG91" s="48"/>
      <c r="AH91" s="48"/>
    </row>
    <row r="92" spans="1:34" s="45" customFormat="1" ht="15.6" customHeight="1" x14ac:dyDescent="0.2">
      <c r="A92" s="141" t="s">
        <v>42</v>
      </c>
      <c r="B92" s="25" t="s">
        <v>8</v>
      </c>
      <c r="C92" s="78">
        <f>C91</f>
        <v>36</v>
      </c>
      <c r="D92" s="85">
        <f t="shared" ref="D92" si="239">C92-D90+D91</f>
        <v>44</v>
      </c>
      <c r="E92" s="86">
        <f>D92-E90+E91</f>
        <v>44</v>
      </c>
      <c r="F92" s="86">
        <f>E92-F90+F91</f>
        <v>29</v>
      </c>
      <c r="G92" s="86">
        <f>F92-G90+G91</f>
        <v>29</v>
      </c>
      <c r="H92" s="85">
        <f t="shared" ref="H92" si="240">G92-H90+H91</f>
        <v>30</v>
      </c>
      <c r="I92" s="85">
        <f t="shared" ref="I92" si="241">H92-I90+I91</f>
        <v>30</v>
      </c>
      <c r="J92" s="85">
        <f t="shared" ref="J92" si="242">I92-J90+J91</f>
        <v>30</v>
      </c>
      <c r="K92" s="85">
        <f t="shared" ref="K92" si="243">J92-K90+K91</f>
        <v>30</v>
      </c>
      <c r="L92" s="85">
        <f t="shared" ref="L92" si="244">K92-L90+L91</f>
        <v>30</v>
      </c>
      <c r="M92" s="85">
        <f t="shared" ref="M92" si="245">L92-M90+M91</f>
        <v>25</v>
      </c>
      <c r="N92" s="85">
        <f t="shared" ref="N92" si="246">M92-N90+N91</f>
        <v>20</v>
      </c>
      <c r="O92" s="85">
        <f t="shared" ref="O92" si="247">N92-O90+O91</f>
        <v>20</v>
      </c>
      <c r="P92" s="85">
        <f t="shared" ref="P92" si="248">O92-P90+P91</f>
        <v>20</v>
      </c>
      <c r="Q92" s="85">
        <f t="shared" ref="Q92" si="249">P92-Q90+Q91</f>
        <v>24</v>
      </c>
      <c r="R92" s="85">
        <f t="shared" ref="R92" si="250">Q92-R90+R91</f>
        <v>27</v>
      </c>
      <c r="S92" s="85">
        <f t="shared" ref="S92" si="251">R92-S90+S91</f>
        <v>27</v>
      </c>
      <c r="T92" s="85">
        <f t="shared" ref="T92" si="252">S92-T90+T91</f>
        <v>23</v>
      </c>
      <c r="U92" s="85">
        <f t="shared" ref="U92" si="253">T92-U90+U91</f>
        <v>25</v>
      </c>
      <c r="V92" s="85">
        <f t="shared" ref="V92" si="254">U92-V90+V91</f>
        <v>22</v>
      </c>
      <c r="W92" s="87">
        <f t="shared" ref="W92" si="255">V92-W90+W91</f>
        <v>22</v>
      </c>
      <c r="X92" s="87">
        <f t="shared" ref="X92" si="256">W92-X90+X91</f>
        <v>17</v>
      </c>
      <c r="Y92" s="87">
        <f t="shared" ref="Y92" si="257">X92-Y90+Y91</f>
        <v>17</v>
      </c>
      <c r="Z92" s="88">
        <f t="shared" ref="Z92" si="258">Y92-Z90+Z91</f>
        <v>15</v>
      </c>
      <c r="AA92" s="89">
        <f t="shared" ref="AA92" si="259">Z92-AA90+AA91</f>
        <v>19</v>
      </c>
      <c r="AB92" s="89">
        <f t="shared" ref="AB92" si="260">AA92-AB90+AB91</f>
        <v>19</v>
      </c>
      <c r="AC92" s="90">
        <f>AB92-AC90</f>
        <v>0</v>
      </c>
      <c r="AD92" s="29"/>
      <c r="AE92" s="3">
        <f>MAX(C92:AC92)</f>
        <v>44</v>
      </c>
      <c r="AF92" s="48"/>
      <c r="AG92" s="48"/>
      <c r="AH92" s="48"/>
    </row>
    <row r="93" spans="1:34" s="45" customFormat="1" ht="15.6" customHeight="1" x14ac:dyDescent="0.2">
      <c r="A93" s="142"/>
      <c r="B93" s="25" t="s">
        <v>9</v>
      </c>
      <c r="C93" s="124"/>
      <c r="D93" s="125">
        <v>13.17</v>
      </c>
      <c r="E93" s="127"/>
      <c r="F93" s="128">
        <v>13.22</v>
      </c>
      <c r="G93" s="127"/>
      <c r="H93" s="127"/>
      <c r="I93" s="127"/>
      <c r="J93" s="127"/>
      <c r="K93" s="125">
        <v>13.29</v>
      </c>
      <c r="L93" s="127"/>
      <c r="M93" s="127"/>
      <c r="N93" s="127"/>
      <c r="O93" s="127"/>
      <c r="P93" s="125">
        <v>13.35</v>
      </c>
      <c r="Q93" s="127"/>
      <c r="R93" s="127"/>
      <c r="S93" s="127"/>
      <c r="T93" s="125">
        <v>13.42</v>
      </c>
      <c r="U93" s="127"/>
      <c r="V93" s="127"/>
      <c r="W93" s="127"/>
      <c r="X93" s="129">
        <v>13.52</v>
      </c>
      <c r="Y93" s="127"/>
      <c r="Z93" s="127"/>
      <c r="AA93" s="130"/>
      <c r="AB93" s="127"/>
      <c r="AC93" s="125">
        <v>13.58</v>
      </c>
      <c r="AD93" s="30">
        <v>44</v>
      </c>
      <c r="AE93" s="12"/>
      <c r="AF93" s="48"/>
      <c r="AG93" s="48"/>
      <c r="AH93" s="48"/>
    </row>
    <row r="94" spans="1:34" s="45" customFormat="1" ht="15.6" customHeight="1" x14ac:dyDescent="0.2">
      <c r="A94" s="143"/>
      <c r="B94" s="26" t="s">
        <v>10</v>
      </c>
      <c r="C94" s="126">
        <v>13.14</v>
      </c>
      <c r="D94" s="91">
        <f>D93</f>
        <v>13.17</v>
      </c>
      <c r="E94" s="127"/>
      <c r="F94" s="92">
        <f>F93</f>
        <v>13.22</v>
      </c>
      <c r="G94" s="127"/>
      <c r="H94" s="131"/>
      <c r="I94" s="131"/>
      <c r="J94" s="131"/>
      <c r="K94" s="91">
        <f>K93</f>
        <v>13.29</v>
      </c>
      <c r="L94" s="131"/>
      <c r="M94" s="131"/>
      <c r="N94" s="131"/>
      <c r="O94" s="131"/>
      <c r="P94" s="91">
        <f>P93</f>
        <v>13.35</v>
      </c>
      <c r="Q94" s="131"/>
      <c r="R94" s="131"/>
      <c r="S94" s="131"/>
      <c r="T94" s="91">
        <f>T93</f>
        <v>13.42</v>
      </c>
      <c r="U94" s="131"/>
      <c r="V94" s="131"/>
      <c r="W94" s="127"/>
      <c r="X94" s="93">
        <f>X93</f>
        <v>13.52</v>
      </c>
      <c r="Y94" s="127"/>
      <c r="Z94" s="131"/>
      <c r="AA94" s="132"/>
      <c r="AB94" s="131"/>
      <c r="AC94" s="133"/>
      <c r="AD94" s="29"/>
      <c r="AE94" s="13"/>
      <c r="AF94" s="48"/>
      <c r="AG94" s="48"/>
      <c r="AH94" s="48"/>
    </row>
    <row r="95" spans="1:34" s="45" customFormat="1" ht="15.6" customHeight="1" thickBot="1" x14ac:dyDescent="0.25">
      <c r="A95" s="50">
        <v>526</v>
      </c>
      <c r="B95" s="50" t="s">
        <v>11</v>
      </c>
      <c r="C95" s="94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6"/>
      <c r="AD95" s="53"/>
      <c r="AE95" s="3"/>
      <c r="AF95" s="48"/>
      <c r="AG95" s="48"/>
      <c r="AH95" s="48"/>
    </row>
    <row r="96" spans="1:34" ht="15.6" customHeight="1" x14ac:dyDescent="0.2">
      <c r="A96" s="56"/>
      <c r="B96" s="23" t="s">
        <v>5</v>
      </c>
      <c r="C96" s="71"/>
      <c r="D96" s="72">
        <v>0</v>
      </c>
      <c r="E96" s="73" t="s">
        <v>59</v>
      </c>
      <c r="F96" s="73" t="s">
        <v>59</v>
      </c>
      <c r="G96" s="73" t="s">
        <v>59</v>
      </c>
      <c r="H96" s="72">
        <v>0</v>
      </c>
      <c r="I96" s="72">
        <v>0</v>
      </c>
      <c r="J96" s="72">
        <v>0</v>
      </c>
      <c r="K96" s="72">
        <v>0</v>
      </c>
      <c r="L96" s="72">
        <v>0</v>
      </c>
      <c r="M96" s="72">
        <v>0</v>
      </c>
      <c r="N96" s="72">
        <v>1</v>
      </c>
      <c r="O96" s="72">
        <v>5</v>
      </c>
      <c r="P96" s="72">
        <v>0</v>
      </c>
      <c r="Q96" s="72">
        <v>2</v>
      </c>
      <c r="R96" s="72">
        <v>0</v>
      </c>
      <c r="S96" s="72">
        <v>0</v>
      </c>
      <c r="T96" s="72">
        <v>30</v>
      </c>
      <c r="U96" s="72">
        <v>6</v>
      </c>
      <c r="V96" s="72">
        <v>2</v>
      </c>
      <c r="W96" s="74" t="s">
        <v>59</v>
      </c>
      <c r="X96" s="74" t="s">
        <v>59</v>
      </c>
      <c r="Y96" s="74" t="s">
        <v>59</v>
      </c>
      <c r="Z96" s="75">
        <v>9</v>
      </c>
      <c r="AA96" s="76">
        <v>10</v>
      </c>
      <c r="AB96" s="76">
        <v>3</v>
      </c>
      <c r="AC96" s="77">
        <v>7</v>
      </c>
      <c r="AD96" s="27" t="s">
        <v>6</v>
      </c>
      <c r="AE96" s="44"/>
      <c r="AF96" s="48"/>
      <c r="AG96" s="48"/>
      <c r="AH96" s="48"/>
    </row>
    <row r="97" spans="1:34" ht="15.6" customHeight="1" x14ac:dyDescent="0.2">
      <c r="A97" s="24">
        <v>14.03</v>
      </c>
      <c r="B97" s="25" t="s">
        <v>7</v>
      </c>
      <c r="C97" s="78">
        <v>3</v>
      </c>
      <c r="D97" s="79">
        <v>14</v>
      </c>
      <c r="E97" s="80" t="s">
        <v>59</v>
      </c>
      <c r="F97" s="80" t="s">
        <v>59</v>
      </c>
      <c r="G97" s="80" t="s">
        <v>59</v>
      </c>
      <c r="H97" s="79">
        <v>4</v>
      </c>
      <c r="I97" s="79">
        <v>6</v>
      </c>
      <c r="J97" s="79">
        <v>3</v>
      </c>
      <c r="K97" s="79">
        <v>0</v>
      </c>
      <c r="L97" s="79">
        <v>0</v>
      </c>
      <c r="M97" s="79">
        <v>0</v>
      </c>
      <c r="N97" s="79">
        <v>0</v>
      </c>
      <c r="O97" s="79">
        <v>2</v>
      </c>
      <c r="P97" s="79">
        <v>32</v>
      </c>
      <c r="Q97" s="79">
        <v>0</v>
      </c>
      <c r="R97" s="79">
        <v>0</v>
      </c>
      <c r="S97" s="79">
        <v>0</v>
      </c>
      <c r="T97" s="79">
        <v>0</v>
      </c>
      <c r="U97" s="79">
        <v>7</v>
      </c>
      <c r="V97" s="79">
        <v>4</v>
      </c>
      <c r="W97" s="81" t="s">
        <v>59</v>
      </c>
      <c r="X97" s="81" t="s">
        <v>59</v>
      </c>
      <c r="Y97" s="81" t="s">
        <v>59</v>
      </c>
      <c r="Z97" s="82">
        <v>0</v>
      </c>
      <c r="AA97" s="83">
        <v>0</v>
      </c>
      <c r="AB97" s="83">
        <v>0</v>
      </c>
      <c r="AC97" s="84"/>
      <c r="AD97" s="28">
        <f>SUM(C97:AB97)</f>
        <v>75</v>
      </c>
      <c r="AE97" s="12"/>
      <c r="AF97" s="48"/>
      <c r="AG97" s="48"/>
      <c r="AH97" s="48"/>
    </row>
    <row r="98" spans="1:34" ht="15.6" customHeight="1" x14ac:dyDescent="0.2">
      <c r="A98" s="141" t="s">
        <v>42</v>
      </c>
      <c r="B98" s="25" t="s">
        <v>8</v>
      </c>
      <c r="C98" s="78">
        <f>C97</f>
        <v>3</v>
      </c>
      <c r="D98" s="85">
        <f t="shared" ref="D98" si="261">C98-D96+D97</f>
        <v>17</v>
      </c>
      <c r="E98" s="86" t="s">
        <v>59</v>
      </c>
      <c r="F98" s="86" t="s">
        <v>59</v>
      </c>
      <c r="G98" s="86" t="s">
        <v>59</v>
      </c>
      <c r="H98" s="85">
        <f>D98-H96+H97</f>
        <v>21</v>
      </c>
      <c r="I98" s="85">
        <f t="shared" ref="I98" si="262">H98-I96+I97</f>
        <v>27</v>
      </c>
      <c r="J98" s="85">
        <f t="shared" ref="J98" si="263">I98-J96+J97</f>
        <v>30</v>
      </c>
      <c r="K98" s="85">
        <f t="shared" ref="K98" si="264">J98-K96+K97</f>
        <v>30</v>
      </c>
      <c r="L98" s="85">
        <f t="shared" ref="L98" si="265">K98-L96+L97</f>
        <v>30</v>
      </c>
      <c r="M98" s="85">
        <f t="shared" ref="M98" si="266">L98-M96+M97</f>
        <v>30</v>
      </c>
      <c r="N98" s="85">
        <f t="shared" ref="N98" si="267">M98-N96+N97</f>
        <v>29</v>
      </c>
      <c r="O98" s="85">
        <f t="shared" ref="O98" si="268">N98-O96+O97</f>
        <v>26</v>
      </c>
      <c r="P98" s="85">
        <f t="shared" ref="P98" si="269">O98-P96+P97</f>
        <v>58</v>
      </c>
      <c r="Q98" s="85">
        <f t="shared" ref="Q98" si="270">P98-Q96+Q97</f>
        <v>56</v>
      </c>
      <c r="R98" s="85">
        <f t="shared" ref="R98" si="271">Q98-R96+R97</f>
        <v>56</v>
      </c>
      <c r="S98" s="85">
        <f t="shared" ref="S98" si="272">R98-S96+S97</f>
        <v>56</v>
      </c>
      <c r="T98" s="85">
        <f t="shared" ref="T98" si="273">S98-T96+T97</f>
        <v>26</v>
      </c>
      <c r="U98" s="85">
        <f t="shared" ref="U98" si="274">T98-U96+U97</f>
        <v>27</v>
      </c>
      <c r="V98" s="85">
        <f t="shared" ref="V98" si="275">U98-V96+V97</f>
        <v>29</v>
      </c>
      <c r="W98" s="87" t="s">
        <v>59</v>
      </c>
      <c r="X98" s="87" t="s">
        <v>59</v>
      </c>
      <c r="Y98" s="87" t="s">
        <v>59</v>
      </c>
      <c r="Z98" s="88">
        <f>V98-Z96+Z97</f>
        <v>20</v>
      </c>
      <c r="AA98" s="89">
        <f t="shared" ref="AA98" si="276">Z98-AA96+AA97</f>
        <v>10</v>
      </c>
      <c r="AB98" s="89">
        <f t="shared" ref="AB98" si="277">AA98-AB96+AB97</f>
        <v>7</v>
      </c>
      <c r="AC98" s="90">
        <f>AB98-AC96</f>
        <v>0</v>
      </c>
      <c r="AD98" s="29"/>
      <c r="AE98" s="3">
        <f>MAX(C98:AC98)</f>
        <v>58</v>
      </c>
      <c r="AF98" s="48"/>
      <c r="AG98" s="48"/>
      <c r="AH98" s="48"/>
    </row>
    <row r="99" spans="1:34" ht="15.6" customHeight="1" x14ac:dyDescent="0.2">
      <c r="A99" s="142"/>
      <c r="B99" s="25" t="s">
        <v>9</v>
      </c>
      <c r="C99" s="124"/>
      <c r="D99" s="125">
        <v>14.05</v>
      </c>
      <c r="E99" s="127"/>
      <c r="F99" s="128" t="s">
        <v>59</v>
      </c>
      <c r="G99" s="127"/>
      <c r="H99" s="127"/>
      <c r="I99" s="127"/>
      <c r="J99" s="127"/>
      <c r="K99" s="125">
        <v>14.13</v>
      </c>
      <c r="L99" s="127"/>
      <c r="M99" s="127"/>
      <c r="N99" s="127"/>
      <c r="O99" s="127"/>
      <c r="P99" s="125">
        <v>14.21</v>
      </c>
      <c r="Q99" s="127"/>
      <c r="R99" s="127"/>
      <c r="S99" s="127"/>
      <c r="T99" s="125">
        <v>14.27</v>
      </c>
      <c r="U99" s="127"/>
      <c r="V99" s="127"/>
      <c r="W99" s="127"/>
      <c r="X99" s="129" t="s">
        <v>59</v>
      </c>
      <c r="Y99" s="127"/>
      <c r="Z99" s="127"/>
      <c r="AA99" s="130"/>
      <c r="AB99" s="127"/>
      <c r="AC99" s="125">
        <v>14.39</v>
      </c>
      <c r="AD99" s="30">
        <v>36</v>
      </c>
      <c r="AE99" s="12"/>
      <c r="AF99" s="48"/>
      <c r="AG99" s="48"/>
      <c r="AH99" s="48"/>
    </row>
    <row r="100" spans="1:34" ht="15.6" customHeight="1" x14ac:dyDescent="0.2">
      <c r="A100" s="143"/>
      <c r="B100" s="26" t="s">
        <v>10</v>
      </c>
      <c r="C100" s="126">
        <v>14.03</v>
      </c>
      <c r="D100" s="91">
        <f>D99</f>
        <v>14.05</v>
      </c>
      <c r="E100" s="127"/>
      <c r="F100" s="92" t="s">
        <v>59</v>
      </c>
      <c r="G100" s="127"/>
      <c r="H100" s="131"/>
      <c r="I100" s="131"/>
      <c r="J100" s="131"/>
      <c r="K100" s="91">
        <f>K99</f>
        <v>14.13</v>
      </c>
      <c r="L100" s="131"/>
      <c r="M100" s="131"/>
      <c r="N100" s="131"/>
      <c r="O100" s="131"/>
      <c r="P100" s="91">
        <f>P99</f>
        <v>14.21</v>
      </c>
      <c r="Q100" s="131"/>
      <c r="R100" s="131"/>
      <c r="S100" s="131"/>
      <c r="T100" s="91">
        <f>T99</f>
        <v>14.27</v>
      </c>
      <c r="U100" s="131"/>
      <c r="V100" s="131"/>
      <c r="W100" s="127"/>
      <c r="X100" s="93" t="s">
        <v>59</v>
      </c>
      <c r="Y100" s="127"/>
      <c r="Z100" s="131"/>
      <c r="AA100" s="132"/>
      <c r="AB100" s="131"/>
      <c r="AC100" s="133"/>
      <c r="AD100" s="29"/>
      <c r="AE100" s="13"/>
      <c r="AF100" s="48"/>
      <c r="AG100" s="48"/>
      <c r="AH100" s="48"/>
    </row>
    <row r="101" spans="1:34" ht="15.6" customHeight="1" thickBot="1" x14ac:dyDescent="0.25">
      <c r="A101" s="50">
        <v>515</v>
      </c>
      <c r="B101" s="50" t="s">
        <v>11</v>
      </c>
      <c r="C101" s="94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6"/>
      <c r="AD101" s="53"/>
      <c r="AE101" s="3"/>
      <c r="AF101" s="48"/>
      <c r="AG101" s="48"/>
      <c r="AH101" s="48"/>
    </row>
    <row r="102" spans="1:34" s="45" customFormat="1" ht="15" customHeight="1" x14ac:dyDescent="0.2">
      <c r="A102" s="56"/>
      <c r="B102" s="23" t="s">
        <v>5</v>
      </c>
      <c r="C102" s="71"/>
      <c r="D102" s="72">
        <v>0</v>
      </c>
      <c r="E102" s="73" t="s">
        <v>59</v>
      </c>
      <c r="F102" s="73" t="s">
        <v>59</v>
      </c>
      <c r="G102" s="73" t="s">
        <v>59</v>
      </c>
      <c r="H102" s="72">
        <v>0</v>
      </c>
      <c r="I102" s="72">
        <v>0</v>
      </c>
      <c r="J102" s="72">
        <v>0</v>
      </c>
      <c r="K102" s="72">
        <v>0</v>
      </c>
      <c r="L102" s="72">
        <v>0</v>
      </c>
      <c r="M102" s="72">
        <v>0</v>
      </c>
      <c r="N102" s="72">
        <v>0</v>
      </c>
      <c r="O102" s="72">
        <v>0</v>
      </c>
      <c r="P102" s="72">
        <v>0</v>
      </c>
      <c r="Q102" s="72">
        <v>0</v>
      </c>
      <c r="R102" s="72">
        <v>0</v>
      </c>
      <c r="S102" s="72">
        <v>0</v>
      </c>
      <c r="T102" s="72">
        <v>1</v>
      </c>
      <c r="U102" s="72">
        <v>2</v>
      </c>
      <c r="V102" s="72">
        <v>2</v>
      </c>
      <c r="W102" s="74" t="s">
        <v>59</v>
      </c>
      <c r="X102" s="74" t="s">
        <v>59</v>
      </c>
      <c r="Y102" s="74" t="s">
        <v>59</v>
      </c>
      <c r="Z102" s="75">
        <v>4</v>
      </c>
      <c r="AA102" s="76">
        <v>1</v>
      </c>
      <c r="AB102" s="76">
        <v>1</v>
      </c>
      <c r="AC102" s="77">
        <v>6</v>
      </c>
      <c r="AD102" s="27" t="s">
        <v>6</v>
      </c>
      <c r="AE102" s="44"/>
      <c r="AF102" s="48"/>
      <c r="AG102" s="48"/>
      <c r="AH102" s="48"/>
    </row>
    <row r="103" spans="1:34" s="45" customFormat="1" ht="15.6" customHeight="1" x14ac:dyDescent="0.2">
      <c r="A103" s="24">
        <v>14.15</v>
      </c>
      <c r="B103" s="25" t="s">
        <v>7</v>
      </c>
      <c r="C103" s="78">
        <v>1</v>
      </c>
      <c r="D103" s="79">
        <v>1</v>
      </c>
      <c r="E103" s="80" t="s">
        <v>59</v>
      </c>
      <c r="F103" s="80" t="s">
        <v>59</v>
      </c>
      <c r="G103" s="80" t="s">
        <v>59</v>
      </c>
      <c r="H103" s="79">
        <v>0</v>
      </c>
      <c r="I103" s="79">
        <v>2</v>
      </c>
      <c r="J103" s="79">
        <v>0</v>
      </c>
      <c r="K103" s="79">
        <v>0</v>
      </c>
      <c r="L103" s="79">
        <v>0</v>
      </c>
      <c r="M103" s="79">
        <v>0</v>
      </c>
      <c r="N103" s="79">
        <v>0</v>
      </c>
      <c r="O103" s="79">
        <v>3</v>
      </c>
      <c r="P103" s="79">
        <v>0</v>
      </c>
      <c r="Q103" s="79">
        <v>2</v>
      </c>
      <c r="R103" s="79">
        <v>0</v>
      </c>
      <c r="S103" s="79">
        <v>0</v>
      </c>
      <c r="T103" s="79">
        <v>2</v>
      </c>
      <c r="U103" s="79">
        <v>4</v>
      </c>
      <c r="V103" s="79">
        <v>0</v>
      </c>
      <c r="W103" s="81" t="s">
        <v>59</v>
      </c>
      <c r="X103" s="81" t="s">
        <v>59</v>
      </c>
      <c r="Y103" s="81" t="s">
        <v>59</v>
      </c>
      <c r="Z103" s="82">
        <v>1</v>
      </c>
      <c r="AA103" s="83">
        <v>1</v>
      </c>
      <c r="AB103" s="83">
        <v>0</v>
      </c>
      <c r="AC103" s="84"/>
      <c r="AD103" s="28">
        <f>SUM(C103:AB103)</f>
        <v>17</v>
      </c>
      <c r="AE103" s="12"/>
      <c r="AF103" s="48"/>
      <c r="AG103" s="48"/>
      <c r="AH103" s="48"/>
    </row>
    <row r="104" spans="1:34" s="45" customFormat="1" ht="15.6" customHeight="1" x14ac:dyDescent="0.2">
      <c r="A104" s="141" t="s">
        <v>42</v>
      </c>
      <c r="B104" s="25" t="s">
        <v>8</v>
      </c>
      <c r="C104" s="78">
        <f>C103</f>
        <v>1</v>
      </c>
      <c r="D104" s="85">
        <f t="shared" ref="D104" si="278">C104-D102+D103</f>
        <v>2</v>
      </c>
      <c r="E104" s="86" t="s">
        <v>59</v>
      </c>
      <c r="F104" s="86" t="s">
        <v>59</v>
      </c>
      <c r="G104" s="86" t="s">
        <v>59</v>
      </c>
      <c r="H104" s="85">
        <f>D104-H102+H103</f>
        <v>2</v>
      </c>
      <c r="I104" s="85">
        <f t="shared" ref="I104" si="279">H104-I102+I103</f>
        <v>4</v>
      </c>
      <c r="J104" s="85">
        <f t="shared" ref="J104" si="280">I104-J102+J103</f>
        <v>4</v>
      </c>
      <c r="K104" s="85">
        <f t="shared" ref="K104" si="281">J104-K102+K103</f>
        <v>4</v>
      </c>
      <c r="L104" s="85">
        <f t="shared" ref="L104" si="282">K104-L102+L103</f>
        <v>4</v>
      </c>
      <c r="M104" s="85">
        <f t="shared" ref="M104" si="283">L104-M102+M103</f>
        <v>4</v>
      </c>
      <c r="N104" s="85">
        <f t="shared" ref="N104" si="284">M104-N102+N103</f>
        <v>4</v>
      </c>
      <c r="O104" s="85">
        <f t="shared" ref="O104" si="285">N104-O102+O103</f>
        <v>7</v>
      </c>
      <c r="P104" s="85">
        <f t="shared" ref="P104" si="286">O104-P102+P103</f>
        <v>7</v>
      </c>
      <c r="Q104" s="85">
        <f t="shared" ref="Q104" si="287">P104-Q102+Q103</f>
        <v>9</v>
      </c>
      <c r="R104" s="85">
        <f t="shared" ref="R104" si="288">Q104-R102+R103</f>
        <v>9</v>
      </c>
      <c r="S104" s="85">
        <f t="shared" ref="S104" si="289">R104-S102+S103</f>
        <v>9</v>
      </c>
      <c r="T104" s="85">
        <f t="shared" ref="T104" si="290">S104-T102+T103</f>
        <v>10</v>
      </c>
      <c r="U104" s="85">
        <f t="shared" ref="U104" si="291">T104-U102+U103</f>
        <v>12</v>
      </c>
      <c r="V104" s="85">
        <f t="shared" ref="V104" si="292">U104-V102+V103</f>
        <v>10</v>
      </c>
      <c r="W104" s="87" t="s">
        <v>59</v>
      </c>
      <c r="X104" s="87" t="s">
        <v>59</v>
      </c>
      <c r="Y104" s="87" t="s">
        <v>59</v>
      </c>
      <c r="Z104" s="88">
        <f>V104-Z102+Z103</f>
        <v>7</v>
      </c>
      <c r="AA104" s="89">
        <f t="shared" ref="AA104" si="293">Z104-AA102+AA103</f>
        <v>7</v>
      </c>
      <c r="AB104" s="89">
        <f t="shared" ref="AB104" si="294">AA104-AB102+AB103</f>
        <v>6</v>
      </c>
      <c r="AC104" s="90">
        <f>AB104-AC102</f>
        <v>0</v>
      </c>
      <c r="AD104" s="29"/>
      <c r="AE104" s="3">
        <f>MAX(C104:AC104)</f>
        <v>12</v>
      </c>
      <c r="AF104" s="48"/>
      <c r="AG104" s="48"/>
      <c r="AH104" s="48"/>
    </row>
    <row r="105" spans="1:34" s="45" customFormat="1" ht="15.6" customHeight="1" x14ac:dyDescent="0.2">
      <c r="A105" s="142"/>
      <c r="B105" s="25" t="s">
        <v>9</v>
      </c>
      <c r="C105" s="124"/>
      <c r="D105" s="125">
        <v>14.16</v>
      </c>
      <c r="E105" s="127"/>
      <c r="F105" s="128" t="s">
        <v>59</v>
      </c>
      <c r="G105" s="127"/>
      <c r="H105" s="127"/>
      <c r="I105" s="127"/>
      <c r="J105" s="127"/>
      <c r="K105" s="125">
        <v>14.26</v>
      </c>
      <c r="L105" s="127"/>
      <c r="M105" s="127"/>
      <c r="N105" s="127"/>
      <c r="O105" s="127"/>
      <c r="P105" s="125">
        <v>14.31</v>
      </c>
      <c r="Q105" s="127"/>
      <c r="R105" s="127"/>
      <c r="S105" s="127"/>
      <c r="T105" s="125">
        <v>14.37</v>
      </c>
      <c r="U105" s="127"/>
      <c r="V105" s="127"/>
      <c r="W105" s="127"/>
      <c r="X105" s="129" t="s">
        <v>59</v>
      </c>
      <c r="Y105" s="127"/>
      <c r="Z105" s="127"/>
      <c r="AA105" s="130"/>
      <c r="AB105" s="127"/>
      <c r="AC105" s="125">
        <v>14.49</v>
      </c>
      <c r="AD105" s="30">
        <v>34</v>
      </c>
      <c r="AE105" s="12"/>
      <c r="AF105" s="48"/>
      <c r="AG105" s="48"/>
      <c r="AH105" s="48"/>
    </row>
    <row r="106" spans="1:34" s="45" customFormat="1" ht="15.6" customHeight="1" x14ac:dyDescent="0.2">
      <c r="A106" s="143"/>
      <c r="B106" s="26" t="s">
        <v>10</v>
      </c>
      <c r="C106" s="126">
        <v>14.15</v>
      </c>
      <c r="D106" s="91">
        <f>D105</f>
        <v>14.16</v>
      </c>
      <c r="E106" s="127"/>
      <c r="F106" s="92" t="s">
        <v>59</v>
      </c>
      <c r="G106" s="127"/>
      <c r="H106" s="131"/>
      <c r="I106" s="131"/>
      <c r="J106" s="131"/>
      <c r="K106" s="91">
        <f>K105</f>
        <v>14.26</v>
      </c>
      <c r="L106" s="131"/>
      <c r="M106" s="131"/>
      <c r="N106" s="131"/>
      <c r="O106" s="131"/>
      <c r="P106" s="91">
        <f>P105</f>
        <v>14.31</v>
      </c>
      <c r="Q106" s="131"/>
      <c r="R106" s="131"/>
      <c r="S106" s="131"/>
      <c r="T106" s="91">
        <f>T105</f>
        <v>14.37</v>
      </c>
      <c r="U106" s="131"/>
      <c r="V106" s="131"/>
      <c r="W106" s="127"/>
      <c r="X106" s="93" t="s">
        <v>59</v>
      </c>
      <c r="Y106" s="127"/>
      <c r="Z106" s="131"/>
      <c r="AA106" s="132"/>
      <c r="AB106" s="131"/>
      <c r="AC106" s="133"/>
      <c r="AD106" s="29"/>
      <c r="AE106" s="13"/>
      <c r="AF106" s="48"/>
      <c r="AG106" s="48"/>
      <c r="AH106" s="48"/>
    </row>
    <row r="107" spans="1:34" s="45" customFormat="1" ht="15.6" customHeight="1" thickBot="1" x14ac:dyDescent="0.25">
      <c r="A107" s="50">
        <v>526</v>
      </c>
      <c r="B107" s="50" t="s">
        <v>11</v>
      </c>
      <c r="C107" s="94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6"/>
      <c r="AD107" s="53"/>
      <c r="AE107" s="3"/>
      <c r="AF107" s="48"/>
      <c r="AG107" s="48"/>
      <c r="AH107" s="48"/>
    </row>
    <row r="108" spans="1:34" ht="15.6" customHeight="1" x14ac:dyDescent="0.2">
      <c r="A108" s="56"/>
      <c r="B108" s="23" t="s">
        <v>5</v>
      </c>
      <c r="C108" s="71"/>
      <c r="D108" s="72">
        <v>0</v>
      </c>
      <c r="E108" s="73" t="s">
        <v>59</v>
      </c>
      <c r="F108" s="73" t="s">
        <v>59</v>
      </c>
      <c r="G108" s="73" t="s">
        <v>59</v>
      </c>
      <c r="H108" s="72" t="s">
        <v>59</v>
      </c>
      <c r="I108" s="72" t="s">
        <v>59</v>
      </c>
      <c r="J108" s="72" t="s">
        <v>59</v>
      </c>
      <c r="K108" s="72" t="s">
        <v>59</v>
      </c>
      <c r="L108" s="72" t="s">
        <v>59</v>
      </c>
      <c r="M108" s="72" t="s">
        <v>59</v>
      </c>
      <c r="N108" s="72" t="s">
        <v>59</v>
      </c>
      <c r="O108" s="72">
        <v>7</v>
      </c>
      <c r="P108" s="72" t="s">
        <v>59</v>
      </c>
      <c r="Q108" s="72">
        <v>6</v>
      </c>
      <c r="R108" s="72" t="s">
        <v>59</v>
      </c>
      <c r="S108" s="72" t="s">
        <v>59</v>
      </c>
      <c r="T108" s="72">
        <v>30</v>
      </c>
      <c r="U108" s="72">
        <v>5</v>
      </c>
      <c r="V108" s="72">
        <v>6</v>
      </c>
      <c r="W108" s="74" t="s">
        <v>59</v>
      </c>
      <c r="X108" s="74" t="s">
        <v>59</v>
      </c>
      <c r="Y108" s="74" t="s">
        <v>59</v>
      </c>
      <c r="Z108" s="75">
        <v>5</v>
      </c>
      <c r="AA108" s="76" t="s">
        <v>59</v>
      </c>
      <c r="AB108" s="76" t="s">
        <v>59</v>
      </c>
      <c r="AC108" s="77">
        <v>10</v>
      </c>
      <c r="AD108" s="27" t="s">
        <v>6</v>
      </c>
      <c r="AE108" s="44"/>
      <c r="AF108" s="48"/>
      <c r="AG108" s="48"/>
      <c r="AH108" s="48"/>
    </row>
    <row r="109" spans="1:34" ht="15.6" customHeight="1" x14ac:dyDescent="0.2">
      <c r="A109" s="24">
        <v>15.07</v>
      </c>
      <c r="B109" s="25" t="s">
        <v>7</v>
      </c>
      <c r="C109" s="78">
        <v>17</v>
      </c>
      <c r="D109" s="79">
        <v>33</v>
      </c>
      <c r="E109" s="80" t="s">
        <v>59</v>
      </c>
      <c r="F109" s="80" t="s">
        <v>59</v>
      </c>
      <c r="G109" s="80" t="s">
        <v>59</v>
      </c>
      <c r="H109" s="79" t="s">
        <v>59</v>
      </c>
      <c r="I109" s="79" t="s">
        <v>59</v>
      </c>
      <c r="J109" s="79" t="s">
        <v>59</v>
      </c>
      <c r="K109" s="79" t="s">
        <v>59</v>
      </c>
      <c r="L109" s="79" t="s">
        <v>59</v>
      </c>
      <c r="M109" s="79" t="s">
        <v>59</v>
      </c>
      <c r="N109" s="79" t="s">
        <v>59</v>
      </c>
      <c r="O109" s="79">
        <v>7</v>
      </c>
      <c r="P109" s="79" t="s">
        <v>59</v>
      </c>
      <c r="Q109" s="79">
        <v>0</v>
      </c>
      <c r="R109" s="79" t="s">
        <v>59</v>
      </c>
      <c r="S109" s="79" t="s">
        <v>59</v>
      </c>
      <c r="T109" s="79">
        <v>0</v>
      </c>
      <c r="U109" s="79">
        <v>10</v>
      </c>
      <c r="V109" s="79">
        <v>2</v>
      </c>
      <c r="W109" s="81" t="s">
        <v>59</v>
      </c>
      <c r="X109" s="81" t="s">
        <v>59</v>
      </c>
      <c r="Y109" s="81" t="s">
        <v>59</v>
      </c>
      <c r="Z109" s="82">
        <v>0</v>
      </c>
      <c r="AA109" s="83" t="s">
        <v>59</v>
      </c>
      <c r="AB109" s="83" t="s">
        <v>59</v>
      </c>
      <c r="AC109" s="84"/>
      <c r="AD109" s="28">
        <f>SUM(C109:AB109)</f>
        <v>69</v>
      </c>
      <c r="AE109" s="12"/>
      <c r="AF109" s="48"/>
      <c r="AG109" s="48"/>
      <c r="AH109" s="48"/>
    </row>
    <row r="110" spans="1:34" ht="15.6" customHeight="1" x14ac:dyDescent="0.2">
      <c r="A110" s="141" t="s">
        <v>42</v>
      </c>
      <c r="B110" s="25" t="s">
        <v>8</v>
      </c>
      <c r="C110" s="78">
        <f>C109</f>
        <v>17</v>
      </c>
      <c r="D110" s="85">
        <f t="shared" ref="D110" si="295">C110-D108+D109</f>
        <v>50</v>
      </c>
      <c r="E110" s="86" t="s">
        <v>59</v>
      </c>
      <c r="F110" s="86" t="s">
        <v>59</v>
      </c>
      <c r="G110" s="86" t="s">
        <v>59</v>
      </c>
      <c r="H110" s="85" t="s">
        <v>59</v>
      </c>
      <c r="I110" s="85" t="s">
        <v>59</v>
      </c>
      <c r="J110" s="85" t="s">
        <v>59</v>
      </c>
      <c r="K110" s="85" t="s">
        <v>59</v>
      </c>
      <c r="L110" s="85" t="s">
        <v>59</v>
      </c>
      <c r="M110" s="85" t="s">
        <v>59</v>
      </c>
      <c r="N110" s="85" t="s">
        <v>59</v>
      </c>
      <c r="O110" s="85">
        <f>D110-O108+O109</f>
        <v>50</v>
      </c>
      <c r="P110" s="85" t="s">
        <v>59</v>
      </c>
      <c r="Q110" s="85">
        <f>O110-Q108+Q109</f>
        <v>44</v>
      </c>
      <c r="R110" s="85" t="s">
        <v>59</v>
      </c>
      <c r="S110" s="85" t="s">
        <v>59</v>
      </c>
      <c r="T110" s="85">
        <f>Q110-T108+T109</f>
        <v>14</v>
      </c>
      <c r="U110" s="85">
        <f t="shared" ref="U110" si="296">T110-U108+U109</f>
        <v>19</v>
      </c>
      <c r="V110" s="85">
        <f t="shared" ref="V110" si="297">U110-V108+V109</f>
        <v>15</v>
      </c>
      <c r="W110" s="87" t="s">
        <v>59</v>
      </c>
      <c r="X110" s="87" t="s">
        <v>59</v>
      </c>
      <c r="Y110" s="87" t="s">
        <v>59</v>
      </c>
      <c r="Z110" s="88">
        <f>V110-Z108+Z109</f>
        <v>10</v>
      </c>
      <c r="AA110" s="89" t="s">
        <v>59</v>
      </c>
      <c r="AB110" s="89" t="s">
        <v>59</v>
      </c>
      <c r="AC110" s="90">
        <f>Z110-AC108</f>
        <v>0</v>
      </c>
      <c r="AD110" s="29"/>
      <c r="AE110" s="3">
        <f>MAX(C110:AC110)</f>
        <v>50</v>
      </c>
      <c r="AF110" s="48"/>
      <c r="AG110" s="48"/>
      <c r="AH110" s="48"/>
    </row>
    <row r="111" spans="1:34" ht="15.6" customHeight="1" x14ac:dyDescent="0.2">
      <c r="A111" s="142"/>
      <c r="B111" s="25" t="s">
        <v>9</v>
      </c>
      <c r="C111" s="124"/>
      <c r="D111" s="125">
        <v>15.09</v>
      </c>
      <c r="E111" s="127"/>
      <c r="F111" s="128" t="s">
        <v>59</v>
      </c>
      <c r="G111" s="127"/>
      <c r="H111" s="127"/>
      <c r="I111" s="127"/>
      <c r="J111" s="127"/>
      <c r="K111" s="125" t="s">
        <v>59</v>
      </c>
      <c r="L111" s="127"/>
      <c r="M111" s="127"/>
      <c r="N111" s="127"/>
      <c r="O111" s="127"/>
      <c r="P111" s="125" t="s">
        <v>59</v>
      </c>
      <c r="Q111" s="127"/>
      <c r="R111" s="127"/>
      <c r="S111" s="127"/>
      <c r="T111" s="125">
        <v>15.25</v>
      </c>
      <c r="U111" s="127"/>
      <c r="V111" s="127"/>
      <c r="W111" s="127"/>
      <c r="X111" s="129" t="s">
        <v>59</v>
      </c>
      <c r="Y111" s="127"/>
      <c r="Z111" s="127"/>
      <c r="AA111" s="130"/>
      <c r="AB111" s="127"/>
      <c r="AC111" s="125">
        <v>15.35</v>
      </c>
      <c r="AD111" s="30">
        <v>28</v>
      </c>
      <c r="AE111" s="12"/>
      <c r="AF111" s="48"/>
      <c r="AG111" s="48"/>
      <c r="AH111" s="48"/>
    </row>
    <row r="112" spans="1:34" ht="15.6" customHeight="1" x14ac:dyDescent="0.2">
      <c r="A112" s="143"/>
      <c r="B112" s="26" t="s">
        <v>10</v>
      </c>
      <c r="C112" s="126">
        <v>15.07</v>
      </c>
      <c r="D112" s="91">
        <v>15.1</v>
      </c>
      <c r="E112" s="127"/>
      <c r="F112" s="92" t="s">
        <v>59</v>
      </c>
      <c r="G112" s="127"/>
      <c r="H112" s="131"/>
      <c r="I112" s="131"/>
      <c r="J112" s="131"/>
      <c r="K112" s="91" t="s">
        <v>59</v>
      </c>
      <c r="L112" s="131"/>
      <c r="M112" s="131"/>
      <c r="N112" s="131"/>
      <c r="O112" s="131"/>
      <c r="P112" s="91" t="s">
        <v>59</v>
      </c>
      <c r="Q112" s="131"/>
      <c r="R112" s="131"/>
      <c r="S112" s="131"/>
      <c r="T112" s="91">
        <v>15.26</v>
      </c>
      <c r="U112" s="131"/>
      <c r="V112" s="131"/>
      <c r="W112" s="127"/>
      <c r="X112" s="93" t="s">
        <v>59</v>
      </c>
      <c r="Y112" s="127"/>
      <c r="Z112" s="131"/>
      <c r="AA112" s="132"/>
      <c r="AB112" s="131"/>
      <c r="AC112" s="133"/>
      <c r="AD112" s="29"/>
      <c r="AE112" s="13"/>
      <c r="AF112" s="48"/>
      <c r="AG112" s="48"/>
      <c r="AH112" s="48"/>
    </row>
    <row r="113" spans="1:34" ht="15.6" customHeight="1" thickBot="1" x14ac:dyDescent="0.25">
      <c r="A113" s="50">
        <v>518</v>
      </c>
      <c r="B113" s="50" t="s">
        <v>11</v>
      </c>
      <c r="C113" s="94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6"/>
      <c r="AD113" s="53"/>
      <c r="AE113" s="3"/>
      <c r="AF113" s="48"/>
      <c r="AG113" s="48"/>
      <c r="AH113" s="48"/>
    </row>
    <row r="114" spans="1:34" ht="15.6" customHeight="1" x14ac:dyDescent="0.2">
      <c r="A114" s="56"/>
      <c r="B114" s="23" t="s">
        <v>5</v>
      </c>
      <c r="C114" s="71"/>
      <c r="D114" s="72">
        <v>0</v>
      </c>
      <c r="E114" s="73" t="s">
        <v>59</v>
      </c>
      <c r="F114" s="73" t="s">
        <v>59</v>
      </c>
      <c r="G114" s="73" t="s">
        <v>59</v>
      </c>
      <c r="H114" s="72">
        <v>0</v>
      </c>
      <c r="I114" s="72">
        <v>0</v>
      </c>
      <c r="J114" s="72">
        <v>0</v>
      </c>
      <c r="K114" s="72">
        <v>0</v>
      </c>
      <c r="L114" s="72">
        <v>0</v>
      </c>
      <c r="M114" s="72">
        <v>0</v>
      </c>
      <c r="N114" s="72">
        <v>1</v>
      </c>
      <c r="O114" s="72">
        <v>1</v>
      </c>
      <c r="P114" s="72">
        <v>0</v>
      </c>
      <c r="Q114" s="72">
        <v>1</v>
      </c>
      <c r="R114" s="72">
        <v>2</v>
      </c>
      <c r="S114" s="72">
        <v>1</v>
      </c>
      <c r="T114" s="72">
        <v>3</v>
      </c>
      <c r="U114" s="72">
        <v>4</v>
      </c>
      <c r="V114" s="72">
        <v>1</v>
      </c>
      <c r="W114" s="74" t="s">
        <v>59</v>
      </c>
      <c r="X114" s="74" t="s">
        <v>59</v>
      </c>
      <c r="Y114" s="74" t="s">
        <v>59</v>
      </c>
      <c r="Z114" s="75">
        <v>0</v>
      </c>
      <c r="AA114" s="76">
        <v>2</v>
      </c>
      <c r="AB114" s="76">
        <v>1</v>
      </c>
      <c r="AC114" s="77">
        <v>3</v>
      </c>
      <c r="AD114" s="27" t="s">
        <v>6</v>
      </c>
      <c r="AE114" s="44"/>
      <c r="AF114" s="48"/>
      <c r="AG114" s="48"/>
      <c r="AH114" s="48"/>
    </row>
    <row r="115" spans="1:34" ht="15.6" customHeight="1" x14ac:dyDescent="0.2">
      <c r="A115" s="24">
        <v>15.1</v>
      </c>
      <c r="B115" s="25" t="s">
        <v>7</v>
      </c>
      <c r="C115" s="78">
        <v>1</v>
      </c>
      <c r="D115" s="79">
        <v>5</v>
      </c>
      <c r="E115" s="80" t="s">
        <v>59</v>
      </c>
      <c r="F115" s="80" t="s">
        <v>59</v>
      </c>
      <c r="G115" s="80" t="s">
        <v>59</v>
      </c>
      <c r="H115" s="79">
        <v>6</v>
      </c>
      <c r="I115" s="79">
        <v>0</v>
      </c>
      <c r="J115" s="79">
        <v>0</v>
      </c>
      <c r="K115" s="79">
        <v>0</v>
      </c>
      <c r="L115" s="79">
        <v>0</v>
      </c>
      <c r="M115" s="79">
        <v>0</v>
      </c>
      <c r="N115" s="79">
        <v>0</v>
      </c>
      <c r="O115" s="79">
        <v>1</v>
      </c>
      <c r="P115" s="79">
        <v>3</v>
      </c>
      <c r="Q115" s="79">
        <v>0</v>
      </c>
      <c r="R115" s="79">
        <v>0</v>
      </c>
      <c r="S115" s="79">
        <v>0</v>
      </c>
      <c r="T115" s="79">
        <v>2</v>
      </c>
      <c r="U115" s="79">
        <v>2</v>
      </c>
      <c r="V115" s="79">
        <v>0</v>
      </c>
      <c r="W115" s="81" t="s">
        <v>59</v>
      </c>
      <c r="X115" s="81" t="s">
        <v>59</v>
      </c>
      <c r="Y115" s="81" t="s">
        <v>59</v>
      </c>
      <c r="Z115" s="82">
        <v>0</v>
      </c>
      <c r="AA115" s="83">
        <v>0</v>
      </c>
      <c r="AB115" s="83">
        <v>0</v>
      </c>
      <c r="AC115" s="84"/>
      <c r="AD115" s="28">
        <f>SUM(C115:AB115)</f>
        <v>20</v>
      </c>
      <c r="AE115" s="12"/>
      <c r="AF115" s="48"/>
      <c r="AG115" s="48"/>
      <c r="AH115" s="48"/>
    </row>
    <row r="116" spans="1:34" ht="15.6" customHeight="1" x14ac:dyDescent="0.2">
      <c r="A116" s="141" t="s">
        <v>42</v>
      </c>
      <c r="B116" s="25" t="s">
        <v>8</v>
      </c>
      <c r="C116" s="78">
        <f>C115</f>
        <v>1</v>
      </c>
      <c r="D116" s="85">
        <f t="shared" ref="D116" si="298">C116-D114+D115</f>
        <v>6</v>
      </c>
      <c r="E116" s="86" t="s">
        <v>59</v>
      </c>
      <c r="F116" s="86" t="s">
        <v>59</v>
      </c>
      <c r="G116" s="86" t="s">
        <v>59</v>
      </c>
      <c r="H116" s="85">
        <f>D116-H114+H115</f>
        <v>12</v>
      </c>
      <c r="I116" s="85">
        <f t="shared" ref="I116" si="299">H116-I114+I115</f>
        <v>12</v>
      </c>
      <c r="J116" s="85">
        <f t="shared" ref="J116" si="300">I116-J114+J115</f>
        <v>12</v>
      </c>
      <c r="K116" s="85">
        <f t="shared" ref="K116" si="301">J116-K114+K115</f>
        <v>12</v>
      </c>
      <c r="L116" s="85">
        <f t="shared" ref="L116" si="302">K116-L114+L115</f>
        <v>12</v>
      </c>
      <c r="M116" s="85">
        <f t="shared" ref="M116" si="303">L116-M114+M115</f>
        <v>12</v>
      </c>
      <c r="N116" s="85">
        <f t="shared" ref="N116" si="304">M116-N114+N115</f>
        <v>11</v>
      </c>
      <c r="O116" s="85">
        <f t="shared" ref="O116" si="305">N116-O114+O115</f>
        <v>11</v>
      </c>
      <c r="P116" s="85">
        <f t="shared" ref="P116" si="306">O116-P114+P115</f>
        <v>14</v>
      </c>
      <c r="Q116" s="85">
        <f t="shared" ref="Q116" si="307">P116-Q114+Q115</f>
        <v>13</v>
      </c>
      <c r="R116" s="85">
        <f t="shared" ref="R116" si="308">Q116-R114+R115</f>
        <v>11</v>
      </c>
      <c r="S116" s="85">
        <f t="shared" ref="S116" si="309">R116-S114+S115</f>
        <v>10</v>
      </c>
      <c r="T116" s="85">
        <f t="shared" ref="T116" si="310">S116-T114+T115</f>
        <v>9</v>
      </c>
      <c r="U116" s="85">
        <f t="shared" ref="U116" si="311">T116-U114+U115</f>
        <v>7</v>
      </c>
      <c r="V116" s="85">
        <f t="shared" ref="V116" si="312">U116-V114+V115</f>
        <v>6</v>
      </c>
      <c r="W116" s="87" t="s">
        <v>59</v>
      </c>
      <c r="X116" s="87" t="s">
        <v>59</v>
      </c>
      <c r="Y116" s="87" t="s">
        <v>59</v>
      </c>
      <c r="Z116" s="88">
        <f>V116-Z114+Z115</f>
        <v>6</v>
      </c>
      <c r="AA116" s="89">
        <f t="shared" ref="AA116" si="313">Z116-AA114+AA115</f>
        <v>4</v>
      </c>
      <c r="AB116" s="89">
        <f t="shared" ref="AB116" si="314">AA116-AB114+AB115</f>
        <v>3</v>
      </c>
      <c r="AC116" s="90">
        <f>AB116-AC114</f>
        <v>0</v>
      </c>
      <c r="AD116" s="29"/>
      <c r="AE116" s="3">
        <f>MAX(C116:AC116)</f>
        <v>14</v>
      </c>
      <c r="AF116" s="48"/>
      <c r="AG116" s="48"/>
      <c r="AH116" s="48"/>
    </row>
    <row r="117" spans="1:34" ht="15.6" customHeight="1" x14ac:dyDescent="0.2">
      <c r="A117" s="142"/>
      <c r="B117" s="25" t="s">
        <v>9</v>
      </c>
      <c r="C117" s="124"/>
      <c r="D117" s="125">
        <v>15.12</v>
      </c>
      <c r="E117" s="127"/>
      <c r="F117" s="128" t="s">
        <v>59</v>
      </c>
      <c r="G117" s="127"/>
      <c r="H117" s="127"/>
      <c r="I117" s="127"/>
      <c r="J117" s="127"/>
      <c r="K117" s="125">
        <v>15.22</v>
      </c>
      <c r="L117" s="127"/>
      <c r="M117" s="127"/>
      <c r="N117" s="127"/>
      <c r="O117" s="127"/>
      <c r="P117" s="125">
        <v>15.26</v>
      </c>
      <c r="Q117" s="127"/>
      <c r="R117" s="127"/>
      <c r="S117" s="127"/>
      <c r="T117" s="125">
        <v>15.32</v>
      </c>
      <c r="U117" s="127"/>
      <c r="V117" s="127"/>
      <c r="W117" s="127"/>
      <c r="X117" s="129" t="s">
        <v>59</v>
      </c>
      <c r="Y117" s="127"/>
      <c r="Z117" s="127"/>
      <c r="AA117" s="130"/>
      <c r="AB117" s="127"/>
      <c r="AC117" s="125">
        <v>15.45</v>
      </c>
      <c r="AD117" s="30">
        <v>35</v>
      </c>
      <c r="AE117" s="12"/>
      <c r="AF117" s="48"/>
      <c r="AG117" s="48"/>
      <c r="AH117" s="48"/>
    </row>
    <row r="118" spans="1:34" ht="15.6" customHeight="1" x14ac:dyDescent="0.2">
      <c r="A118" s="143"/>
      <c r="B118" s="26" t="s">
        <v>10</v>
      </c>
      <c r="C118" s="126">
        <v>15.1</v>
      </c>
      <c r="D118" s="91">
        <v>15.13</v>
      </c>
      <c r="E118" s="127"/>
      <c r="F118" s="92" t="s">
        <v>59</v>
      </c>
      <c r="G118" s="127"/>
      <c r="H118" s="131"/>
      <c r="I118" s="131"/>
      <c r="J118" s="131"/>
      <c r="K118" s="91">
        <f>K117</f>
        <v>15.22</v>
      </c>
      <c r="L118" s="131"/>
      <c r="M118" s="131"/>
      <c r="N118" s="131"/>
      <c r="O118" s="131"/>
      <c r="P118" s="91">
        <f>P117</f>
        <v>15.26</v>
      </c>
      <c r="Q118" s="131"/>
      <c r="R118" s="131"/>
      <c r="S118" s="131"/>
      <c r="T118" s="91">
        <f>T117</f>
        <v>15.32</v>
      </c>
      <c r="U118" s="131"/>
      <c r="V118" s="131"/>
      <c r="W118" s="127"/>
      <c r="X118" s="93" t="s">
        <v>59</v>
      </c>
      <c r="Y118" s="127"/>
      <c r="Z118" s="131"/>
      <c r="AA118" s="132"/>
      <c r="AB118" s="131"/>
      <c r="AC118" s="133"/>
      <c r="AD118" s="29"/>
      <c r="AE118" s="13"/>
      <c r="AF118" s="48"/>
      <c r="AG118" s="48"/>
      <c r="AH118" s="48"/>
    </row>
    <row r="119" spans="1:34" ht="15.6" customHeight="1" thickBot="1" x14ac:dyDescent="0.25">
      <c r="A119" s="50">
        <v>525</v>
      </c>
      <c r="B119" s="50" t="s">
        <v>11</v>
      </c>
      <c r="C119" s="94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6"/>
      <c r="AD119" s="53"/>
      <c r="AE119" s="3"/>
      <c r="AF119" s="48"/>
      <c r="AG119" s="48"/>
      <c r="AH119" s="48"/>
    </row>
    <row r="120" spans="1:34" ht="15.6" customHeight="1" x14ac:dyDescent="0.2">
      <c r="A120" s="56"/>
      <c r="B120" s="23" t="s">
        <v>5</v>
      </c>
      <c r="C120" s="71"/>
      <c r="D120" s="72" t="s">
        <v>59</v>
      </c>
      <c r="E120" s="73" t="s">
        <v>59</v>
      </c>
      <c r="F120" s="73" t="s">
        <v>59</v>
      </c>
      <c r="G120" s="73" t="s">
        <v>59</v>
      </c>
      <c r="H120" s="72">
        <v>0</v>
      </c>
      <c r="I120" s="72">
        <v>0</v>
      </c>
      <c r="J120" s="72">
        <v>0</v>
      </c>
      <c r="K120" s="72">
        <v>0</v>
      </c>
      <c r="L120" s="72">
        <v>0</v>
      </c>
      <c r="M120" s="72">
        <v>0</v>
      </c>
      <c r="N120" s="72">
        <v>0</v>
      </c>
      <c r="O120" s="72">
        <v>1</v>
      </c>
      <c r="P120" s="72">
        <v>1</v>
      </c>
      <c r="Q120" s="72">
        <v>3</v>
      </c>
      <c r="R120" s="72">
        <v>1</v>
      </c>
      <c r="S120" s="72">
        <v>2</v>
      </c>
      <c r="T120" s="72">
        <v>2</v>
      </c>
      <c r="U120" s="72">
        <v>4</v>
      </c>
      <c r="V120" s="72">
        <v>1</v>
      </c>
      <c r="W120" s="74">
        <v>6</v>
      </c>
      <c r="X120" s="74">
        <v>3</v>
      </c>
      <c r="Y120" s="74">
        <v>2</v>
      </c>
      <c r="Z120" s="75">
        <v>1</v>
      </c>
      <c r="AA120" s="76">
        <v>9</v>
      </c>
      <c r="AB120" s="76">
        <v>0</v>
      </c>
      <c r="AC120" s="77">
        <v>8</v>
      </c>
      <c r="AD120" s="27" t="s">
        <v>6</v>
      </c>
      <c r="AE120" s="44"/>
      <c r="AF120" s="48"/>
      <c r="AG120" s="48"/>
      <c r="AH120" s="48"/>
    </row>
    <row r="121" spans="1:34" ht="15.6" customHeight="1" x14ac:dyDescent="0.2">
      <c r="A121" s="24">
        <v>15.31</v>
      </c>
      <c r="B121" s="25" t="s">
        <v>7</v>
      </c>
      <c r="C121" s="78" t="s">
        <v>59</v>
      </c>
      <c r="D121" s="79">
        <v>8</v>
      </c>
      <c r="E121" s="80" t="s">
        <v>59</v>
      </c>
      <c r="F121" s="80" t="s">
        <v>59</v>
      </c>
      <c r="G121" s="80" t="s">
        <v>59</v>
      </c>
      <c r="H121" s="79">
        <v>3</v>
      </c>
      <c r="I121" s="79">
        <v>1</v>
      </c>
      <c r="J121" s="79">
        <v>0</v>
      </c>
      <c r="K121" s="79">
        <v>0</v>
      </c>
      <c r="L121" s="79">
        <v>0</v>
      </c>
      <c r="M121" s="79">
        <v>1</v>
      </c>
      <c r="N121" s="79">
        <v>2</v>
      </c>
      <c r="O121" s="79">
        <v>0</v>
      </c>
      <c r="P121" s="79">
        <v>2</v>
      </c>
      <c r="Q121" s="79">
        <v>2</v>
      </c>
      <c r="R121" s="79">
        <v>1</v>
      </c>
      <c r="S121" s="79">
        <v>2</v>
      </c>
      <c r="T121" s="79">
        <v>4</v>
      </c>
      <c r="U121" s="79">
        <v>10</v>
      </c>
      <c r="V121" s="79">
        <v>7</v>
      </c>
      <c r="W121" s="81">
        <v>0</v>
      </c>
      <c r="X121" s="81">
        <v>0</v>
      </c>
      <c r="Y121" s="81">
        <v>0</v>
      </c>
      <c r="Z121" s="82">
        <v>0</v>
      </c>
      <c r="AA121" s="83">
        <v>0</v>
      </c>
      <c r="AB121" s="83">
        <v>1</v>
      </c>
      <c r="AC121" s="84"/>
      <c r="AD121" s="28">
        <f>SUM(C121:AB121)</f>
        <v>44</v>
      </c>
      <c r="AE121" s="12"/>
      <c r="AF121" s="48"/>
      <c r="AG121" s="48"/>
      <c r="AH121" s="48"/>
    </row>
    <row r="122" spans="1:34" ht="15.6" customHeight="1" x14ac:dyDescent="0.2">
      <c r="A122" s="141" t="s">
        <v>58</v>
      </c>
      <c r="B122" s="25" t="s">
        <v>8</v>
      </c>
      <c r="C122" s="78" t="s">
        <v>59</v>
      </c>
      <c r="D122" s="85">
        <f>D121</f>
        <v>8</v>
      </c>
      <c r="E122" s="86" t="s">
        <v>59</v>
      </c>
      <c r="F122" s="86" t="s">
        <v>59</v>
      </c>
      <c r="G122" s="86" t="s">
        <v>59</v>
      </c>
      <c r="H122" s="85">
        <f>D122-H120+H121</f>
        <v>11</v>
      </c>
      <c r="I122" s="85">
        <f t="shared" ref="I122" si="315">H122-I120+I121</f>
        <v>12</v>
      </c>
      <c r="J122" s="85">
        <f t="shared" ref="J122" si="316">I122-J120+J121</f>
        <v>12</v>
      </c>
      <c r="K122" s="85">
        <f t="shared" ref="K122" si="317">J122-K120+K121</f>
        <v>12</v>
      </c>
      <c r="L122" s="85">
        <f t="shared" ref="L122" si="318">K122-L120+L121</f>
        <v>12</v>
      </c>
      <c r="M122" s="85">
        <f t="shared" ref="M122" si="319">L122-M120+M121</f>
        <v>13</v>
      </c>
      <c r="N122" s="85">
        <f t="shared" ref="N122" si="320">M122-N120+N121</f>
        <v>15</v>
      </c>
      <c r="O122" s="85">
        <f t="shared" ref="O122" si="321">N122-O120+O121</f>
        <v>14</v>
      </c>
      <c r="P122" s="85">
        <f t="shared" ref="P122" si="322">O122-P120+P121</f>
        <v>15</v>
      </c>
      <c r="Q122" s="85">
        <f t="shared" ref="Q122" si="323">P122-Q120+Q121</f>
        <v>14</v>
      </c>
      <c r="R122" s="85">
        <f t="shared" ref="R122" si="324">Q122-R120+R121</f>
        <v>14</v>
      </c>
      <c r="S122" s="85">
        <f t="shared" ref="S122" si="325">R122-S120+S121</f>
        <v>14</v>
      </c>
      <c r="T122" s="85">
        <f t="shared" ref="T122" si="326">S122-T120+T121</f>
        <v>16</v>
      </c>
      <c r="U122" s="85">
        <f t="shared" ref="U122" si="327">T122-U120+U121</f>
        <v>22</v>
      </c>
      <c r="V122" s="85">
        <f t="shared" ref="V122" si="328">U122-V120+V121</f>
        <v>28</v>
      </c>
      <c r="W122" s="87">
        <f t="shared" ref="W122" si="329">V122-W120+W121</f>
        <v>22</v>
      </c>
      <c r="X122" s="87">
        <f t="shared" ref="X122" si="330">W122-X120+X121</f>
        <v>19</v>
      </c>
      <c r="Y122" s="87">
        <f t="shared" ref="Y122" si="331">X122-Y120+Y121</f>
        <v>17</v>
      </c>
      <c r="Z122" s="88">
        <f t="shared" ref="Z122" si="332">Y122-Z120+Z121</f>
        <v>16</v>
      </c>
      <c r="AA122" s="89">
        <f t="shared" ref="AA122" si="333">Z122-AA120+AA121</f>
        <v>7</v>
      </c>
      <c r="AB122" s="89">
        <f t="shared" ref="AB122" si="334">AA122-AB120+AB121</f>
        <v>8</v>
      </c>
      <c r="AC122" s="90">
        <f>AB122-AC120</f>
        <v>0</v>
      </c>
      <c r="AD122" s="29"/>
      <c r="AE122" s="3">
        <f>MAX(C122:AC122)</f>
        <v>28</v>
      </c>
      <c r="AF122" s="48"/>
      <c r="AG122" s="48"/>
      <c r="AH122" s="48"/>
    </row>
    <row r="123" spans="1:34" ht="15.6" customHeight="1" x14ac:dyDescent="0.2">
      <c r="A123" s="142"/>
      <c r="B123" s="25" t="s">
        <v>9</v>
      </c>
      <c r="C123" s="124"/>
      <c r="D123" s="125" t="s">
        <v>59</v>
      </c>
      <c r="E123" s="127"/>
      <c r="F123" s="128" t="s">
        <v>59</v>
      </c>
      <c r="G123" s="127"/>
      <c r="H123" s="127"/>
      <c r="I123" s="127"/>
      <c r="J123" s="127"/>
      <c r="K123" s="125">
        <v>15.39</v>
      </c>
      <c r="L123" s="127"/>
      <c r="M123" s="127"/>
      <c r="N123" s="127"/>
      <c r="O123" s="127"/>
      <c r="P123" s="125">
        <v>15.44</v>
      </c>
      <c r="Q123" s="127"/>
      <c r="R123" s="127"/>
      <c r="S123" s="127"/>
      <c r="T123" s="125">
        <v>15.5</v>
      </c>
      <c r="U123" s="127"/>
      <c r="V123" s="127"/>
      <c r="W123" s="127"/>
      <c r="X123" s="129">
        <v>16</v>
      </c>
      <c r="Y123" s="127"/>
      <c r="Z123" s="127"/>
      <c r="AA123" s="130"/>
      <c r="AB123" s="127"/>
      <c r="AC123" s="125">
        <v>16.059999999999999</v>
      </c>
      <c r="AD123" s="30">
        <v>35</v>
      </c>
      <c r="AE123" s="12"/>
      <c r="AF123" s="48"/>
      <c r="AG123" s="48"/>
      <c r="AH123" s="48"/>
    </row>
    <row r="124" spans="1:34" ht="15.6" customHeight="1" x14ac:dyDescent="0.2">
      <c r="A124" s="143"/>
      <c r="B124" s="26" t="s">
        <v>10</v>
      </c>
      <c r="C124" s="126" t="s">
        <v>59</v>
      </c>
      <c r="D124" s="91">
        <v>15.31</v>
      </c>
      <c r="E124" s="127"/>
      <c r="F124" s="92" t="s">
        <v>59</v>
      </c>
      <c r="G124" s="127"/>
      <c r="H124" s="131"/>
      <c r="I124" s="131"/>
      <c r="J124" s="131"/>
      <c r="K124" s="91">
        <f>K123</f>
        <v>15.39</v>
      </c>
      <c r="L124" s="131"/>
      <c r="M124" s="131"/>
      <c r="N124" s="131"/>
      <c r="O124" s="131"/>
      <c r="P124" s="91">
        <f>P123</f>
        <v>15.44</v>
      </c>
      <c r="Q124" s="131"/>
      <c r="R124" s="131"/>
      <c r="S124" s="131"/>
      <c r="T124" s="91">
        <f>T123</f>
        <v>15.5</v>
      </c>
      <c r="U124" s="131"/>
      <c r="V124" s="131"/>
      <c r="W124" s="127"/>
      <c r="X124" s="93">
        <f>X123</f>
        <v>16</v>
      </c>
      <c r="Y124" s="127"/>
      <c r="Z124" s="131"/>
      <c r="AA124" s="132"/>
      <c r="AB124" s="131"/>
      <c r="AC124" s="133"/>
      <c r="AD124" s="29"/>
      <c r="AE124" s="13"/>
      <c r="AF124" s="48"/>
      <c r="AG124" s="48"/>
      <c r="AH124" s="48"/>
    </row>
    <row r="125" spans="1:34" ht="15.6" customHeight="1" thickBot="1" x14ac:dyDescent="0.25">
      <c r="A125" s="50">
        <v>525</v>
      </c>
      <c r="B125" s="50" t="s">
        <v>11</v>
      </c>
      <c r="C125" s="94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6"/>
      <c r="AD125" s="53"/>
      <c r="AE125" s="3"/>
      <c r="AF125" s="48"/>
      <c r="AG125" s="48"/>
      <c r="AH125" s="48"/>
    </row>
    <row r="126" spans="1:34" ht="15.6" customHeight="1" x14ac:dyDescent="0.2">
      <c r="A126" s="56"/>
      <c r="B126" s="23" t="s">
        <v>5</v>
      </c>
      <c r="C126" s="71"/>
      <c r="D126" s="72" t="s">
        <v>59</v>
      </c>
      <c r="E126" s="73">
        <v>0</v>
      </c>
      <c r="F126" s="73">
        <v>0</v>
      </c>
      <c r="G126" s="73">
        <v>0</v>
      </c>
      <c r="H126" s="72">
        <v>0</v>
      </c>
      <c r="I126" s="72">
        <v>0</v>
      </c>
      <c r="J126" s="72">
        <v>0</v>
      </c>
      <c r="K126" s="72">
        <v>0</v>
      </c>
      <c r="L126" s="72">
        <v>0</v>
      </c>
      <c r="M126" s="72">
        <v>0</v>
      </c>
      <c r="N126" s="72">
        <v>0</v>
      </c>
      <c r="O126" s="72">
        <v>3</v>
      </c>
      <c r="P126" s="72">
        <v>0</v>
      </c>
      <c r="Q126" s="72">
        <v>2</v>
      </c>
      <c r="R126" s="72">
        <v>4</v>
      </c>
      <c r="S126" s="72">
        <v>1</v>
      </c>
      <c r="T126" s="72">
        <v>6</v>
      </c>
      <c r="U126" s="72">
        <v>12</v>
      </c>
      <c r="V126" s="72">
        <v>8</v>
      </c>
      <c r="W126" s="74" t="s">
        <v>59</v>
      </c>
      <c r="X126" s="74" t="s">
        <v>59</v>
      </c>
      <c r="Y126" s="74" t="s">
        <v>59</v>
      </c>
      <c r="Z126" s="75">
        <v>4</v>
      </c>
      <c r="AA126" s="76">
        <v>5</v>
      </c>
      <c r="AB126" s="76">
        <v>0</v>
      </c>
      <c r="AC126" s="77">
        <v>18</v>
      </c>
      <c r="AD126" s="27" t="s">
        <v>6</v>
      </c>
      <c r="AE126" s="44"/>
      <c r="AF126" s="48"/>
      <c r="AG126" s="48"/>
      <c r="AH126" s="48"/>
    </row>
    <row r="127" spans="1:34" ht="15.6" customHeight="1" x14ac:dyDescent="0.2">
      <c r="A127" s="24">
        <v>15.55</v>
      </c>
      <c r="B127" s="25" t="s">
        <v>7</v>
      </c>
      <c r="C127" s="78" t="s">
        <v>59</v>
      </c>
      <c r="D127" s="79">
        <v>2</v>
      </c>
      <c r="E127" s="80">
        <v>0</v>
      </c>
      <c r="F127" s="80">
        <v>24</v>
      </c>
      <c r="G127" s="80">
        <v>0</v>
      </c>
      <c r="H127" s="79">
        <v>0</v>
      </c>
      <c r="I127" s="79">
        <v>2</v>
      </c>
      <c r="J127" s="79">
        <v>0</v>
      </c>
      <c r="K127" s="79">
        <v>0</v>
      </c>
      <c r="L127" s="79">
        <v>0</v>
      </c>
      <c r="M127" s="79">
        <v>0</v>
      </c>
      <c r="N127" s="79">
        <v>4</v>
      </c>
      <c r="O127" s="79">
        <v>7</v>
      </c>
      <c r="P127" s="79">
        <v>2</v>
      </c>
      <c r="Q127" s="79">
        <v>2</v>
      </c>
      <c r="R127" s="79">
        <v>2</v>
      </c>
      <c r="S127" s="79">
        <v>1</v>
      </c>
      <c r="T127" s="79">
        <v>11</v>
      </c>
      <c r="U127" s="79">
        <v>4</v>
      </c>
      <c r="V127" s="79">
        <v>1</v>
      </c>
      <c r="W127" s="81" t="s">
        <v>59</v>
      </c>
      <c r="X127" s="81" t="s">
        <v>59</v>
      </c>
      <c r="Y127" s="81" t="s">
        <v>59</v>
      </c>
      <c r="Z127" s="82">
        <v>0</v>
      </c>
      <c r="AA127" s="83">
        <v>1</v>
      </c>
      <c r="AB127" s="83">
        <v>0</v>
      </c>
      <c r="AC127" s="84"/>
      <c r="AD127" s="28">
        <f>SUM(C127:AB127)</f>
        <v>63</v>
      </c>
      <c r="AE127" s="12"/>
      <c r="AF127" s="48"/>
      <c r="AG127" s="48"/>
      <c r="AH127" s="48"/>
    </row>
    <row r="128" spans="1:34" ht="15.6" customHeight="1" x14ac:dyDescent="0.2">
      <c r="A128" s="141" t="s">
        <v>58</v>
      </c>
      <c r="B128" s="25" t="s">
        <v>8</v>
      </c>
      <c r="C128" s="78" t="s">
        <v>59</v>
      </c>
      <c r="D128" s="85">
        <f>D127</f>
        <v>2</v>
      </c>
      <c r="E128" s="86">
        <f>D128-E126+E127</f>
        <v>2</v>
      </c>
      <c r="F128" s="86">
        <f>E128-F126+F127</f>
        <v>26</v>
      </c>
      <c r="G128" s="86">
        <f>F128-G126+G127</f>
        <v>26</v>
      </c>
      <c r="H128" s="85">
        <f t="shared" ref="H128" si="335">G128-H126+H127</f>
        <v>26</v>
      </c>
      <c r="I128" s="85">
        <f t="shared" ref="I128" si="336">H128-I126+I127</f>
        <v>28</v>
      </c>
      <c r="J128" s="85">
        <f t="shared" ref="J128" si="337">I128-J126+J127</f>
        <v>28</v>
      </c>
      <c r="K128" s="85">
        <f t="shared" ref="K128" si="338">J128-K126+K127</f>
        <v>28</v>
      </c>
      <c r="L128" s="85">
        <f t="shared" ref="L128" si="339">K128-L126+L127</f>
        <v>28</v>
      </c>
      <c r="M128" s="85">
        <f t="shared" ref="M128" si="340">L128-M126+M127</f>
        <v>28</v>
      </c>
      <c r="N128" s="85">
        <f t="shared" ref="N128" si="341">M128-N126+N127</f>
        <v>32</v>
      </c>
      <c r="O128" s="85">
        <f t="shared" ref="O128" si="342">N128-O126+O127</f>
        <v>36</v>
      </c>
      <c r="P128" s="85">
        <f t="shared" ref="P128" si="343">O128-P126+P127</f>
        <v>38</v>
      </c>
      <c r="Q128" s="85">
        <f t="shared" ref="Q128" si="344">P128-Q126+Q127</f>
        <v>38</v>
      </c>
      <c r="R128" s="85">
        <f t="shared" ref="R128" si="345">Q128-R126+R127</f>
        <v>36</v>
      </c>
      <c r="S128" s="85">
        <f t="shared" ref="S128" si="346">R128-S126+S127</f>
        <v>36</v>
      </c>
      <c r="T128" s="85">
        <f t="shared" ref="T128" si="347">S128-T126+T127</f>
        <v>41</v>
      </c>
      <c r="U128" s="85">
        <f t="shared" ref="U128" si="348">T128-U126+U127</f>
        <v>33</v>
      </c>
      <c r="V128" s="85">
        <f t="shared" ref="V128" si="349">U128-V126+V127</f>
        <v>26</v>
      </c>
      <c r="W128" s="87" t="s">
        <v>59</v>
      </c>
      <c r="X128" s="87" t="s">
        <v>59</v>
      </c>
      <c r="Y128" s="87" t="s">
        <v>59</v>
      </c>
      <c r="Z128" s="88">
        <f>V128-Z126+Z127</f>
        <v>22</v>
      </c>
      <c r="AA128" s="89">
        <f t="shared" ref="AA128" si="350">Z128-AA126+AA127</f>
        <v>18</v>
      </c>
      <c r="AB128" s="89">
        <f t="shared" ref="AB128" si="351">AA128-AB126+AB127</f>
        <v>18</v>
      </c>
      <c r="AC128" s="90">
        <f>AB128-AC126</f>
        <v>0</v>
      </c>
      <c r="AD128" s="29"/>
      <c r="AE128" s="3">
        <f>MAX(C128:AC128)</f>
        <v>41</v>
      </c>
      <c r="AF128" s="48"/>
      <c r="AG128" s="48"/>
      <c r="AH128" s="48"/>
    </row>
    <row r="129" spans="1:34" ht="15.6" customHeight="1" x14ac:dyDescent="0.2">
      <c r="A129" s="142"/>
      <c r="B129" s="25" t="s">
        <v>9</v>
      </c>
      <c r="C129" s="124"/>
      <c r="D129" s="125" t="s">
        <v>59</v>
      </c>
      <c r="E129" s="127"/>
      <c r="F129" s="128">
        <v>15.59</v>
      </c>
      <c r="G129" s="127"/>
      <c r="H129" s="127"/>
      <c r="I129" s="127"/>
      <c r="J129" s="127"/>
      <c r="K129" s="125">
        <v>16.079999999999998</v>
      </c>
      <c r="L129" s="127"/>
      <c r="M129" s="127"/>
      <c r="N129" s="127"/>
      <c r="O129" s="127"/>
      <c r="P129" s="125">
        <v>16.16</v>
      </c>
      <c r="Q129" s="127"/>
      <c r="R129" s="127"/>
      <c r="S129" s="127"/>
      <c r="T129" s="125">
        <v>16.22</v>
      </c>
      <c r="U129" s="127"/>
      <c r="V129" s="127"/>
      <c r="W129" s="127"/>
      <c r="X129" s="129" t="s">
        <v>59</v>
      </c>
      <c r="Y129" s="127"/>
      <c r="Z129" s="127"/>
      <c r="AA129" s="130"/>
      <c r="AB129" s="127"/>
      <c r="AC129" s="125">
        <v>16.3</v>
      </c>
      <c r="AD129" s="30">
        <v>35</v>
      </c>
      <c r="AE129" s="12"/>
      <c r="AF129" s="48"/>
      <c r="AG129" s="48"/>
      <c r="AH129" s="48"/>
    </row>
    <row r="130" spans="1:34" ht="15.6" customHeight="1" x14ac:dyDescent="0.2">
      <c r="A130" s="143"/>
      <c r="B130" s="26" t="s">
        <v>10</v>
      </c>
      <c r="C130" s="126" t="s">
        <v>59</v>
      </c>
      <c r="D130" s="91">
        <v>15.55</v>
      </c>
      <c r="E130" s="127"/>
      <c r="F130" s="92">
        <f>F129</f>
        <v>15.59</v>
      </c>
      <c r="G130" s="127"/>
      <c r="H130" s="131"/>
      <c r="I130" s="131"/>
      <c r="J130" s="131"/>
      <c r="K130" s="91">
        <f>K129</f>
        <v>16.079999999999998</v>
      </c>
      <c r="L130" s="131"/>
      <c r="M130" s="131"/>
      <c r="N130" s="131"/>
      <c r="O130" s="131"/>
      <c r="P130" s="91">
        <f>P129</f>
        <v>16.16</v>
      </c>
      <c r="Q130" s="131"/>
      <c r="R130" s="131"/>
      <c r="S130" s="131"/>
      <c r="T130" s="91">
        <f>T129</f>
        <v>16.22</v>
      </c>
      <c r="U130" s="131"/>
      <c r="V130" s="131"/>
      <c r="W130" s="127"/>
      <c r="X130" s="93" t="s">
        <v>59</v>
      </c>
      <c r="Y130" s="127"/>
      <c r="Z130" s="131"/>
      <c r="AA130" s="132"/>
      <c r="AB130" s="131"/>
      <c r="AC130" s="133"/>
      <c r="AD130" s="29"/>
      <c r="AE130" s="13"/>
      <c r="AF130" s="48"/>
      <c r="AG130" s="48"/>
      <c r="AH130" s="48"/>
    </row>
    <row r="131" spans="1:34" ht="15.6" customHeight="1" thickBot="1" x14ac:dyDescent="0.25">
      <c r="A131" s="50">
        <v>526</v>
      </c>
      <c r="B131" s="50" t="s">
        <v>11</v>
      </c>
      <c r="C131" s="94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6"/>
      <c r="AD131" s="53"/>
      <c r="AE131" s="3"/>
      <c r="AF131" s="48"/>
      <c r="AG131" s="48"/>
      <c r="AH131" s="48"/>
    </row>
    <row r="132" spans="1:34" ht="15.6" customHeight="1" x14ac:dyDescent="0.2">
      <c r="A132" s="56"/>
      <c r="B132" s="23" t="s">
        <v>5</v>
      </c>
      <c r="C132" s="71"/>
      <c r="D132" s="72" t="s">
        <v>59</v>
      </c>
      <c r="E132" s="73" t="s">
        <v>59</v>
      </c>
      <c r="F132" s="73" t="s">
        <v>59</v>
      </c>
      <c r="G132" s="73" t="s">
        <v>59</v>
      </c>
      <c r="H132" s="72">
        <v>0</v>
      </c>
      <c r="I132" s="72">
        <v>0</v>
      </c>
      <c r="J132" s="72">
        <v>0</v>
      </c>
      <c r="K132" s="72">
        <v>0</v>
      </c>
      <c r="L132" s="72">
        <v>0</v>
      </c>
      <c r="M132" s="72">
        <v>0</v>
      </c>
      <c r="N132" s="72">
        <v>0</v>
      </c>
      <c r="O132" s="72">
        <v>2</v>
      </c>
      <c r="P132" s="72">
        <v>0</v>
      </c>
      <c r="Q132" s="72">
        <v>0</v>
      </c>
      <c r="R132" s="72">
        <v>0</v>
      </c>
      <c r="S132" s="72">
        <v>1</v>
      </c>
      <c r="T132" s="72">
        <v>1</v>
      </c>
      <c r="U132" s="72">
        <v>3</v>
      </c>
      <c r="V132" s="72">
        <v>2</v>
      </c>
      <c r="W132" s="74">
        <v>1</v>
      </c>
      <c r="X132" s="74">
        <v>3</v>
      </c>
      <c r="Y132" s="74">
        <v>3</v>
      </c>
      <c r="Z132" s="75">
        <v>1</v>
      </c>
      <c r="AA132" s="76">
        <v>2</v>
      </c>
      <c r="AB132" s="76">
        <v>0</v>
      </c>
      <c r="AC132" s="77">
        <v>9</v>
      </c>
      <c r="AD132" s="27" t="s">
        <v>6</v>
      </c>
      <c r="AE132" s="44"/>
      <c r="AF132" s="48"/>
      <c r="AG132" s="48"/>
      <c r="AH132" s="48"/>
    </row>
    <row r="133" spans="1:34" ht="15.6" customHeight="1" x14ac:dyDescent="0.2">
      <c r="A133" s="24">
        <v>16.350000000000001</v>
      </c>
      <c r="B133" s="25" t="s">
        <v>7</v>
      </c>
      <c r="C133" s="78" t="s">
        <v>59</v>
      </c>
      <c r="D133" s="79">
        <v>3</v>
      </c>
      <c r="E133" s="80" t="s">
        <v>59</v>
      </c>
      <c r="F133" s="80" t="s">
        <v>59</v>
      </c>
      <c r="G133" s="80" t="s">
        <v>59</v>
      </c>
      <c r="H133" s="79">
        <v>2</v>
      </c>
      <c r="I133" s="79">
        <v>1</v>
      </c>
      <c r="J133" s="79">
        <v>0</v>
      </c>
      <c r="K133" s="79">
        <v>0</v>
      </c>
      <c r="L133" s="79">
        <v>0</v>
      </c>
      <c r="M133" s="79">
        <v>0</v>
      </c>
      <c r="N133" s="79">
        <v>0</v>
      </c>
      <c r="O133" s="79">
        <v>1</v>
      </c>
      <c r="P133" s="79">
        <v>3</v>
      </c>
      <c r="Q133" s="79">
        <v>4</v>
      </c>
      <c r="R133" s="79">
        <v>0</v>
      </c>
      <c r="S133" s="79">
        <v>0</v>
      </c>
      <c r="T133" s="79">
        <v>1</v>
      </c>
      <c r="U133" s="79">
        <v>11</v>
      </c>
      <c r="V133" s="79">
        <v>2</v>
      </c>
      <c r="W133" s="81">
        <v>0</v>
      </c>
      <c r="X133" s="81">
        <v>0</v>
      </c>
      <c r="Y133" s="81">
        <v>0</v>
      </c>
      <c r="Z133" s="82">
        <v>0</v>
      </c>
      <c r="AA133" s="83">
        <v>0</v>
      </c>
      <c r="AB133" s="83">
        <v>0</v>
      </c>
      <c r="AC133" s="84"/>
      <c r="AD133" s="28">
        <f>SUM(C133:AB133)</f>
        <v>28</v>
      </c>
      <c r="AE133" s="12"/>
      <c r="AF133" s="48"/>
      <c r="AG133" s="48"/>
      <c r="AH133" s="48"/>
    </row>
    <row r="134" spans="1:34" ht="15.6" customHeight="1" x14ac:dyDescent="0.2">
      <c r="A134" s="141" t="s">
        <v>58</v>
      </c>
      <c r="B134" s="25" t="s">
        <v>8</v>
      </c>
      <c r="C134" s="78" t="s">
        <v>59</v>
      </c>
      <c r="D134" s="85">
        <f>D133</f>
        <v>3</v>
      </c>
      <c r="E134" s="86" t="s">
        <v>59</v>
      </c>
      <c r="F134" s="86" t="s">
        <v>59</v>
      </c>
      <c r="G134" s="86" t="s">
        <v>59</v>
      </c>
      <c r="H134" s="85">
        <f>D134-H132+H133</f>
        <v>5</v>
      </c>
      <c r="I134" s="85">
        <f t="shared" ref="I134" si="352">H134-I132+I133</f>
        <v>6</v>
      </c>
      <c r="J134" s="85">
        <f t="shared" ref="J134" si="353">I134-J132+J133</f>
        <v>6</v>
      </c>
      <c r="K134" s="85">
        <f t="shared" ref="K134" si="354">J134-K132+K133</f>
        <v>6</v>
      </c>
      <c r="L134" s="85">
        <f t="shared" ref="L134" si="355">K134-L132+L133</f>
        <v>6</v>
      </c>
      <c r="M134" s="85">
        <f t="shared" ref="M134" si="356">L134-M132+M133</f>
        <v>6</v>
      </c>
      <c r="N134" s="85">
        <f t="shared" ref="N134" si="357">M134-N132+N133</f>
        <v>6</v>
      </c>
      <c r="O134" s="85">
        <f t="shared" ref="O134" si="358">N134-O132+O133</f>
        <v>5</v>
      </c>
      <c r="P134" s="85">
        <f t="shared" ref="P134" si="359">O134-P132+P133</f>
        <v>8</v>
      </c>
      <c r="Q134" s="85">
        <f t="shared" ref="Q134" si="360">P134-Q132+Q133</f>
        <v>12</v>
      </c>
      <c r="R134" s="85">
        <f t="shared" ref="R134" si="361">Q134-R132+R133</f>
        <v>12</v>
      </c>
      <c r="S134" s="85">
        <f t="shared" ref="S134" si="362">R134-S132+S133</f>
        <v>11</v>
      </c>
      <c r="T134" s="85">
        <f t="shared" ref="T134" si="363">S134-T132+T133</f>
        <v>11</v>
      </c>
      <c r="U134" s="85">
        <f t="shared" ref="U134" si="364">T134-U132+U133</f>
        <v>19</v>
      </c>
      <c r="V134" s="85">
        <f t="shared" ref="V134" si="365">U134-V132+V133</f>
        <v>19</v>
      </c>
      <c r="W134" s="87">
        <f t="shared" ref="W134" si="366">V134-W132+W133</f>
        <v>18</v>
      </c>
      <c r="X134" s="87">
        <f t="shared" ref="X134" si="367">W134-X132+X133</f>
        <v>15</v>
      </c>
      <c r="Y134" s="87">
        <f t="shared" ref="Y134" si="368">X134-Y132+Y133</f>
        <v>12</v>
      </c>
      <c r="Z134" s="88">
        <f t="shared" ref="Z134" si="369">Y134-Z132+Z133</f>
        <v>11</v>
      </c>
      <c r="AA134" s="89">
        <f t="shared" ref="AA134" si="370">Z134-AA132+AA133</f>
        <v>9</v>
      </c>
      <c r="AB134" s="89">
        <f t="shared" ref="AB134" si="371">AA134-AB132+AB133</f>
        <v>9</v>
      </c>
      <c r="AC134" s="90">
        <f>AB134-AC132</f>
        <v>0</v>
      </c>
      <c r="AD134" s="29"/>
      <c r="AE134" s="3">
        <f>MAX(C134:AC134)</f>
        <v>19</v>
      </c>
      <c r="AF134" s="48"/>
      <c r="AG134" s="48"/>
      <c r="AH134" s="48"/>
    </row>
    <row r="135" spans="1:34" ht="15.6" customHeight="1" x14ac:dyDescent="0.2">
      <c r="A135" s="142"/>
      <c r="B135" s="25" t="s">
        <v>9</v>
      </c>
      <c r="C135" s="124"/>
      <c r="D135" s="125" t="s">
        <v>59</v>
      </c>
      <c r="E135" s="127"/>
      <c r="F135" s="128" t="s">
        <v>59</v>
      </c>
      <c r="G135" s="127"/>
      <c r="H135" s="127"/>
      <c r="I135" s="127"/>
      <c r="J135" s="127"/>
      <c r="K135" s="125">
        <v>16.45</v>
      </c>
      <c r="L135" s="127"/>
      <c r="M135" s="127"/>
      <c r="N135" s="127"/>
      <c r="O135" s="127"/>
      <c r="P135" s="125">
        <v>16.47</v>
      </c>
      <c r="Q135" s="127"/>
      <c r="R135" s="127"/>
      <c r="S135" s="127"/>
      <c r="T135" s="125">
        <v>16.52</v>
      </c>
      <c r="U135" s="127"/>
      <c r="V135" s="127"/>
      <c r="W135" s="127"/>
      <c r="X135" s="129">
        <v>16.57</v>
      </c>
      <c r="Y135" s="127"/>
      <c r="Z135" s="127"/>
      <c r="AA135" s="130"/>
      <c r="AB135" s="127"/>
      <c r="AC135" s="125">
        <v>17.09</v>
      </c>
      <c r="AD135" s="30">
        <v>32</v>
      </c>
      <c r="AE135" s="12"/>
      <c r="AF135" s="48"/>
      <c r="AG135" s="48"/>
      <c r="AH135" s="48"/>
    </row>
    <row r="136" spans="1:34" ht="15.6" customHeight="1" x14ac:dyDescent="0.2">
      <c r="A136" s="143"/>
      <c r="B136" s="26" t="s">
        <v>10</v>
      </c>
      <c r="C136" s="126" t="s">
        <v>59</v>
      </c>
      <c r="D136" s="91">
        <v>16.37</v>
      </c>
      <c r="E136" s="127"/>
      <c r="F136" s="92" t="s">
        <v>59</v>
      </c>
      <c r="G136" s="127"/>
      <c r="H136" s="131"/>
      <c r="I136" s="131"/>
      <c r="J136" s="131"/>
      <c r="K136" s="91">
        <f>K135</f>
        <v>16.45</v>
      </c>
      <c r="L136" s="131"/>
      <c r="M136" s="131"/>
      <c r="N136" s="131"/>
      <c r="O136" s="131"/>
      <c r="P136" s="91">
        <f>P135</f>
        <v>16.47</v>
      </c>
      <c r="Q136" s="131"/>
      <c r="R136" s="131"/>
      <c r="S136" s="131"/>
      <c r="T136" s="91">
        <f>T135</f>
        <v>16.52</v>
      </c>
      <c r="U136" s="131"/>
      <c r="V136" s="131"/>
      <c r="W136" s="127"/>
      <c r="X136" s="93">
        <f>X135</f>
        <v>16.57</v>
      </c>
      <c r="Y136" s="127"/>
      <c r="Z136" s="131"/>
      <c r="AA136" s="132"/>
      <c r="AB136" s="131"/>
      <c r="AC136" s="133"/>
      <c r="AD136" s="29"/>
      <c r="AE136" s="13"/>
      <c r="AF136" s="48"/>
      <c r="AG136" s="48"/>
      <c r="AH136" s="48"/>
    </row>
    <row r="137" spans="1:34" ht="15.6" customHeight="1" thickBot="1" x14ac:dyDescent="0.25">
      <c r="A137" s="50">
        <v>518</v>
      </c>
      <c r="B137" s="50" t="s">
        <v>11</v>
      </c>
      <c r="C137" s="94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6"/>
      <c r="AD137" s="53"/>
      <c r="AE137" s="3"/>
      <c r="AF137" s="48"/>
      <c r="AG137" s="48"/>
      <c r="AH137" s="48"/>
    </row>
    <row r="138" spans="1:34" ht="15.6" customHeight="1" x14ac:dyDescent="0.2">
      <c r="A138" s="56"/>
      <c r="B138" s="23" t="s">
        <v>5</v>
      </c>
      <c r="C138" s="71"/>
      <c r="D138" s="72" t="s">
        <v>59</v>
      </c>
      <c r="E138" s="73" t="s">
        <v>59</v>
      </c>
      <c r="F138" s="73" t="s">
        <v>59</v>
      </c>
      <c r="G138" s="73" t="s">
        <v>59</v>
      </c>
      <c r="H138" s="72">
        <v>0</v>
      </c>
      <c r="I138" s="72">
        <v>0</v>
      </c>
      <c r="J138" s="72">
        <v>0</v>
      </c>
      <c r="K138" s="72">
        <v>0</v>
      </c>
      <c r="L138" s="72">
        <v>0</v>
      </c>
      <c r="M138" s="72">
        <v>0</v>
      </c>
      <c r="N138" s="72">
        <v>1</v>
      </c>
      <c r="O138" s="72">
        <v>0</v>
      </c>
      <c r="P138" s="72">
        <v>2</v>
      </c>
      <c r="Q138" s="72">
        <v>0</v>
      </c>
      <c r="R138" s="72">
        <v>0</v>
      </c>
      <c r="S138" s="72">
        <v>0</v>
      </c>
      <c r="T138" s="72">
        <v>4</v>
      </c>
      <c r="U138" s="72">
        <v>6</v>
      </c>
      <c r="V138" s="72">
        <v>0</v>
      </c>
      <c r="W138" s="74" t="s">
        <v>59</v>
      </c>
      <c r="X138" s="74" t="s">
        <v>59</v>
      </c>
      <c r="Y138" s="74" t="s">
        <v>59</v>
      </c>
      <c r="Z138" s="75">
        <v>1</v>
      </c>
      <c r="AA138" s="76">
        <v>1</v>
      </c>
      <c r="AB138" s="76">
        <v>0</v>
      </c>
      <c r="AC138" s="77">
        <v>10</v>
      </c>
      <c r="AD138" s="27" t="s">
        <v>6</v>
      </c>
      <c r="AE138" s="44"/>
      <c r="AF138" s="48"/>
      <c r="AG138" s="48"/>
      <c r="AH138" s="48"/>
    </row>
    <row r="139" spans="1:34" ht="15.6" customHeight="1" x14ac:dyDescent="0.2">
      <c r="A139" s="24">
        <v>16.45</v>
      </c>
      <c r="B139" s="25" t="s">
        <v>7</v>
      </c>
      <c r="C139" s="78" t="s">
        <v>59</v>
      </c>
      <c r="D139" s="79">
        <v>9</v>
      </c>
      <c r="E139" s="80" t="s">
        <v>59</v>
      </c>
      <c r="F139" s="80" t="s">
        <v>59</v>
      </c>
      <c r="G139" s="80" t="s">
        <v>59</v>
      </c>
      <c r="H139" s="79">
        <v>1</v>
      </c>
      <c r="I139" s="79">
        <v>1</v>
      </c>
      <c r="J139" s="79">
        <v>0</v>
      </c>
      <c r="K139" s="79">
        <v>0</v>
      </c>
      <c r="L139" s="79">
        <v>0</v>
      </c>
      <c r="M139" s="79">
        <v>0</v>
      </c>
      <c r="N139" s="79">
        <v>1</v>
      </c>
      <c r="O139" s="79">
        <v>0</v>
      </c>
      <c r="P139" s="79">
        <v>0</v>
      </c>
      <c r="Q139" s="79">
        <v>2</v>
      </c>
      <c r="R139" s="79">
        <v>4</v>
      </c>
      <c r="S139" s="79">
        <v>0</v>
      </c>
      <c r="T139" s="79">
        <v>2</v>
      </c>
      <c r="U139" s="79">
        <v>5</v>
      </c>
      <c r="V139" s="79">
        <v>0</v>
      </c>
      <c r="W139" s="81" t="s">
        <v>59</v>
      </c>
      <c r="X139" s="81" t="s">
        <v>59</v>
      </c>
      <c r="Y139" s="81" t="s">
        <v>59</v>
      </c>
      <c r="Z139" s="82">
        <v>0</v>
      </c>
      <c r="AA139" s="83">
        <v>0</v>
      </c>
      <c r="AB139" s="83">
        <v>0</v>
      </c>
      <c r="AC139" s="84"/>
      <c r="AD139" s="28">
        <f>SUM(C139:AB139)</f>
        <v>25</v>
      </c>
      <c r="AE139" s="12"/>
      <c r="AF139" s="48"/>
      <c r="AG139" s="48"/>
      <c r="AH139" s="48"/>
    </row>
    <row r="140" spans="1:34" ht="15.6" customHeight="1" x14ac:dyDescent="0.2">
      <c r="A140" s="141" t="s">
        <v>58</v>
      </c>
      <c r="B140" s="25" t="s">
        <v>8</v>
      </c>
      <c r="C140" s="78" t="s">
        <v>59</v>
      </c>
      <c r="D140" s="85">
        <f>D139</f>
        <v>9</v>
      </c>
      <c r="E140" s="86" t="s">
        <v>59</v>
      </c>
      <c r="F140" s="86" t="s">
        <v>59</v>
      </c>
      <c r="G140" s="86" t="s">
        <v>59</v>
      </c>
      <c r="H140" s="85">
        <f>D140-H138+H139</f>
        <v>10</v>
      </c>
      <c r="I140" s="85">
        <f t="shared" ref="I140" si="372">H140-I138+I139</f>
        <v>11</v>
      </c>
      <c r="J140" s="85">
        <f t="shared" ref="J140" si="373">I140-J138+J139</f>
        <v>11</v>
      </c>
      <c r="K140" s="85">
        <f t="shared" ref="K140" si="374">J140-K138+K139</f>
        <v>11</v>
      </c>
      <c r="L140" s="85">
        <f t="shared" ref="L140" si="375">K140-L138+L139</f>
        <v>11</v>
      </c>
      <c r="M140" s="85">
        <f t="shared" ref="M140" si="376">L140-M138+M139</f>
        <v>11</v>
      </c>
      <c r="N140" s="85">
        <f t="shared" ref="N140" si="377">M140-N138+N139</f>
        <v>11</v>
      </c>
      <c r="O140" s="85">
        <f t="shared" ref="O140" si="378">N140-O138+O139</f>
        <v>11</v>
      </c>
      <c r="P140" s="85">
        <f t="shared" ref="P140" si="379">O140-P138+P139</f>
        <v>9</v>
      </c>
      <c r="Q140" s="85">
        <f t="shared" ref="Q140" si="380">P140-Q138+Q139</f>
        <v>11</v>
      </c>
      <c r="R140" s="85">
        <f t="shared" ref="R140" si="381">Q140-R138+R139</f>
        <v>15</v>
      </c>
      <c r="S140" s="85">
        <f t="shared" ref="S140" si="382">R140-S138+S139</f>
        <v>15</v>
      </c>
      <c r="T140" s="85">
        <f t="shared" ref="T140" si="383">S140-T138+T139</f>
        <v>13</v>
      </c>
      <c r="U140" s="85">
        <f t="shared" ref="U140" si="384">T140-U138+U139</f>
        <v>12</v>
      </c>
      <c r="V140" s="85">
        <f t="shared" ref="V140" si="385">U140-V138+V139</f>
        <v>12</v>
      </c>
      <c r="W140" s="87" t="s">
        <v>59</v>
      </c>
      <c r="X140" s="87" t="s">
        <v>59</v>
      </c>
      <c r="Y140" s="87" t="s">
        <v>59</v>
      </c>
      <c r="Z140" s="88">
        <f>V140-Z138+Z139</f>
        <v>11</v>
      </c>
      <c r="AA140" s="89">
        <f t="shared" ref="AA140" si="386">Z140-AA138+AA139</f>
        <v>10</v>
      </c>
      <c r="AB140" s="89">
        <f t="shared" ref="AB140" si="387">AA140-AB138+AB139</f>
        <v>10</v>
      </c>
      <c r="AC140" s="90">
        <f>AB140-AC138</f>
        <v>0</v>
      </c>
      <c r="AD140" s="29"/>
      <c r="AE140" s="3">
        <f>MAX(C140:AC140)</f>
        <v>15</v>
      </c>
      <c r="AF140" s="48"/>
      <c r="AG140" s="48"/>
      <c r="AH140" s="48"/>
    </row>
    <row r="141" spans="1:34" ht="15.6" customHeight="1" x14ac:dyDescent="0.2">
      <c r="A141" s="142"/>
      <c r="B141" s="25" t="s">
        <v>9</v>
      </c>
      <c r="C141" s="124"/>
      <c r="D141" s="125" t="s">
        <v>59</v>
      </c>
      <c r="E141" s="127"/>
      <c r="F141" s="128" t="s">
        <v>59</v>
      </c>
      <c r="G141" s="127"/>
      <c r="H141" s="127"/>
      <c r="I141" s="127"/>
      <c r="J141" s="127"/>
      <c r="K141" s="125">
        <v>16.5</v>
      </c>
      <c r="L141" s="127"/>
      <c r="M141" s="127"/>
      <c r="N141" s="127"/>
      <c r="O141" s="127"/>
      <c r="P141" s="125">
        <v>16.55</v>
      </c>
      <c r="Q141" s="127"/>
      <c r="R141" s="127"/>
      <c r="S141" s="127"/>
      <c r="T141" s="125">
        <v>17.02</v>
      </c>
      <c r="U141" s="127"/>
      <c r="V141" s="127"/>
      <c r="W141" s="127"/>
      <c r="X141" s="129" t="s">
        <v>59</v>
      </c>
      <c r="Y141" s="127"/>
      <c r="Z141" s="127"/>
      <c r="AA141" s="130"/>
      <c r="AB141" s="127"/>
      <c r="AC141" s="125">
        <v>17.14</v>
      </c>
      <c r="AD141" s="30">
        <v>29</v>
      </c>
      <c r="AE141" s="12"/>
      <c r="AF141" s="48"/>
      <c r="AG141" s="48"/>
      <c r="AH141" s="48"/>
    </row>
    <row r="142" spans="1:34" ht="15.6" customHeight="1" x14ac:dyDescent="0.2">
      <c r="A142" s="143"/>
      <c r="B142" s="26" t="s">
        <v>10</v>
      </c>
      <c r="C142" s="126" t="s">
        <v>59</v>
      </c>
      <c r="D142" s="91">
        <v>16.45</v>
      </c>
      <c r="E142" s="127"/>
      <c r="F142" s="92" t="s">
        <v>59</v>
      </c>
      <c r="G142" s="127"/>
      <c r="H142" s="131"/>
      <c r="I142" s="131"/>
      <c r="J142" s="131"/>
      <c r="K142" s="91">
        <f>K141</f>
        <v>16.5</v>
      </c>
      <c r="L142" s="131"/>
      <c r="M142" s="131"/>
      <c r="N142" s="131"/>
      <c r="O142" s="131"/>
      <c r="P142" s="91">
        <f>P141</f>
        <v>16.55</v>
      </c>
      <c r="Q142" s="131"/>
      <c r="R142" s="131"/>
      <c r="S142" s="131"/>
      <c r="T142" s="91">
        <f>T141</f>
        <v>17.02</v>
      </c>
      <c r="U142" s="131"/>
      <c r="V142" s="131"/>
      <c r="W142" s="127"/>
      <c r="X142" s="93" t="s">
        <v>59</v>
      </c>
      <c r="Y142" s="127"/>
      <c r="Z142" s="131"/>
      <c r="AA142" s="132"/>
      <c r="AB142" s="131"/>
      <c r="AC142" s="133"/>
      <c r="AD142" s="29"/>
      <c r="AE142" s="13"/>
      <c r="AF142" s="48"/>
      <c r="AG142" s="48"/>
      <c r="AH142" s="48"/>
    </row>
    <row r="143" spans="1:34" ht="15.6" customHeight="1" thickBot="1" x14ac:dyDescent="0.25">
      <c r="A143" s="50">
        <v>525</v>
      </c>
      <c r="B143" s="50" t="s">
        <v>11</v>
      </c>
      <c r="C143" s="94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6"/>
      <c r="AD143" s="53"/>
      <c r="AE143" s="3"/>
      <c r="AF143" s="48"/>
      <c r="AG143" s="48"/>
      <c r="AH143" s="48"/>
    </row>
    <row r="144" spans="1:34" ht="15.6" customHeight="1" x14ac:dyDescent="0.2">
      <c r="A144" s="56"/>
      <c r="B144" s="23" t="s">
        <v>5</v>
      </c>
      <c r="C144" s="71"/>
      <c r="D144" s="72" t="s">
        <v>59</v>
      </c>
      <c r="E144" s="73" t="s">
        <v>59</v>
      </c>
      <c r="F144" s="73" t="s">
        <v>59</v>
      </c>
      <c r="G144" s="73" t="s">
        <v>59</v>
      </c>
      <c r="H144" s="72">
        <v>0</v>
      </c>
      <c r="I144" s="72">
        <v>0</v>
      </c>
      <c r="J144" s="72">
        <v>0</v>
      </c>
      <c r="K144" s="72">
        <v>0</v>
      </c>
      <c r="L144" s="72">
        <v>0</v>
      </c>
      <c r="M144" s="72">
        <v>0</v>
      </c>
      <c r="N144" s="72">
        <v>0</v>
      </c>
      <c r="O144" s="72">
        <v>1</v>
      </c>
      <c r="P144" s="72">
        <v>1</v>
      </c>
      <c r="Q144" s="72">
        <v>0</v>
      </c>
      <c r="R144" s="72">
        <v>1</v>
      </c>
      <c r="S144" s="72">
        <v>0</v>
      </c>
      <c r="T144" s="72">
        <v>2</v>
      </c>
      <c r="U144" s="72">
        <v>3</v>
      </c>
      <c r="V144" s="72">
        <v>6</v>
      </c>
      <c r="W144" s="74" t="s">
        <v>59</v>
      </c>
      <c r="X144" s="74" t="s">
        <v>59</v>
      </c>
      <c r="Y144" s="74" t="s">
        <v>59</v>
      </c>
      <c r="Z144" s="75">
        <v>4</v>
      </c>
      <c r="AA144" s="76">
        <v>1</v>
      </c>
      <c r="AB144" s="76">
        <v>0</v>
      </c>
      <c r="AC144" s="77">
        <v>13</v>
      </c>
      <c r="AD144" s="27" t="s">
        <v>6</v>
      </c>
      <c r="AE144" s="44"/>
      <c r="AF144" s="48"/>
      <c r="AG144" s="48"/>
      <c r="AH144" s="48"/>
    </row>
    <row r="145" spans="1:34" ht="15.6" customHeight="1" x14ac:dyDescent="0.2">
      <c r="A145" s="24">
        <v>17.100000000000001</v>
      </c>
      <c r="B145" s="25" t="s">
        <v>7</v>
      </c>
      <c r="C145" s="78" t="s">
        <v>59</v>
      </c>
      <c r="D145" s="79">
        <v>9</v>
      </c>
      <c r="E145" s="80" t="s">
        <v>59</v>
      </c>
      <c r="F145" s="80" t="s">
        <v>59</v>
      </c>
      <c r="G145" s="80" t="s">
        <v>59</v>
      </c>
      <c r="H145" s="79">
        <v>0</v>
      </c>
      <c r="I145" s="79">
        <v>0</v>
      </c>
      <c r="J145" s="79">
        <v>1</v>
      </c>
      <c r="K145" s="79">
        <v>0</v>
      </c>
      <c r="L145" s="79">
        <v>0</v>
      </c>
      <c r="M145" s="79">
        <v>1</v>
      </c>
      <c r="N145" s="79">
        <v>3</v>
      </c>
      <c r="O145" s="79">
        <v>5</v>
      </c>
      <c r="P145" s="79">
        <v>2</v>
      </c>
      <c r="Q145" s="79">
        <v>0</v>
      </c>
      <c r="R145" s="79">
        <v>0</v>
      </c>
      <c r="S145" s="79">
        <v>0</v>
      </c>
      <c r="T145" s="79">
        <v>0</v>
      </c>
      <c r="U145" s="79">
        <v>6</v>
      </c>
      <c r="V145" s="79">
        <v>5</v>
      </c>
      <c r="W145" s="81" t="s">
        <v>59</v>
      </c>
      <c r="X145" s="81" t="s">
        <v>59</v>
      </c>
      <c r="Y145" s="81" t="s">
        <v>59</v>
      </c>
      <c r="Z145" s="82">
        <v>0</v>
      </c>
      <c r="AA145" s="83">
        <v>0</v>
      </c>
      <c r="AB145" s="83">
        <v>0</v>
      </c>
      <c r="AC145" s="84"/>
      <c r="AD145" s="28">
        <f>SUM(C145:AB145)</f>
        <v>32</v>
      </c>
      <c r="AE145" s="12"/>
      <c r="AF145" s="48"/>
      <c r="AG145" s="48"/>
      <c r="AH145" s="48"/>
    </row>
    <row r="146" spans="1:34" ht="15.6" customHeight="1" x14ac:dyDescent="0.2">
      <c r="A146" s="141" t="s">
        <v>58</v>
      </c>
      <c r="B146" s="25" t="s">
        <v>8</v>
      </c>
      <c r="C146" s="78" t="s">
        <v>59</v>
      </c>
      <c r="D146" s="85">
        <f>D145</f>
        <v>9</v>
      </c>
      <c r="E146" s="86" t="s">
        <v>59</v>
      </c>
      <c r="F146" s="86" t="s">
        <v>59</v>
      </c>
      <c r="G146" s="86" t="s">
        <v>59</v>
      </c>
      <c r="H146" s="85">
        <f>D146-H144+H145</f>
        <v>9</v>
      </c>
      <c r="I146" s="85">
        <f t="shared" ref="I146" si="388">H146-I144+I145</f>
        <v>9</v>
      </c>
      <c r="J146" s="85">
        <f t="shared" ref="J146" si="389">I146-J144+J145</f>
        <v>10</v>
      </c>
      <c r="K146" s="85">
        <f t="shared" ref="K146" si="390">J146-K144+K145</f>
        <v>10</v>
      </c>
      <c r="L146" s="85">
        <f t="shared" ref="L146" si="391">K146-L144+L145</f>
        <v>10</v>
      </c>
      <c r="M146" s="85">
        <f t="shared" ref="M146" si="392">L146-M144+M145</f>
        <v>11</v>
      </c>
      <c r="N146" s="85">
        <f t="shared" ref="N146" si="393">M146-N144+N145</f>
        <v>14</v>
      </c>
      <c r="O146" s="85">
        <f t="shared" ref="O146" si="394">N146-O144+O145</f>
        <v>18</v>
      </c>
      <c r="P146" s="85">
        <f t="shared" ref="P146" si="395">O146-P144+P145</f>
        <v>19</v>
      </c>
      <c r="Q146" s="85">
        <f t="shared" ref="Q146" si="396">P146-Q144+Q145</f>
        <v>19</v>
      </c>
      <c r="R146" s="85">
        <f t="shared" ref="R146" si="397">Q146-R144+R145</f>
        <v>18</v>
      </c>
      <c r="S146" s="85">
        <f t="shared" ref="S146" si="398">R146-S144+S145</f>
        <v>18</v>
      </c>
      <c r="T146" s="85">
        <f t="shared" ref="T146" si="399">S146-T144+T145</f>
        <v>16</v>
      </c>
      <c r="U146" s="85">
        <f t="shared" ref="U146" si="400">T146-U144+U145</f>
        <v>19</v>
      </c>
      <c r="V146" s="85">
        <f t="shared" ref="V146" si="401">U146-V144+V145</f>
        <v>18</v>
      </c>
      <c r="W146" s="87" t="s">
        <v>59</v>
      </c>
      <c r="X146" s="87" t="s">
        <v>59</v>
      </c>
      <c r="Y146" s="87" t="s">
        <v>59</v>
      </c>
      <c r="Z146" s="88">
        <f>V146-Z144+Z145</f>
        <v>14</v>
      </c>
      <c r="AA146" s="89">
        <f t="shared" ref="AA146" si="402">Z146-AA144+AA145</f>
        <v>13</v>
      </c>
      <c r="AB146" s="89">
        <f t="shared" ref="AB146" si="403">AA146-AB144+AB145</f>
        <v>13</v>
      </c>
      <c r="AC146" s="90">
        <f>AB146-AC144</f>
        <v>0</v>
      </c>
      <c r="AD146" s="29"/>
      <c r="AE146" s="3">
        <f>MAX(C146:AC146)</f>
        <v>19</v>
      </c>
      <c r="AF146" s="48"/>
      <c r="AG146" s="48"/>
      <c r="AH146" s="48"/>
    </row>
    <row r="147" spans="1:34" ht="15.6" customHeight="1" x14ac:dyDescent="0.2">
      <c r="A147" s="142"/>
      <c r="B147" s="25" t="s">
        <v>9</v>
      </c>
      <c r="C147" s="124"/>
      <c r="D147" s="125" t="s">
        <v>59</v>
      </c>
      <c r="E147" s="127"/>
      <c r="F147" s="128" t="s">
        <v>59</v>
      </c>
      <c r="G147" s="127"/>
      <c r="H147" s="127"/>
      <c r="I147" s="127"/>
      <c r="J147" s="127"/>
      <c r="K147" s="125">
        <v>17.170000000000002</v>
      </c>
      <c r="L147" s="127"/>
      <c r="M147" s="127"/>
      <c r="N147" s="127"/>
      <c r="O147" s="127"/>
      <c r="P147" s="125">
        <v>17.23</v>
      </c>
      <c r="Q147" s="127"/>
      <c r="R147" s="127"/>
      <c r="S147" s="127"/>
      <c r="T147" s="125">
        <v>17.28</v>
      </c>
      <c r="U147" s="127"/>
      <c r="V147" s="127"/>
      <c r="W147" s="127"/>
      <c r="X147" s="129" t="s">
        <v>59</v>
      </c>
      <c r="Y147" s="127"/>
      <c r="Z147" s="127"/>
      <c r="AA147" s="130"/>
      <c r="AB147" s="127"/>
      <c r="AC147" s="125">
        <v>17.399999999999999</v>
      </c>
      <c r="AD147" s="30">
        <v>30</v>
      </c>
      <c r="AE147" s="12"/>
      <c r="AF147" s="48"/>
      <c r="AG147" s="48"/>
      <c r="AH147" s="48"/>
    </row>
    <row r="148" spans="1:34" ht="15.6" customHeight="1" x14ac:dyDescent="0.2">
      <c r="A148" s="143"/>
      <c r="B148" s="26" t="s">
        <v>10</v>
      </c>
      <c r="C148" s="126" t="s">
        <v>59</v>
      </c>
      <c r="D148" s="91">
        <v>17.100000000000001</v>
      </c>
      <c r="E148" s="127"/>
      <c r="F148" s="92" t="s">
        <v>59</v>
      </c>
      <c r="G148" s="127"/>
      <c r="H148" s="131"/>
      <c r="I148" s="131"/>
      <c r="J148" s="131"/>
      <c r="K148" s="91">
        <f>K147</f>
        <v>17.170000000000002</v>
      </c>
      <c r="L148" s="131"/>
      <c r="M148" s="131"/>
      <c r="N148" s="131"/>
      <c r="O148" s="131"/>
      <c r="P148" s="91">
        <f>P147</f>
        <v>17.23</v>
      </c>
      <c r="Q148" s="131"/>
      <c r="R148" s="131"/>
      <c r="S148" s="131"/>
      <c r="T148" s="91">
        <f>T147</f>
        <v>17.28</v>
      </c>
      <c r="U148" s="131"/>
      <c r="V148" s="131"/>
      <c r="W148" s="127"/>
      <c r="X148" s="93" t="s">
        <v>59</v>
      </c>
      <c r="Y148" s="127"/>
      <c r="Z148" s="131"/>
      <c r="AA148" s="132"/>
      <c r="AB148" s="131"/>
      <c r="AC148" s="133"/>
      <c r="AD148" s="29"/>
      <c r="AE148" s="13"/>
      <c r="AF148" s="48"/>
      <c r="AG148" s="48"/>
      <c r="AH148" s="48"/>
    </row>
    <row r="149" spans="1:34" ht="15.6" customHeight="1" thickBot="1" x14ac:dyDescent="0.25">
      <c r="A149" s="50">
        <v>525</v>
      </c>
      <c r="B149" s="50" t="s">
        <v>11</v>
      </c>
      <c r="C149" s="94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6"/>
      <c r="AD149" s="53"/>
      <c r="AE149" s="3"/>
      <c r="AF149" s="48"/>
      <c r="AG149" s="48"/>
      <c r="AH149" s="48"/>
    </row>
    <row r="150" spans="1:34" ht="15.6" customHeight="1" x14ac:dyDescent="0.2">
      <c r="A150" s="56"/>
      <c r="B150" s="23" t="s">
        <v>5</v>
      </c>
      <c r="C150" s="71"/>
      <c r="D150" s="72" t="s">
        <v>59</v>
      </c>
      <c r="E150" s="73" t="s">
        <v>59</v>
      </c>
      <c r="F150" s="73" t="s">
        <v>59</v>
      </c>
      <c r="G150" s="73" t="s">
        <v>59</v>
      </c>
      <c r="H150" s="72">
        <v>0</v>
      </c>
      <c r="I150" s="72">
        <v>0</v>
      </c>
      <c r="J150" s="72">
        <v>0</v>
      </c>
      <c r="K150" s="72">
        <v>0</v>
      </c>
      <c r="L150" s="72">
        <v>0</v>
      </c>
      <c r="M150" s="72">
        <v>0</v>
      </c>
      <c r="N150" s="72">
        <v>0</v>
      </c>
      <c r="O150" s="72">
        <v>2</v>
      </c>
      <c r="P150" s="72">
        <v>0</v>
      </c>
      <c r="Q150" s="72">
        <v>1</v>
      </c>
      <c r="R150" s="72">
        <v>3</v>
      </c>
      <c r="S150" s="72">
        <v>1</v>
      </c>
      <c r="T150" s="72">
        <v>1</v>
      </c>
      <c r="U150" s="72">
        <v>1</v>
      </c>
      <c r="V150" s="72">
        <v>6</v>
      </c>
      <c r="W150" s="74" t="s">
        <v>59</v>
      </c>
      <c r="X150" s="74" t="s">
        <v>59</v>
      </c>
      <c r="Y150" s="74" t="s">
        <v>59</v>
      </c>
      <c r="Z150" s="75">
        <v>2</v>
      </c>
      <c r="AA150" s="76">
        <v>5</v>
      </c>
      <c r="AB150" s="76">
        <v>2</v>
      </c>
      <c r="AC150" s="77">
        <v>7</v>
      </c>
      <c r="AD150" s="27" t="s">
        <v>6</v>
      </c>
      <c r="AE150" s="44"/>
      <c r="AF150" s="48"/>
      <c r="AG150" s="48"/>
      <c r="AH150" s="48"/>
    </row>
    <row r="151" spans="1:34" ht="15.6" customHeight="1" x14ac:dyDescent="0.2">
      <c r="A151" s="24">
        <v>17.5</v>
      </c>
      <c r="B151" s="25" t="s">
        <v>7</v>
      </c>
      <c r="C151" s="78" t="s">
        <v>59</v>
      </c>
      <c r="D151" s="79">
        <v>2</v>
      </c>
      <c r="E151" s="80" t="s">
        <v>59</v>
      </c>
      <c r="F151" s="80" t="s">
        <v>59</v>
      </c>
      <c r="G151" s="80" t="s">
        <v>59</v>
      </c>
      <c r="H151" s="79">
        <v>1</v>
      </c>
      <c r="I151" s="79">
        <v>1</v>
      </c>
      <c r="J151" s="79">
        <v>0</v>
      </c>
      <c r="K151" s="79">
        <v>0</v>
      </c>
      <c r="L151" s="79">
        <v>1</v>
      </c>
      <c r="M151" s="79">
        <v>0</v>
      </c>
      <c r="N151" s="79">
        <v>0</v>
      </c>
      <c r="O151" s="79">
        <v>1</v>
      </c>
      <c r="P151" s="79">
        <v>0</v>
      </c>
      <c r="Q151" s="79">
        <v>7</v>
      </c>
      <c r="R151" s="79">
        <v>0</v>
      </c>
      <c r="S151" s="79">
        <v>0</v>
      </c>
      <c r="T151" s="79">
        <v>6</v>
      </c>
      <c r="U151" s="79">
        <v>10</v>
      </c>
      <c r="V151" s="79">
        <v>2</v>
      </c>
      <c r="W151" s="81" t="s">
        <v>59</v>
      </c>
      <c r="X151" s="81" t="s">
        <v>59</v>
      </c>
      <c r="Y151" s="81" t="s">
        <v>59</v>
      </c>
      <c r="Z151" s="82">
        <v>0</v>
      </c>
      <c r="AA151" s="83">
        <v>0</v>
      </c>
      <c r="AB151" s="83">
        <v>0</v>
      </c>
      <c r="AC151" s="84"/>
      <c r="AD151" s="28">
        <f>SUM(C151:AB151)</f>
        <v>31</v>
      </c>
      <c r="AE151" s="12"/>
      <c r="AF151" s="48"/>
      <c r="AG151" s="48"/>
      <c r="AH151" s="48"/>
    </row>
    <row r="152" spans="1:34" ht="15.6" customHeight="1" x14ac:dyDescent="0.2">
      <c r="A152" s="141" t="s">
        <v>58</v>
      </c>
      <c r="B152" s="25" t="s">
        <v>8</v>
      </c>
      <c r="C152" s="78" t="s">
        <v>59</v>
      </c>
      <c r="D152" s="85">
        <f>D151</f>
        <v>2</v>
      </c>
      <c r="E152" s="86" t="s">
        <v>59</v>
      </c>
      <c r="F152" s="86" t="s">
        <v>59</v>
      </c>
      <c r="G152" s="86" t="s">
        <v>59</v>
      </c>
      <c r="H152" s="85">
        <f>D152-H150+H151</f>
        <v>3</v>
      </c>
      <c r="I152" s="85">
        <f t="shared" ref="I152" si="404">H152-I150+I151</f>
        <v>4</v>
      </c>
      <c r="J152" s="85">
        <f t="shared" ref="J152" si="405">I152-J150+J151</f>
        <v>4</v>
      </c>
      <c r="K152" s="85">
        <f t="shared" ref="K152" si="406">J152-K150+K151</f>
        <v>4</v>
      </c>
      <c r="L152" s="85">
        <f t="shared" ref="L152" si="407">K152-L150+L151</f>
        <v>5</v>
      </c>
      <c r="M152" s="85">
        <f t="shared" ref="M152" si="408">L152-M150+M151</f>
        <v>5</v>
      </c>
      <c r="N152" s="85">
        <f t="shared" ref="N152" si="409">M152-N150+N151</f>
        <v>5</v>
      </c>
      <c r="O152" s="85">
        <f t="shared" ref="O152" si="410">N152-O150+O151</f>
        <v>4</v>
      </c>
      <c r="P152" s="85">
        <f t="shared" ref="P152" si="411">O152-P150+P151</f>
        <v>4</v>
      </c>
      <c r="Q152" s="85">
        <f t="shared" ref="Q152" si="412">P152-Q150+Q151</f>
        <v>10</v>
      </c>
      <c r="R152" s="85">
        <f t="shared" ref="R152" si="413">Q152-R150+R151</f>
        <v>7</v>
      </c>
      <c r="S152" s="85">
        <f t="shared" ref="S152" si="414">R152-S150+S151</f>
        <v>6</v>
      </c>
      <c r="T152" s="85">
        <f t="shared" ref="T152" si="415">S152-T150+T151</f>
        <v>11</v>
      </c>
      <c r="U152" s="85">
        <f t="shared" ref="U152" si="416">T152-U150+U151</f>
        <v>20</v>
      </c>
      <c r="V152" s="85">
        <f t="shared" ref="V152" si="417">U152-V150+V151</f>
        <v>16</v>
      </c>
      <c r="W152" s="87" t="s">
        <v>59</v>
      </c>
      <c r="X152" s="87" t="s">
        <v>59</v>
      </c>
      <c r="Y152" s="87" t="s">
        <v>59</v>
      </c>
      <c r="Z152" s="88">
        <f>V152-Z150+Z151</f>
        <v>14</v>
      </c>
      <c r="AA152" s="89">
        <f t="shared" ref="AA152" si="418">Z152-AA150+AA151</f>
        <v>9</v>
      </c>
      <c r="AB152" s="89">
        <f t="shared" ref="AB152" si="419">AA152-AB150+AB151</f>
        <v>7</v>
      </c>
      <c r="AC152" s="90">
        <f>AB152-AC150</f>
        <v>0</v>
      </c>
      <c r="AD152" s="29"/>
      <c r="AE152" s="3">
        <f>MAX(C152:AC152)</f>
        <v>20</v>
      </c>
      <c r="AF152" s="48"/>
      <c r="AG152" s="48"/>
      <c r="AH152" s="48"/>
    </row>
    <row r="153" spans="1:34" ht="15.6" customHeight="1" x14ac:dyDescent="0.2">
      <c r="A153" s="142"/>
      <c r="B153" s="25" t="s">
        <v>9</v>
      </c>
      <c r="C153" s="124"/>
      <c r="D153" s="125" t="s">
        <v>59</v>
      </c>
      <c r="E153" s="127"/>
      <c r="F153" s="128" t="s">
        <v>59</v>
      </c>
      <c r="G153" s="127"/>
      <c r="H153" s="127"/>
      <c r="I153" s="127"/>
      <c r="J153" s="127"/>
      <c r="K153" s="125">
        <v>17.559999999999999</v>
      </c>
      <c r="L153" s="127"/>
      <c r="M153" s="127"/>
      <c r="N153" s="127"/>
      <c r="O153" s="127"/>
      <c r="P153" s="125">
        <v>17.579999999999998</v>
      </c>
      <c r="Q153" s="127"/>
      <c r="R153" s="127"/>
      <c r="S153" s="127"/>
      <c r="T153" s="125">
        <v>18.059999999999999</v>
      </c>
      <c r="U153" s="127"/>
      <c r="V153" s="127"/>
      <c r="W153" s="127"/>
      <c r="X153" s="129" t="s">
        <v>59</v>
      </c>
      <c r="Y153" s="127"/>
      <c r="Z153" s="127"/>
      <c r="AA153" s="130"/>
      <c r="AB153" s="127"/>
      <c r="AC153" s="125">
        <v>18.16</v>
      </c>
      <c r="AD153" s="30">
        <v>26</v>
      </c>
      <c r="AE153" s="12"/>
      <c r="AF153" s="48"/>
      <c r="AG153" s="48"/>
      <c r="AH153" s="48"/>
    </row>
    <row r="154" spans="1:34" ht="15.6" customHeight="1" x14ac:dyDescent="0.2">
      <c r="A154" s="143"/>
      <c r="B154" s="26" t="s">
        <v>10</v>
      </c>
      <c r="C154" s="126" t="s">
        <v>59</v>
      </c>
      <c r="D154" s="91">
        <v>17.5</v>
      </c>
      <c r="E154" s="127"/>
      <c r="F154" s="92" t="s">
        <v>59</v>
      </c>
      <c r="G154" s="127"/>
      <c r="H154" s="131"/>
      <c r="I154" s="131"/>
      <c r="J154" s="131"/>
      <c r="K154" s="91">
        <f>K153</f>
        <v>17.559999999999999</v>
      </c>
      <c r="L154" s="131"/>
      <c r="M154" s="131"/>
      <c r="N154" s="131"/>
      <c r="O154" s="131"/>
      <c r="P154" s="91">
        <v>17.59</v>
      </c>
      <c r="Q154" s="131"/>
      <c r="R154" s="131"/>
      <c r="S154" s="131"/>
      <c r="T154" s="91">
        <f>T153</f>
        <v>18.059999999999999</v>
      </c>
      <c r="U154" s="131"/>
      <c r="V154" s="131"/>
      <c r="W154" s="127"/>
      <c r="X154" s="93" t="s">
        <v>59</v>
      </c>
      <c r="Y154" s="127"/>
      <c r="Z154" s="131"/>
      <c r="AA154" s="132"/>
      <c r="AB154" s="131"/>
      <c r="AC154" s="133"/>
      <c r="AD154" s="29"/>
      <c r="AE154" s="13"/>
      <c r="AF154" s="48"/>
      <c r="AG154" s="48"/>
      <c r="AH154" s="48"/>
    </row>
    <row r="155" spans="1:34" ht="15.6" customHeight="1" thickBot="1" x14ac:dyDescent="0.25">
      <c r="A155" s="50">
        <v>518</v>
      </c>
      <c r="B155" s="50" t="s">
        <v>11</v>
      </c>
      <c r="C155" s="94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6"/>
      <c r="AD155" s="53"/>
      <c r="AE155" s="3"/>
      <c r="AF155" s="48"/>
      <c r="AG155" s="48"/>
      <c r="AH155" s="48"/>
    </row>
    <row r="156" spans="1:34" ht="15.6" customHeight="1" x14ac:dyDescent="0.2">
      <c r="A156" s="56"/>
      <c r="B156" s="23" t="s">
        <v>5</v>
      </c>
      <c r="C156" s="71"/>
      <c r="D156" s="72" t="s">
        <v>59</v>
      </c>
      <c r="E156" s="73" t="s">
        <v>59</v>
      </c>
      <c r="F156" s="73" t="s">
        <v>59</v>
      </c>
      <c r="G156" s="73" t="s">
        <v>59</v>
      </c>
      <c r="H156" s="72">
        <v>0</v>
      </c>
      <c r="I156" s="72">
        <v>0</v>
      </c>
      <c r="J156" s="72">
        <v>0</v>
      </c>
      <c r="K156" s="72">
        <v>0</v>
      </c>
      <c r="L156" s="72">
        <v>0</v>
      </c>
      <c r="M156" s="72">
        <v>0</v>
      </c>
      <c r="N156" s="72">
        <v>2</v>
      </c>
      <c r="O156" s="72">
        <v>0</v>
      </c>
      <c r="P156" s="72">
        <v>2</v>
      </c>
      <c r="Q156" s="72">
        <v>1</v>
      </c>
      <c r="R156" s="72">
        <v>0</v>
      </c>
      <c r="S156" s="72">
        <v>0</v>
      </c>
      <c r="T156" s="72">
        <v>6</v>
      </c>
      <c r="U156" s="72">
        <v>2</v>
      </c>
      <c r="V156" s="72">
        <v>3</v>
      </c>
      <c r="W156" s="74" t="s">
        <v>59</v>
      </c>
      <c r="X156" s="74" t="s">
        <v>59</v>
      </c>
      <c r="Y156" s="74" t="s">
        <v>59</v>
      </c>
      <c r="Z156" s="75">
        <v>1</v>
      </c>
      <c r="AA156" s="76">
        <v>4</v>
      </c>
      <c r="AB156" s="76">
        <v>1</v>
      </c>
      <c r="AC156" s="77">
        <v>3</v>
      </c>
      <c r="AD156" s="27" t="s">
        <v>6</v>
      </c>
      <c r="AE156" s="44"/>
      <c r="AF156" s="48"/>
      <c r="AG156" s="48"/>
      <c r="AH156" s="48"/>
    </row>
    <row r="157" spans="1:34" ht="15.6" customHeight="1" x14ac:dyDescent="0.2">
      <c r="A157" s="24">
        <v>18.100000000000001</v>
      </c>
      <c r="B157" s="25" t="s">
        <v>7</v>
      </c>
      <c r="C157" s="78" t="s">
        <v>59</v>
      </c>
      <c r="D157" s="79">
        <v>2</v>
      </c>
      <c r="E157" s="80" t="s">
        <v>59</v>
      </c>
      <c r="F157" s="80" t="s">
        <v>59</v>
      </c>
      <c r="G157" s="80" t="s">
        <v>59</v>
      </c>
      <c r="H157" s="79">
        <v>3</v>
      </c>
      <c r="I157" s="79">
        <v>1</v>
      </c>
      <c r="J157" s="79">
        <v>0</v>
      </c>
      <c r="K157" s="79">
        <v>1</v>
      </c>
      <c r="L157" s="79">
        <v>0</v>
      </c>
      <c r="M157" s="79">
        <v>0</v>
      </c>
      <c r="N157" s="79">
        <v>0</v>
      </c>
      <c r="O157" s="79">
        <v>1</v>
      </c>
      <c r="P157" s="79">
        <v>1</v>
      </c>
      <c r="Q157" s="79">
        <v>7</v>
      </c>
      <c r="R157" s="79">
        <v>1</v>
      </c>
      <c r="S157" s="79">
        <v>0</v>
      </c>
      <c r="T157" s="79">
        <v>2</v>
      </c>
      <c r="U157" s="79">
        <v>6</v>
      </c>
      <c r="V157" s="79">
        <v>0</v>
      </c>
      <c r="W157" s="81" t="s">
        <v>59</v>
      </c>
      <c r="X157" s="81" t="s">
        <v>59</v>
      </c>
      <c r="Y157" s="81" t="s">
        <v>59</v>
      </c>
      <c r="Z157" s="82">
        <v>0</v>
      </c>
      <c r="AA157" s="83">
        <v>0</v>
      </c>
      <c r="AB157" s="83">
        <v>0</v>
      </c>
      <c r="AC157" s="84"/>
      <c r="AD157" s="28">
        <f>SUM(C157:AB157)</f>
        <v>25</v>
      </c>
      <c r="AE157" s="12"/>
      <c r="AF157" s="48"/>
      <c r="AG157" s="48"/>
      <c r="AH157" s="48"/>
    </row>
    <row r="158" spans="1:34" ht="15.6" customHeight="1" x14ac:dyDescent="0.2">
      <c r="A158" s="141" t="s">
        <v>58</v>
      </c>
      <c r="B158" s="25" t="s">
        <v>8</v>
      </c>
      <c r="C158" s="78" t="s">
        <v>59</v>
      </c>
      <c r="D158" s="85">
        <f>D157</f>
        <v>2</v>
      </c>
      <c r="E158" s="86" t="s">
        <v>59</v>
      </c>
      <c r="F158" s="86" t="s">
        <v>59</v>
      </c>
      <c r="G158" s="86" t="s">
        <v>59</v>
      </c>
      <c r="H158" s="85">
        <f>D158-H156+H157</f>
        <v>5</v>
      </c>
      <c r="I158" s="85">
        <f t="shared" ref="I158" si="420">H158-I156+I157</f>
        <v>6</v>
      </c>
      <c r="J158" s="85">
        <f t="shared" ref="J158" si="421">I158-J156+J157</f>
        <v>6</v>
      </c>
      <c r="K158" s="85">
        <f t="shared" ref="K158" si="422">J158-K156+K157</f>
        <v>7</v>
      </c>
      <c r="L158" s="85">
        <f t="shared" ref="L158" si="423">K158-L156+L157</f>
        <v>7</v>
      </c>
      <c r="M158" s="85">
        <f t="shared" ref="M158" si="424">L158-M156+M157</f>
        <v>7</v>
      </c>
      <c r="N158" s="85">
        <f t="shared" ref="N158" si="425">M158-N156+N157</f>
        <v>5</v>
      </c>
      <c r="O158" s="85">
        <f t="shared" ref="O158" si="426">N158-O156+O157</f>
        <v>6</v>
      </c>
      <c r="P158" s="85">
        <f t="shared" ref="P158" si="427">O158-P156+P157</f>
        <v>5</v>
      </c>
      <c r="Q158" s="85">
        <f t="shared" ref="Q158" si="428">P158-Q156+Q157</f>
        <v>11</v>
      </c>
      <c r="R158" s="85">
        <f t="shared" ref="R158" si="429">Q158-R156+R157</f>
        <v>12</v>
      </c>
      <c r="S158" s="85">
        <f t="shared" ref="S158" si="430">R158-S156+S157</f>
        <v>12</v>
      </c>
      <c r="T158" s="85">
        <f t="shared" ref="T158" si="431">S158-T156+T157</f>
        <v>8</v>
      </c>
      <c r="U158" s="85">
        <f t="shared" ref="U158" si="432">T158-U156+U157</f>
        <v>12</v>
      </c>
      <c r="V158" s="85">
        <f t="shared" ref="V158" si="433">U158-V156+V157</f>
        <v>9</v>
      </c>
      <c r="W158" s="87" t="s">
        <v>59</v>
      </c>
      <c r="X158" s="87" t="s">
        <v>59</v>
      </c>
      <c r="Y158" s="87" t="s">
        <v>59</v>
      </c>
      <c r="Z158" s="88">
        <f>V158-Z156+Z157</f>
        <v>8</v>
      </c>
      <c r="AA158" s="89">
        <f t="shared" ref="AA158" si="434">Z158-AA156+AA157</f>
        <v>4</v>
      </c>
      <c r="AB158" s="89">
        <f t="shared" ref="AB158" si="435">AA158-AB156+AB157</f>
        <v>3</v>
      </c>
      <c r="AC158" s="90">
        <f>AB158-AC156</f>
        <v>0</v>
      </c>
      <c r="AD158" s="29"/>
      <c r="AE158" s="3">
        <f>MAX(C158:AC158)</f>
        <v>12</v>
      </c>
      <c r="AF158" s="48"/>
      <c r="AG158" s="48"/>
      <c r="AH158" s="48"/>
    </row>
    <row r="159" spans="1:34" ht="15.6" customHeight="1" x14ac:dyDescent="0.2">
      <c r="A159" s="142"/>
      <c r="B159" s="25" t="s">
        <v>9</v>
      </c>
      <c r="C159" s="124"/>
      <c r="D159" s="125" t="s">
        <v>59</v>
      </c>
      <c r="E159" s="127"/>
      <c r="F159" s="128" t="s">
        <v>59</v>
      </c>
      <c r="G159" s="127"/>
      <c r="H159" s="127"/>
      <c r="I159" s="127"/>
      <c r="J159" s="127"/>
      <c r="K159" s="125">
        <v>18.16</v>
      </c>
      <c r="L159" s="127"/>
      <c r="M159" s="127"/>
      <c r="N159" s="127"/>
      <c r="O159" s="127"/>
      <c r="P159" s="125">
        <v>18.21</v>
      </c>
      <c r="Q159" s="127"/>
      <c r="R159" s="127"/>
      <c r="S159" s="127"/>
      <c r="T159" s="125">
        <v>18.27</v>
      </c>
      <c r="U159" s="127"/>
      <c r="V159" s="127"/>
      <c r="W159" s="127"/>
      <c r="X159" s="129" t="s">
        <v>59</v>
      </c>
      <c r="Y159" s="127"/>
      <c r="Z159" s="127"/>
      <c r="AA159" s="130"/>
      <c r="AB159" s="127"/>
      <c r="AC159" s="125">
        <v>18.37</v>
      </c>
      <c r="AD159" s="30">
        <v>27</v>
      </c>
      <c r="AE159" s="12"/>
      <c r="AF159" s="48"/>
      <c r="AG159" s="48"/>
      <c r="AH159" s="48"/>
    </row>
    <row r="160" spans="1:34" ht="15.6" customHeight="1" x14ac:dyDescent="0.2">
      <c r="A160" s="143"/>
      <c r="B160" s="26" t="s">
        <v>10</v>
      </c>
      <c r="C160" s="126" t="s">
        <v>59</v>
      </c>
      <c r="D160" s="91">
        <v>18.100000000000001</v>
      </c>
      <c r="E160" s="127"/>
      <c r="F160" s="92" t="s">
        <v>59</v>
      </c>
      <c r="G160" s="127"/>
      <c r="H160" s="131"/>
      <c r="I160" s="131"/>
      <c r="J160" s="131"/>
      <c r="K160" s="91">
        <f>K159</f>
        <v>18.16</v>
      </c>
      <c r="L160" s="131"/>
      <c r="M160" s="131"/>
      <c r="N160" s="131"/>
      <c r="O160" s="131"/>
      <c r="P160" s="91">
        <f>P159</f>
        <v>18.21</v>
      </c>
      <c r="Q160" s="131"/>
      <c r="R160" s="131"/>
      <c r="S160" s="131"/>
      <c r="T160" s="91">
        <f>T159</f>
        <v>18.27</v>
      </c>
      <c r="U160" s="131"/>
      <c r="V160" s="131"/>
      <c r="W160" s="127"/>
      <c r="X160" s="93" t="s">
        <v>59</v>
      </c>
      <c r="Y160" s="127"/>
      <c r="Z160" s="131"/>
      <c r="AA160" s="132"/>
      <c r="AB160" s="131"/>
      <c r="AC160" s="133"/>
      <c r="AD160" s="29"/>
      <c r="AE160" s="13"/>
      <c r="AF160" s="48"/>
      <c r="AG160" s="48"/>
      <c r="AH160" s="48"/>
    </row>
    <row r="161" spans="1:34" ht="15.6" customHeight="1" thickBot="1" x14ac:dyDescent="0.25">
      <c r="A161" s="50">
        <v>525</v>
      </c>
      <c r="B161" s="50" t="s">
        <v>11</v>
      </c>
      <c r="C161" s="94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6"/>
      <c r="AD161" s="53"/>
      <c r="AE161" s="3"/>
      <c r="AF161" s="48"/>
      <c r="AG161" s="48"/>
      <c r="AH161" s="48"/>
    </row>
    <row r="162" spans="1:34" ht="15.6" customHeight="1" x14ac:dyDescent="0.2">
      <c r="A162" s="56"/>
      <c r="B162" s="23" t="s">
        <v>5</v>
      </c>
      <c r="C162" s="71"/>
      <c r="D162" s="72">
        <v>0</v>
      </c>
      <c r="E162" s="73">
        <v>0</v>
      </c>
      <c r="F162" s="73">
        <v>12</v>
      </c>
      <c r="G162" s="73">
        <v>0</v>
      </c>
      <c r="H162" s="72">
        <v>0</v>
      </c>
      <c r="I162" s="72">
        <v>0</v>
      </c>
      <c r="J162" s="72">
        <v>0</v>
      </c>
      <c r="K162" s="72">
        <v>0</v>
      </c>
      <c r="L162" s="72">
        <v>0</v>
      </c>
      <c r="M162" s="72">
        <v>0</v>
      </c>
      <c r="N162" s="72">
        <v>3</v>
      </c>
      <c r="O162" s="72">
        <v>1</v>
      </c>
      <c r="P162" s="72">
        <v>0</v>
      </c>
      <c r="Q162" s="72">
        <v>2</v>
      </c>
      <c r="R162" s="72">
        <v>0</v>
      </c>
      <c r="S162" s="72">
        <v>0</v>
      </c>
      <c r="T162" s="72">
        <v>4</v>
      </c>
      <c r="U162" s="72">
        <v>6</v>
      </c>
      <c r="V162" s="72">
        <v>5</v>
      </c>
      <c r="W162" s="74" t="s">
        <v>59</v>
      </c>
      <c r="X162" s="74" t="s">
        <v>59</v>
      </c>
      <c r="Y162" s="74" t="s">
        <v>59</v>
      </c>
      <c r="Z162" s="75">
        <v>0</v>
      </c>
      <c r="AA162" s="76">
        <v>4</v>
      </c>
      <c r="AB162" s="76">
        <v>0</v>
      </c>
      <c r="AC162" s="77">
        <v>8</v>
      </c>
      <c r="AD162" s="27" t="s">
        <v>6</v>
      </c>
      <c r="AE162" s="44"/>
      <c r="AF162" s="48"/>
      <c r="AG162" s="48"/>
      <c r="AH162" s="48"/>
    </row>
    <row r="163" spans="1:34" ht="15.6" customHeight="1" x14ac:dyDescent="0.2">
      <c r="A163" s="24">
        <v>18.45</v>
      </c>
      <c r="B163" s="25" t="s">
        <v>7</v>
      </c>
      <c r="C163" s="78">
        <v>0</v>
      </c>
      <c r="D163" s="79">
        <v>5</v>
      </c>
      <c r="E163" s="80">
        <v>0</v>
      </c>
      <c r="F163" s="80">
        <v>10</v>
      </c>
      <c r="G163" s="80">
        <v>1</v>
      </c>
      <c r="H163" s="79">
        <v>2</v>
      </c>
      <c r="I163" s="79">
        <v>0</v>
      </c>
      <c r="J163" s="79">
        <v>5</v>
      </c>
      <c r="K163" s="79">
        <v>4</v>
      </c>
      <c r="L163" s="79">
        <v>0</v>
      </c>
      <c r="M163" s="79">
        <v>0</v>
      </c>
      <c r="N163" s="79">
        <v>1</v>
      </c>
      <c r="O163" s="79">
        <v>0</v>
      </c>
      <c r="P163" s="79">
        <v>1</v>
      </c>
      <c r="Q163" s="79">
        <v>1</v>
      </c>
      <c r="R163" s="79">
        <v>2</v>
      </c>
      <c r="S163" s="79">
        <v>0</v>
      </c>
      <c r="T163" s="79">
        <v>0</v>
      </c>
      <c r="U163" s="79">
        <v>5</v>
      </c>
      <c r="V163" s="79">
        <v>1</v>
      </c>
      <c r="W163" s="81" t="s">
        <v>59</v>
      </c>
      <c r="X163" s="81" t="s">
        <v>59</v>
      </c>
      <c r="Y163" s="81" t="s">
        <v>59</v>
      </c>
      <c r="Z163" s="82">
        <v>0</v>
      </c>
      <c r="AA163" s="83">
        <v>0</v>
      </c>
      <c r="AB163" s="83">
        <v>0</v>
      </c>
      <c r="AC163" s="84"/>
      <c r="AD163" s="28">
        <f>SUM(C163:AB163)</f>
        <v>38</v>
      </c>
      <c r="AE163" s="12"/>
      <c r="AF163" s="48"/>
      <c r="AG163" s="48"/>
      <c r="AH163" s="48"/>
    </row>
    <row r="164" spans="1:34" ht="15.6" customHeight="1" x14ac:dyDescent="0.2">
      <c r="A164" s="141" t="s">
        <v>42</v>
      </c>
      <c r="B164" s="25" t="s">
        <v>8</v>
      </c>
      <c r="C164" s="78">
        <v>7</v>
      </c>
      <c r="D164" s="85">
        <f t="shared" ref="D164" si="436">C164-D162+D163</f>
        <v>12</v>
      </c>
      <c r="E164" s="86">
        <f>D164-E162+E163</f>
        <v>12</v>
      </c>
      <c r="F164" s="86">
        <f>E164-F162+F163</f>
        <v>10</v>
      </c>
      <c r="G164" s="86">
        <f>F164-G162+G163</f>
        <v>11</v>
      </c>
      <c r="H164" s="85">
        <f t="shared" ref="H164" si="437">G164-H162+H163</f>
        <v>13</v>
      </c>
      <c r="I164" s="85">
        <f t="shared" ref="I164" si="438">H164-I162+I163</f>
        <v>13</v>
      </c>
      <c r="J164" s="85">
        <f t="shared" ref="J164" si="439">I164-J162+J163</f>
        <v>18</v>
      </c>
      <c r="K164" s="85">
        <f t="shared" ref="K164" si="440">J164-K162+K163</f>
        <v>22</v>
      </c>
      <c r="L164" s="85">
        <f t="shared" ref="L164" si="441">K164-L162+L163</f>
        <v>22</v>
      </c>
      <c r="M164" s="85">
        <f t="shared" ref="M164" si="442">L164-M162+M163</f>
        <v>22</v>
      </c>
      <c r="N164" s="85">
        <f t="shared" ref="N164" si="443">M164-N162+N163</f>
        <v>20</v>
      </c>
      <c r="O164" s="85">
        <f t="shared" ref="O164" si="444">N164-O162+O163</f>
        <v>19</v>
      </c>
      <c r="P164" s="85">
        <f t="shared" ref="P164" si="445">O164-P162+P163</f>
        <v>20</v>
      </c>
      <c r="Q164" s="85">
        <f t="shared" ref="Q164" si="446">P164-Q162+Q163</f>
        <v>19</v>
      </c>
      <c r="R164" s="85">
        <f t="shared" ref="R164" si="447">Q164-R162+R163</f>
        <v>21</v>
      </c>
      <c r="S164" s="85">
        <f t="shared" ref="S164" si="448">R164-S162+S163</f>
        <v>21</v>
      </c>
      <c r="T164" s="85">
        <f t="shared" ref="T164" si="449">S164-T162+T163</f>
        <v>17</v>
      </c>
      <c r="U164" s="85">
        <f t="shared" ref="U164" si="450">T164-U162+U163</f>
        <v>16</v>
      </c>
      <c r="V164" s="85">
        <f t="shared" ref="V164" si="451">U164-V162+V163</f>
        <v>12</v>
      </c>
      <c r="W164" s="87" t="s">
        <v>59</v>
      </c>
      <c r="X164" s="87" t="s">
        <v>59</v>
      </c>
      <c r="Y164" s="87" t="s">
        <v>59</v>
      </c>
      <c r="Z164" s="88">
        <f>V164-Z162+Z163</f>
        <v>12</v>
      </c>
      <c r="AA164" s="89">
        <f t="shared" ref="AA164" si="452">Z164-AA162+AA163</f>
        <v>8</v>
      </c>
      <c r="AB164" s="89">
        <f t="shared" ref="AB164" si="453">AA164-AB162+AB163</f>
        <v>8</v>
      </c>
      <c r="AC164" s="90">
        <f>AB164-AC162</f>
        <v>0</v>
      </c>
      <c r="AD164" s="29"/>
      <c r="AE164" s="3">
        <f>MAX(C164:AC164)</f>
        <v>22</v>
      </c>
      <c r="AF164" s="48"/>
      <c r="AG164" s="48"/>
      <c r="AH164" s="48"/>
    </row>
    <row r="165" spans="1:34" ht="15.6" customHeight="1" x14ac:dyDescent="0.2">
      <c r="A165" s="142"/>
      <c r="B165" s="25" t="s">
        <v>9</v>
      </c>
      <c r="C165" s="124"/>
      <c r="D165" s="125">
        <v>18.47</v>
      </c>
      <c r="E165" s="127"/>
      <c r="F165" s="128">
        <v>18.52</v>
      </c>
      <c r="G165" s="127"/>
      <c r="H165" s="127"/>
      <c r="I165" s="127"/>
      <c r="J165" s="127"/>
      <c r="K165" s="125">
        <v>18.579999999999998</v>
      </c>
      <c r="L165" s="127"/>
      <c r="M165" s="127"/>
      <c r="N165" s="127"/>
      <c r="O165" s="127"/>
      <c r="P165" s="125">
        <v>19.04</v>
      </c>
      <c r="Q165" s="127"/>
      <c r="R165" s="127"/>
      <c r="S165" s="127"/>
      <c r="T165" s="125">
        <v>19.11</v>
      </c>
      <c r="U165" s="127"/>
      <c r="V165" s="127"/>
      <c r="W165" s="127"/>
      <c r="X165" s="129" t="s">
        <v>59</v>
      </c>
      <c r="Y165" s="127"/>
      <c r="Z165" s="127"/>
      <c r="AA165" s="130"/>
      <c r="AB165" s="127"/>
      <c r="AC165" s="125">
        <v>19.239999999999998</v>
      </c>
      <c r="AD165" s="30">
        <v>39</v>
      </c>
      <c r="AE165" s="12"/>
      <c r="AF165" s="48"/>
      <c r="AG165" s="48"/>
      <c r="AH165" s="48"/>
    </row>
    <row r="166" spans="1:34" ht="15.6" customHeight="1" x14ac:dyDescent="0.2">
      <c r="A166" s="143"/>
      <c r="B166" s="26" t="s">
        <v>10</v>
      </c>
      <c r="C166" s="126">
        <v>18.45</v>
      </c>
      <c r="D166" s="91">
        <f>D165</f>
        <v>18.47</v>
      </c>
      <c r="E166" s="127"/>
      <c r="F166" s="92">
        <f>F165</f>
        <v>18.52</v>
      </c>
      <c r="G166" s="127"/>
      <c r="H166" s="131"/>
      <c r="I166" s="131"/>
      <c r="J166" s="131"/>
      <c r="K166" s="91">
        <f>K165</f>
        <v>18.579999999999998</v>
      </c>
      <c r="L166" s="131"/>
      <c r="M166" s="131"/>
      <c r="N166" s="131"/>
      <c r="O166" s="131"/>
      <c r="P166" s="91">
        <f>P165</f>
        <v>19.04</v>
      </c>
      <c r="Q166" s="131"/>
      <c r="R166" s="131"/>
      <c r="S166" s="131"/>
      <c r="T166" s="91">
        <f>T165</f>
        <v>19.11</v>
      </c>
      <c r="U166" s="131"/>
      <c r="V166" s="131"/>
      <c r="W166" s="127"/>
      <c r="X166" s="93" t="s">
        <v>59</v>
      </c>
      <c r="Y166" s="127"/>
      <c r="Z166" s="131"/>
      <c r="AA166" s="132"/>
      <c r="AB166" s="131"/>
      <c r="AC166" s="133"/>
      <c r="AD166" s="29"/>
      <c r="AE166" s="13"/>
      <c r="AF166" s="48"/>
      <c r="AG166" s="48"/>
      <c r="AH166" s="48"/>
    </row>
    <row r="167" spans="1:34" ht="15.6" customHeight="1" thickBot="1" x14ac:dyDescent="0.25">
      <c r="A167" s="50">
        <v>525</v>
      </c>
      <c r="B167" s="50" t="s">
        <v>11</v>
      </c>
      <c r="C167" s="94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6"/>
      <c r="AD167" s="53"/>
      <c r="AE167" s="3"/>
      <c r="AF167" s="48"/>
      <c r="AG167" s="48"/>
      <c r="AH167" s="48"/>
    </row>
    <row r="168" spans="1:34" ht="15.6" customHeight="1" x14ac:dyDescent="0.2">
      <c r="A168" s="56"/>
      <c r="B168" s="23" t="s">
        <v>5</v>
      </c>
      <c r="C168" s="71"/>
      <c r="D168" s="72">
        <v>0</v>
      </c>
      <c r="E168" s="73" t="s">
        <v>59</v>
      </c>
      <c r="F168" s="73" t="s">
        <v>59</v>
      </c>
      <c r="G168" s="73" t="s">
        <v>59</v>
      </c>
      <c r="H168" s="72">
        <v>0</v>
      </c>
      <c r="I168" s="72">
        <v>0</v>
      </c>
      <c r="J168" s="72">
        <v>0</v>
      </c>
      <c r="K168" s="72">
        <v>0</v>
      </c>
      <c r="L168" s="72">
        <v>1</v>
      </c>
      <c r="M168" s="72">
        <v>0</v>
      </c>
      <c r="N168" s="72">
        <v>0</v>
      </c>
      <c r="O168" s="72">
        <v>1</v>
      </c>
      <c r="P168" s="72">
        <v>0</v>
      </c>
      <c r="Q168" s="72">
        <v>0</v>
      </c>
      <c r="R168" s="72">
        <v>0</v>
      </c>
      <c r="S168" s="72">
        <v>0</v>
      </c>
      <c r="T168" s="72">
        <v>1</v>
      </c>
      <c r="U168" s="72">
        <v>0</v>
      </c>
      <c r="V168" s="72">
        <v>0</v>
      </c>
      <c r="W168" s="74" t="s">
        <v>59</v>
      </c>
      <c r="X168" s="74" t="s">
        <v>59</v>
      </c>
      <c r="Y168" s="74" t="s">
        <v>59</v>
      </c>
      <c r="Z168" s="75">
        <v>1</v>
      </c>
      <c r="AA168" s="76">
        <v>4</v>
      </c>
      <c r="AB168" s="76">
        <v>2</v>
      </c>
      <c r="AC168" s="77">
        <v>6</v>
      </c>
      <c r="AD168" s="27" t="s">
        <v>6</v>
      </c>
      <c r="AE168" s="44"/>
      <c r="AF168" s="48"/>
      <c r="AG168" s="48"/>
      <c r="AH168" s="48"/>
    </row>
    <row r="169" spans="1:34" ht="15.6" customHeight="1" x14ac:dyDescent="0.2">
      <c r="A169" s="24">
        <v>19.2</v>
      </c>
      <c r="B169" s="25" t="s">
        <v>7</v>
      </c>
      <c r="C169" s="78">
        <v>0</v>
      </c>
      <c r="D169" s="79">
        <v>0</v>
      </c>
      <c r="E169" s="80" t="s">
        <v>59</v>
      </c>
      <c r="F169" s="80" t="s">
        <v>59</v>
      </c>
      <c r="G169" s="80" t="s">
        <v>59</v>
      </c>
      <c r="H169" s="79">
        <v>0</v>
      </c>
      <c r="I169" s="79">
        <v>0</v>
      </c>
      <c r="J169" s="79">
        <v>2</v>
      </c>
      <c r="K169" s="79">
        <v>0</v>
      </c>
      <c r="L169" s="79">
        <v>0</v>
      </c>
      <c r="M169" s="79">
        <v>0</v>
      </c>
      <c r="N169" s="79">
        <v>0</v>
      </c>
      <c r="O169" s="79">
        <v>0</v>
      </c>
      <c r="P169" s="79">
        <v>0</v>
      </c>
      <c r="Q169" s="79">
        <v>0</v>
      </c>
      <c r="R169" s="79">
        <v>1</v>
      </c>
      <c r="S169" s="79">
        <v>0</v>
      </c>
      <c r="T169" s="79">
        <v>1</v>
      </c>
      <c r="U169" s="79">
        <v>8</v>
      </c>
      <c r="V169" s="79">
        <v>3</v>
      </c>
      <c r="W169" s="81" t="s">
        <v>59</v>
      </c>
      <c r="X169" s="81" t="s">
        <v>59</v>
      </c>
      <c r="Y169" s="81" t="s">
        <v>59</v>
      </c>
      <c r="Z169" s="82">
        <v>0</v>
      </c>
      <c r="AA169" s="83">
        <v>1</v>
      </c>
      <c r="AB169" s="83">
        <v>0</v>
      </c>
      <c r="AC169" s="84"/>
      <c r="AD169" s="28">
        <f>SUM(C169:AB169)</f>
        <v>16</v>
      </c>
      <c r="AE169" s="12"/>
      <c r="AF169" s="48"/>
      <c r="AG169" s="48"/>
      <c r="AH169" s="48"/>
    </row>
    <row r="170" spans="1:34" ht="15.6" customHeight="1" x14ac:dyDescent="0.2">
      <c r="A170" s="141" t="s">
        <v>42</v>
      </c>
      <c r="B170" s="25" t="s">
        <v>8</v>
      </c>
      <c r="C170" s="78">
        <f>C169</f>
        <v>0</v>
      </c>
      <c r="D170" s="85">
        <f t="shared" ref="D170" si="454">C170-D168+D169</f>
        <v>0</v>
      </c>
      <c r="E170" s="86" t="s">
        <v>59</v>
      </c>
      <c r="F170" s="86" t="s">
        <v>59</v>
      </c>
      <c r="G170" s="86" t="s">
        <v>59</v>
      </c>
      <c r="H170" s="85">
        <f>D170-H168+H169</f>
        <v>0</v>
      </c>
      <c r="I170" s="85">
        <f t="shared" ref="I170" si="455">H170-I168+I169</f>
        <v>0</v>
      </c>
      <c r="J170" s="85">
        <f t="shared" ref="J170" si="456">I170-J168+J169</f>
        <v>2</v>
      </c>
      <c r="K170" s="85">
        <f t="shared" ref="K170" si="457">J170-K168+K169</f>
        <v>2</v>
      </c>
      <c r="L170" s="85">
        <f t="shared" ref="L170" si="458">K170-L168+L169</f>
        <v>1</v>
      </c>
      <c r="M170" s="85">
        <f t="shared" ref="M170" si="459">L170-M168+M169</f>
        <v>1</v>
      </c>
      <c r="N170" s="85">
        <f t="shared" ref="N170" si="460">M170-N168+N169</f>
        <v>1</v>
      </c>
      <c r="O170" s="85">
        <f t="shared" ref="O170" si="461">N170-O168+O169</f>
        <v>0</v>
      </c>
      <c r="P170" s="85">
        <f t="shared" ref="P170" si="462">O170-P168+P169</f>
        <v>0</v>
      </c>
      <c r="Q170" s="85">
        <f t="shared" ref="Q170" si="463">P170-Q168+Q169</f>
        <v>0</v>
      </c>
      <c r="R170" s="85">
        <f t="shared" ref="R170" si="464">Q170-R168+R169</f>
        <v>1</v>
      </c>
      <c r="S170" s="85">
        <f t="shared" ref="S170" si="465">R170-S168+S169</f>
        <v>1</v>
      </c>
      <c r="T170" s="85">
        <f t="shared" ref="T170" si="466">S170-T168+T169</f>
        <v>1</v>
      </c>
      <c r="U170" s="85">
        <f t="shared" ref="U170" si="467">T170-U168+U169</f>
        <v>9</v>
      </c>
      <c r="V170" s="85">
        <f t="shared" ref="V170" si="468">U170-V168+V169</f>
        <v>12</v>
      </c>
      <c r="W170" s="87" t="s">
        <v>59</v>
      </c>
      <c r="X170" s="87" t="s">
        <v>59</v>
      </c>
      <c r="Y170" s="87" t="s">
        <v>59</v>
      </c>
      <c r="Z170" s="88">
        <f>V170-Z168+Z169</f>
        <v>11</v>
      </c>
      <c r="AA170" s="89">
        <f t="shared" ref="AA170" si="469">Z170-AA168+AA169</f>
        <v>8</v>
      </c>
      <c r="AB170" s="89">
        <f t="shared" ref="AB170" si="470">AA170-AB168+AB169</f>
        <v>6</v>
      </c>
      <c r="AC170" s="90">
        <f>AB170-AC168</f>
        <v>0</v>
      </c>
      <c r="AD170" s="29"/>
      <c r="AE170" s="3">
        <f>MAX(C170:AC170)</f>
        <v>12</v>
      </c>
      <c r="AF170" s="48"/>
      <c r="AG170" s="48"/>
      <c r="AH170" s="48"/>
    </row>
    <row r="171" spans="1:34" ht="15.6" customHeight="1" x14ac:dyDescent="0.2">
      <c r="A171" s="142"/>
      <c r="B171" s="25" t="s">
        <v>9</v>
      </c>
      <c r="C171" s="124"/>
      <c r="D171" s="125">
        <v>19.239999999999998</v>
      </c>
      <c r="E171" s="127"/>
      <c r="F171" s="128" t="s">
        <v>59</v>
      </c>
      <c r="G171" s="127"/>
      <c r="H171" s="127"/>
      <c r="I171" s="127"/>
      <c r="J171" s="127"/>
      <c r="K171" s="125">
        <v>19.27</v>
      </c>
      <c r="L171" s="127"/>
      <c r="M171" s="127"/>
      <c r="N171" s="127"/>
      <c r="O171" s="127"/>
      <c r="P171" s="125">
        <v>19.329999999999998</v>
      </c>
      <c r="Q171" s="127"/>
      <c r="R171" s="127"/>
      <c r="S171" s="127"/>
      <c r="T171" s="125">
        <v>19.39</v>
      </c>
      <c r="U171" s="127"/>
      <c r="V171" s="127"/>
      <c r="W171" s="127"/>
      <c r="X171" s="129" t="s">
        <v>59</v>
      </c>
      <c r="Y171" s="127"/>
      <c r="Z171" s="127"/>
      <c r="AA171" s="130"/>
      <c r="AB171" s="127"/>
      <c r="AC171" s="125">
        <v>19.48</v>
      </c>
      <c r="AD171" s="30">
        <v>28</v>
      </c>
      <c r="AE171" s="12"/>
      <c r="AF171" s="48"/>
      <c r="AG171" s="48"/>
      <c r="AH171" s="48"/>
    </row>
    <row r="172" spans="1:34" ht="15.6" customHeight="1" x14ac:dyDescent="0.2">
      <c r="A172" s="143"/>
      <c r="B172" s="26" t="s">
        <v>10</v>
      </c>
      <c r="C172" s="126">
        <v>19.2</v>
      </c>
      <c r="D172" s="91">
        <f>D171</f>
        <v>19.239999999999998</v>
      </c>
      <c r="E172" s="127"/>
      <c r="F172" s="92" t="s">
        <v>59</v>
      </c>
      <c r="G172" s="127"/>
      <c r="H172" s="131"/>
      <c r="I172" s="131"/>
      <c r="J172" s="131"/>
      <c r="K172" s="91">
        <f>K171</f>
        <v>19.27</v>
      </c>
      <c r="L172" s="131"/>
      <c r="M172" s="131"/>
      <c r="N172" s="131"/>
      <c r="O172" s="131"/>
      <c r="P172" s="91">
        <f>P171</f>
        <v>19.329999999999998</v>
      </c>
      <c r="Q172" s="131"/>
      <c r="R172" s="131"/>
      <c r="S172" s="131"/>
      <c r="T172" s="91">
        <f>T171</f>
        <v>19.39</v>
      </c>
      <c r="U172" s="131"/>
      <c r="V172" s="131"/>
      <c r="W172" s="127"/>
      <c r="X172" s="93" t="s">
        <v>59</v>
      </c>
      <c r="Y172" s="127"/>
      <c r="Z172" s="131"/>
      <c r="AA172" s="132"/>
      <c r="AB172" s="131"/>
      <c r="AC172" s="133"/>
      <c r="AD172" s="29"/>
      <c r="AE172" s="13"/>
      <c r="AF172" s="48"/>
      <c r="AG172" s="48"/>
      <c r="AH172" s="48"/>
    </row>
    <row r="173" spans="1:34" ht="15.6" customHeight="1" thickBot="1" x14ac:dyDescent="0.25">
      <c r="A173" s="50">
        <v>522</v>
      </c>
      <c r="B173" s="50" t="s">
        <v>11</v>
      </c>
      <c r="C173" s="94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6"/>
      <c r="AD173" s="53"/>
      <c r="AE173" s="3"/>
      <c r="AF173" s="48"/>
      <c r="AG173" s="48"/>
      <c r="AH173" s="48"/>
    </row>
    <row r="174" spans="1:34" ht="15.6" customHeight="1" x14ac:dyDescent="0.2">
      <c r="A174" s="56"/>
      <c r="B174" s="23" t="s">
        <v>5</v>
      </c>
      <c r="C174" s="71"/>
      <c r="D174" s="72" t="s">
        <v>59</v>
      </c>
      <c r="E174" s="73" t="s">
        <v>59</v>
      </c>
      <c r="F174" s="73" t="s">
        <v>59</v>
      </c>
      <c r="G174" s="73" t="s">
        <v>59</v>
      </c>
      <c r="H174" s="72">
        <v>0</v>
      </c>
      <c r="I174" s="72">
        <v>0</v>
      </c>
      <c r="J174" s="72">
        <v>0</v>
      </c>
      <c r="K174" s="72">
        <v>0</v>
      </c>
      <c r="L174" s="72">
        <v>0</v>
      </c>
      <c r="M174" s="72">
        <v>0</v>
      </c>
      <c r="N174" s="72">
        <v>0</v>
      </c>
      <c r="O174" s="72">
        <v>1</v>
      </c>
      <c r="P174" s="72">
        <v>1</v>
      </c>
      <c r="Q174" s="72">
        <v>0</v>
      </c>
      <c r="R174" s="72">
        <v>0</v>
      </c>
      <c r="S174" s="72">
        <v>0</v>
      </c>
      <c r="T174" s="72">
        <v>3</v>
      </c>
      <c r="U174" s="72">
        <v>0</v>
      </c>
      <c r="V174" s="72">
        <v>0</v>
      </c>
      <c r="W174" s="74" t="s">
        <v>59</v>
      </c>
      <c r="X174" s="74" t="s">
        <v>59</v>
      </c>
      <c r="Y174" s="74" t="s">
        <v>59</v>
      </c>
      <c r="Z174" s="75">
        <v>0</v>
      </c>
      <c r="AA174" s="76">
        <v>0</v>
      </c>
      <c r="AB174" s="76">
        <v>0</v>
      </c>
      <c r="AC174" s="77">
        <v>2</v>
      </c>
      <c r="AD174" s="27" t="s">
        <v>6</v>
      </c>
      <c r="AE174" s="44"/>
      <c r="AF174" s="48"/>
      <c r="AG174" s="48"/>
      <c r="AH174" s="48"/>
    </row>
    <row r="175" spans="1:34" ht="15.6" customHeight="1" x14ac:dyDescent="0.2">
      <c r="A175" s="24">
        <v>20.23</v>
      </c>
      <c r="B175" s="25" t="s">
        <v>7</v>
      </c>
      <c r="C175" s="78" t="s">
        <v>59</v>
      </c>
      <c r="D175" s="79">
        <v>1</v>
      </c>
      <c r="E175" s="80" t="s">
        <v>59</v>
      </c>
      <c r="F175" s="80" t="s">
        <v>59</v>
      </c>
      <c r="G175" s="80" t="s">
        <v>59</v>
      </c>
      <c r="H175" s="79">
        <v>0</v>
      </c>
      <c r="I175" s="79">
        <v>1</v>
      </c>
      <c r="J175" s="79">
        <v>1</v>
      </c>
      <c r="K175" s="79">
        <v>0</v>
      </c>
      <c r="L175" s="79">
        <v>0</v>
      </c>
      <c r="M175" s="79">
        <v>0</v>
      </c>
      <c r="N175" s="79">
        <v>0</v>
      </c>
      <c r="O175" s="79">
        <v>2</v>
      </c>
      <c r="P175" s="79">
        <v>2</v>
      </c>
      <c r="Q175" s="79">
        <v>0</v>
      </c>
      <c r="R175" s="79">
        <v>0</v>
      </c>
      <c r="S175" s="79">
        <v>0</v>
      </c>
      <c r="T175" s="79">
        <v>0</v>
      </c>
      <c r="U175" s="79">
        <v>0</v>
      </c>
      <c r="V175" s="79">
        <v>0</v>
      </c>
      <c r="W175" s="81" t="s">
        <v>59</v>
      </c>
      <c r="X175" s="81" t="s">
        <v>59</v>
      </c>
      <c r="Y175" s="81" t="s">
        <v>59</v>
      </c>
      <c r="Z175" s="82">
        <v>0</v>
      </c>
      <c r="AA175" s="83">
        <v>0</v>
      </c>
      <c r="AB175" s="83">
        <v>0</v>
      </c>
      <c r="AC175" s="84"/>
      <c r="AD175" s="28">
        <f>SUM(C175:AB175)</f>
        <v>7</v>
      </c>
      <c r="AE175" s="12"/>
      <c r="AF175" s="48"/>
      <c r="AG175" s="48"/>
      <c r="AH175" s="48"/>
    </row>
    <row r="176" spans="1:34" ht="15.6" customHeight="1" x14ac:dyDescent="0.2">
      <c r="A176" s="141" t="s">
        <v>58</v>
      </c>
      <c r="B176" s="25" t="s">
        <v>8</v>
      </c>
      <c r="C176" s="78" t="s">
        <v>59</v>
      </c>
      <c r="D176" s="85">
        <f>D175</f>
        <v>1</v>
      </c>
      <c r="E176" s="86" t="s">
        <v>59</v>
      </c>
      <c r="F176" s="86" t="s">
        <v>59</v>
      </c>
      <c r="G176" s="86" t="s">
        <v>59</v>
      </c>
      <c r="H176" s="85">
        <f>D176-H174+H175</f>
        <v>1</v>
      </c>
      <c r="I176" s="85">
        <f t="shared" ref="I176" si="471">H176-I174+I175</f>
        <v>2</v>
      </c>
      <c r="J176" s="85">
        <f t="shared" ref="J176" si="472">I176-J174+J175</f>
        <v>3</v>
      </c>
      <c r="K176" s="85">
        <f t="shared" ref="K176" si="473">J176-K174+K175</f>
        <v>3</v>
      </c>
      <c r="L176" s="85">
        <f t="shared" ref="L176" si="474">K176-L174+L175</f>
        <v>3</v>
      </c>
      <c r="M176" s="85">
        <f t="shared" ref="M176" si="475">L176-M174+M175</f>
        <v>3</v>
      </c>
      <c r="N176" s="85">
        <f t="shared" ref="N176" si="476">M176-N174+N175</f>
        <v>3</v>
      </c>
      <c r="O176" s="85">
        <f t="shared" ref="O176" si="477">N176-O174+O175</f>
        <v>4</v>
      </c>
      <c r="P176" s="85">
        <f t="shared" ref="P176" si="478">O176-P174+P175</f>
        <v>5</v>
      </c>
      <c r="Q176" s="85">
        <f t="shared" ref="Q176" si="479">P176-Q174+Q175</f>
        <v>5</v>
      </c>
      <c r="R176" s="85">
        <f t="shared" ref="R176" si="480">Q176-R174+R175</f>
        <v>5</v>
      </c>
      <c r="S176" s="85">
        <f t="shared" ref="S176" si="481">R176-S174+S175</f>
        <v>5</v>
      </c>
      <c r="T176" s="85">
        <f t="shared" ref="T176" si="482">S176-T174+T175</f>
        <v>2</v>
      </c>
      <c r="U176" s="85">
        <f t="shared" ref="U176" si="483">T176-U174+U175</f>
        <v>2</v>
      </c>
      <c r="V176" s="85">
        <f t="shared" ref="V176" si="484">U176-V174+V175</f>
        <v>2</v>
      </c>
      <c r="W176" s="87" t="s">
        <v>59</v>
      </c>
      <c r="X176" s="87" t="s">
        <v>59</v>
      </c>
      <c r="Y176" s="87" t="s">
        <v>59</v>
      </c>
      <c r="Z176" s="88">
        <f>V176-Z174+Z175</f>
        <v>2</v>
      </c>
      <c r="AA176" s="89">
        <f t="shared" ref="AA176" si="485">Z176-AA174+AA175</f>
        <v>2</v>
      </c>
      <c r="AB176" s="89">
        <f t="shared" ref="AB176" si="486">AA176-AB174+AB175</f>
        <v>2</v>
      </c>
      <c r="AC176" s="90">
        <f>AB176-AC174</f>
        <v>0</v>
      </c>
      <c r="AD176" s="29"/>
      <c r="AE176" s="3">
        <f>MAX(C176:AC176)</f>
        <v>5</v>
      </c>
      <c r="AF176" s="48"/>
      <c r="AG176" s="48"/>
      <c r="AH176" s="48"/>
    </row>
    <row r="177" spans="1:34" ht="15.6" customHeight="1" x14ac:dyDescent="0.2">
      <c r="A177" s="142"/>
      <c r="B177" s="25" t="s">
        <v>9</v>
      </c>
      <c r="C177" s="124"/>
      <c r="D177" s="125" t="s">
        <v>59</v>
      </c>
      <c r="E177" s="127"/>
      <c r="F177" s="128" t="s">
        <v>59</v>
      </c>
      <c r="G177" s="127"/>
      <c r="H177" s="127"/>
      <c r="I177" s="127"/>
      <c r="J177" s="127"/>
      <c r="K177" s="125">
        <v>20.27</v>
      </c>
      <c r="L177" s="127"/>
      <c r="M177" s="127"/>
      <c r="N177" s="127"/>
      <c r="O177" s="127"/>
      <c r="P177" s="125">
        <v>20.329999999999998</v>
      </c>
      <c r="Q177" s="127"/>
      <c r="R177" s="127"/>
      <c r="S177" s="127"/>
      <c r="T177" s="125">
        <v>20.399999999999999</v>
      </c>
      <c r="U177" s="127"/>
      <c r="V177" s="127"/>
      <c r="W177" s="127"/>
      <c r="X177" s="129" t="s">
        <v>59</v>
      </c>
      <c r="Y177" s="127"/>
      <c r="Z177" s="127"/>
      <c r="AA177" s="130"/>
      <c r="AB177" s="127"/>
      <c r="AC177" s="125">
        <v>20.52</v>
      </c>
      <c r="AD177" s="30">
        <v>29</v>
      </c>
      <c r="AE177" s="12"/>
      <c r="AF177" s="48"/>
      <c r="AG177" s="48"/>
      <c r="AH177" s="48"/>
    </row>
    <row r="178" spans="1:34" ht="15.6" customHeight="1" x14ac:dyDescent="0.2">
      <c r="A178" s="143"/>
      <c r="B178" s="26" t="s">
        <v>10</v>
      </c>
      <c r="C178" s="126" t="s">
        <v>59</v>
      </c>
      <c r="D178" s="91">
        <v>20.23</v>
      </c>
      <c r="E178" s="127"/>
      <c r="F178" s="92" t="s">
        <v>59</v>
      </c>
      <c r="G178" s="127"/>
      <c r="H178" s="131"/>
      <c r="I178" s="131"/>
      <c r="J178" s="131"/>
      <c r="K178" s="91">
        <f>K177</f>
        <v>20.27</v>
      </c>
      <c r="L178" s="131"/>
      <c r="M178" s="131"/>
      <c r="N178" s="131"/>
      <c r="O178" s="131"/>
      <c r="P178" s="91">
        <f>P177</f>
        <v>20.329999999999998</v>
      </c>
      <c r="Q178" s="131"/>
      <c r="R178" s="131"/>
      <c r="S178" s="131"/>
      <c r="T178" s="91">
        <f>T177</f>
        <v>20.399999999999999</v>
      </c>
      <c r="U178" s="131"/>
      <c r="V178" s="131"/>
      <c r="W178" s="127"/>
      <c r="X178" s="93" t="s">
        <v>59</v>
      </c>
      <c r="Y178" s="127"/>
      <c r="Z178" s="131"/>
      <c r="AA178" s="132"/>
      <c r="AB178" s="131"/>
      <c r="AC178" s="133"/>
      <c r="AD178" s="29"/>
      <c r="AE178" s="13"/>
      <c r="AF178" s="48"/>
      <c r="AG178" s="48"/>
      <c r="AH178" s="48"/>
    </row>
    <row r="179" spans="1:34" ht="15.6" customHeight="1" thickBot="1" x14ac:dyDescent="0.25">
      <c r="A179" s="50">
        <v>525</v>
      </c>
      <c r="B179" s="50" t="s">
        <v>11</v>
      </c>
      <c r="C179" s="94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6"/>
      <c r="AD179" s="53"/>
      <c r="AE179" s="3"/>
      <c r="AF179" s="48"/>
      <c r="AG179" s="48"/>
      <c r="AH179" s="48"/>
    </row>
    <row r="180" spans="1:34" ht="15.6" customHeight="1" x14ac:dyDescent="0.2">
      <c r="A180" s="56"/>
      <c r="B180" s="23" t="s">
        <v>5</v>
      </c>
      <c r="C180" s="71"/>
      <c r="D180" s="72" t="s">
        <v>59</v>
      </c>
      <c r="E180" s="73">
        <v>0</v>
      </c>
      <c r="F180" s="73">
        <v>15</v>
      </c>
      <c r="G180" s="73">
        <v>0</v>
      </c>
      <c r="H180" s="72">
        <v>0</v>
      </c>
      <c r="I180" s="72">
        <v>0</v>
      </c>
      <c r="J180" s="72">
        <v>1</v>
      </c>
      <c r="K180" s="72">
        <v>2</v>
      </c>
      <c r="L180" s="72">
        <v>0</v>
      </c>
      <c r="M180" s="72">
        <v>0</v>
      </c>
      <c r="N180" s="72">
        <v>0</v>
      </c>
      <c r="O180" s="72">
        <v>0</v>
      </c>
      <c r="P180" s="72">
        <v>0</v>
      </c>
      <c r="Q180" s="72">
        <v>0</v>
      </c>
      <c r="R180" s="72">
        <v>0</v>
      </c>
      <c r="S180" s="72">
        <v>0</v>
      </c>
      <c r="T180" s="72">
        <v>2</v>
      </c>
      <c r="U180" s="72">
        <v>0</v>
      </c>
      <c r="V180" s="72">
        <v>1</v>
      </c>
      <c r="W180" s="74" t="s">
        <v>59</v>
      </c>
      <c r="X180" s="74" t="s">
        <v>59</v>
      </c>
      <c r="Y180" s="74" t="s">
        <v>59</v>
      </c>
      <c r="Z180" s="75">
        <v>0</v>
      </c>
      <c r="AA180" s="76">
        <v>4</v>
      </c>
      <c r="AB180" s="76">
        <v>0</v>
      </c>
      <c r="AC180" s="77">
        <v>6</v>
      </c>
      <c r="AD180" s="27" t="s">
        <v>6</v>
      </c>
      <c r="AE180" s="44"/>
      <c r="AF180" s="48"/>
      <c r="AG180" s="48"/>
      <c r="AH180" s="48"/>
    </row>
    <row r="181" spans="1:34" ht="15.6" customHeight="1" x14ac:dyDescent="0.2">
      <c r="A181" s="24">
        <v>20.39</v>
      </c>
      <c r="B181" s="25" t="s">
        <v>7</v>
      </c>
      <c r="C181" s="78" t="s">
        <v>59</v>
      </c>
      <c r="D181" s="79">
        <v>2</v>
      </c>
      <c r="E181" s="80">
        <v>0</v>
      </c>
      <c r="F181" s="80">
        <v>3</v>
      </c>
      <c r="G181" s="80">
        <v>0</v>
      </c>
      <c r="H181" s="79">
        <v>0</v>
      </c>
      <c r="I181" s="79">
        <v>0</v>
      </c>
      <c r="J181" s="79">
        <v>0</v>
      </c>
      <c r="K181" s="79">
        <v>0</v>
      </c>
      <c r="L181" s="79">
        <v>0</v>
      </c>
      <c r="M181" s="79">
        <v>0</v>
      </c>
      <c r="N181" s="79">
        <v>0</v>
      </c>
      <c r="O181" s="79">
        <v>1</v>
      </c>
      <c r="P181" s="79">
        <v>0</v>
      </c>
      <c r="Q181" s="79">
        <v>0</v>
      </c>
      <c r="R181" s="79">
        <v>0</v>
      </c>
      <c r="S181" s="79">
        <v>0</v>
      </c>
      <c r="T181" s="79">
        <v>1</v>
      </c>
      <c r="U181" s="79">
        <v>9</v>
      </c>
      <c r="V181" s="79">
        <v>0</v>
      </c>
      <c r="W181" s="81" t="s">
        <v>59</v>
      </c>
      <c r="X181" s="81" t="s">
        <v>59</v>
      </c>
      <c r="Y181" s="81" t="s">
        <v>59</v>
      </c>
      <c r="Z181" s="82">
        <v>0</v>
      </c>
      <c r="AA181" s="83">
        <v>0</v>
      </c>
      <c r="AB181" s="83">
        <v>0</v>
      </c>
      <c r="AC181" s="84"/>
      <c r="AD181" s="28">
        <f>SUM(C181:AB181)</f>
        <v>16</v>
      </c>
      <c r="AE181" s="12"/>
      <c r="AF181" s="48"/>
      <c r="AG181" s="48"/>
      <c r="AH181" s="48"/>
    </row>
    <row r="182" spans="1:34" ht="15.6" customHeight="1" x14ac:dyDescent="0.2">
      <c r="A182" s="141" t="s">
        <v>58</v>
      </c>
      <c r="B182" s="25" t="s">
        <v>8</v>
      </c>
      <c r="C182" s="78" t="s">
        <v>59</v>
      </c>
      <c r="D182" s="85">
        <v>17</v>
      </c>
      <c r="E182" s="86">
        <f>D182-E180+E181</f>
        <v>17</v>
      </c>
      <c r="F182" s="86">
        <f>E182-F180+F181</f>
        <v>5</v>
      </c>
      <c r="G182" s="86">
        <f>F182-G180+G181</f>
        <v>5</v>
      </c>
      <c r="H182" s="85">
        <f t="shared" ref="H182" si="487">G182-H180+H181</f>
        <v>5</v>
      </c>
      <c r="I182" s="85">
        <f t="shared" ref="I182" si="488">H182-I180+I181</f>
        <v>5</v>
      </c>
      <c r="J182" s="85">
        <f t="shared" ref="J182" si="489">I182-J180+J181</f>
        <v>4</v>
      </c>
      <c r="K182" s="85">
        <f t="shared" ref="K182" si="490">J182-K180+K181</f>
        <v>2</v>
      </c>
      <c r="L182" s="85">
        <f t="shared" ref="L182" si="491">K182-L180+L181</f>
        <v>2</v>
      </c>
      <c r="M182" s="85">
        <f t="shared" ref="M182" si="492">L182-M180+M181</f>
        <v>2</v>
      </c>
      <c r="N182" s="85">
        <f t="shared" ref="N182" si="493">M182-N180+N181</f>
        <v>2</v>
      </c>
      <c r="O182" s="85">
        <f t="shared" ref="O182" si="494">N182-O180+O181</f>
        <v>3</v>
      </c>
      <c r="P182" s="85">
        <f t="shared" ref="P182" si="495">O182-P180+P181</f>
        <v>3</v>
      </c>
      <c r="Q182" s="85">
        <f t="shared" ref="Q182" si="496">P182-Q180+Q181</f>
        <v>3</v>
      </c>
      <c r="R182" s="85">
        <f t="shared" ref="R182" si="497">Q182-R180+R181</f>
        <v>3</v>
      </c>
      <c r="S182" s="85">
        <f t="shared" ref="S182" si="498">R182-S180+S181</f>
        <v>3</v>
      </c>
      <c r="T182" s="85">
        <f t="shared" ref="T182" si="499">S182-T180+T181</f>
        <v>2</v>
      </c>
      <c r="U182" s="85">
        <f t="shared" ref="U182" si="500">T182-U180+U181</f>
        <v>11</v>
      </c>
      <c r="V182" s="85">
        <f t="shared" ref="V182" si="501">U182-V180+V181</f>
        <v>10</v>
      </c>
      <c r="W182" s="87" t="s">
        <v>59</v>
      </c>
      <c r="X182" s="87" t="s">
        <v>59</v>
      </c>
      <c r="Y182" s="87" t="s">
        <v>59</v>
      </c>
      <c r="Z182" s="88">
        <f>V182-Z180+Z181</f>
        <v>10</v>
      </c>
      <c r="AA182" s="89">
        <f t="shared" ref="AA182" si="502">Z182-AA180+AA181</f>
        <v>6</v>
      </c>
      <c r="AB182" s="89">
        <f t="shared" ref="AB182" si="503">AA182-AB180+AB181</f>
        <v>6</v>
      </c>
      <c r="AC182" s="90">
        <f>AB182-AC180</f>
        <v>0</v>
      </c>
      <c r="AD182" s="29"/>
      <c r="AE182" s="3">
        <f>MAX(C182:AC182)</f>
        <v>17</v>
      </c>
      <c r="AF182" s="48"/>
      <c r="AG182" s="48"/>
      <c r="AH182" s="48"/>
    </row>
    <row r="183" spans="1:34" ht="15.6" customHeight="1" x14ac:dyDescent="0.2">
      <c r="A183" s="142"/>
      <c r="B183" s="25" t="s">
        <v>9</v>
      </c>
      <c r="C183" s="124"/>
      <c r="D183" s="125" t="s">
        <v>59</v>
      </c>
      <c r="E183" s="127"/>
      <c r="F183" s="128">
        <v>20.43</v>
      </c>
      <c r="G183" s="127"/>
      <c r="H183" s="127"/>
      <c r="I183" s="127"/>
      <c r="J183" s="127"/>
      <c r="K183" s="125">
        <v>20.51</v>
      </c>
      <c r="L183" s="127"/>
      <c r="M183" s="127"/>
      <c r="N183" s="127"/>
      <c r="O183" s="127"/>
      <c r="P183" s="125">
        <v>20.55</v>
      </c>
      <c r="Q183" s="127"/>
      <c r="R183" s="127"/>
      <c r="S183" s="127"/>
      <c r="T183" s="125">
        <v>21</v>
      </c>
      <c r="U183" s="127"/>
      <c r="V183" s="127"/>
      <c r="W183" s="127"/>
      <c r="X183" s="129" t="s">
        <v>59</v>
      </c>
      <c r="Y183" s="127"/>
      <c r="Z183" s="127"/>
      <c r="AA183" s="130"/>
      <c r="AB183" s="127"/>
      <c r="AC183" s="125">
        <v>21.11</v>
      </c>
      <c r="AD183" s="30">
        <v>32</v>
      </c>
      <c r="AE183" s="12"/>
      <c r="AF183" s="48"/>
      <c r="AG183" s="48"/>
      <c r="AH183" s="48"/>
    </row>
    <row r="184" spans="1:34" ht="15.6" customHeight="1" x14ac:dyDescent="0.2">
      <c r="A184" s="143"/>
      <c r="B184" s="26" t="s">
        <v>10</v>
      </c>
      <c r="C184" s="126" t="s">
        <v>59</v>
      </c>
      <c r="D184" s="91">
        <v>20.39</v>
      </c>
      <c r="E184" s="127"/>
      <c r="F184" s="92">
        <v>20.440000000000001</v>
      </c>
      <c r="G184" s="127"/>
      <c r="H184" s="131"/>
      <c r="I184" s="131"/>
      <c r="J184" s="131"/>
      <c r="K184" s="91">
        <f>K183</f>
        <v>20.51</v>
      </c>
      <c r="L184" s="131"/>
      <c r="M184" s="131"/>
      <c r="N184" s="131"/>
      <c r="O184" s="131"/>
      <c r="P184" s="91">
        <f>P183</f>
        <v>20.55</v>
      </c>
      <c r="Q184" s="131"/>
      <c r="R184" s="131"/>
      <c r="S184" s="131"/>
      <c r="T184" s="91">
        <v>21.01</v>
      </c>
      <c r="U184" s="131"/>
      <c r="V184" s="131"/>
      <c r="W184" s="127"/>
      <c r="X184" s="93" t="s">
        <v>59</v>
      </c>
      <c r="Y184" s="127"/>
      <c r="Z184" s="131"/>
      <c r="AA184" s="132"/>
      <c r="AB184" s="131"/>
      <c r="AC184" s="133"/>
      <c r="AD184" s="29"/>
      <c r="AE184" s="13"/>
      <c r="AF184" s="48"/>
      <c r="AG184" s="48"/>
      <c r="AH184" s="48"/>
    </row>
    <row r="185" spans="1:34" ht="15.6" customHeight="1" thickBot="1" x14ac:dyDescent="0.25">
      <c r="A185" s="50">
        <v>522</v>
      </c>
      <c r="B185" s="50" t="s">
        <v>11</v>
      </c>
      <c r="C185" s="94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6"/>
      <c r="AD185" s="53"/>
      <c r="AE185" s="3"/>
      <c r="AF185" s="48"/>
      <c r="AG185" s="48"/>
      <c r="AH185" s="48"/>
    </row>
    <row r="186" spans="1:34" ht="15.6" customHeight="1" x14ac:dyDescent="0.2">
      <c r="A186" s="56"/>
      <c r="B186" s="23" t="s">
        <v>5</v>
      </c>
      <c r="C186" s="71"/>
      <c r="D186" s="72" t="s">
        <v>59</v>
      </c>
      <c r="E186" s="73" t="s">
        <v>59</v>
      </c>
      <c r="F186" s="73" t="s">
        <v>59</v>
      </c>
      <c r="G186" s="73" t="s">
        <v>59</v>
      </c>
      <c r="H186" s="72">
        <v>0</v>
      </c>
      <c r="I186" s="72">
        <v>0</v>
      </c>
      <c r="J186" s="72">
        <v>0</v>
      </c>
      <c r="K186" s="72">
        <v>0</v>
      </c>
      <c r="L186" s="72">
        <v>0</v>
      </c>
      <c r="M186" s="72">
        <v>0</v>
      </c>
      <c r="N186" s="72">
        <v>2</v>
      </c>
      <c r="O186" s="72">
        <v>0</v>
      </c>
      <c r="P186" s="72">
        <v>0</v>
      </c>
      <c r="Q186" s="72">
        <v>0</v>
      </c>
      <c r="R186" s="72">
        <v>0</v>
      </c>
      <c r="S186" s="72">
        <v>0</v>
      </c>
      <c r="T186" s="72">
        <v>1</v>
      </c>
      <c r="U186" s="72">
        <v>0</v>
      </c>
      <c r="V186" s="72">
        <v>1</v>
      </c>
      <c r="W186" s="74" t="s">
        <v>59</v>
      </c>
      <c r="X186" s="74" t="s">
        <v>59</v>
      </c>
      <c r="Y186" s="74" t="s">
        <v>59</v>
      </c>
      <c r="Z186" s="75">
        <v>1</v>
      </c>
      <c r="AA186" s="76">
        <v>1</v>
      </c>
      <c r="AB186" s="76">
        <v>0</v>
      </c>
      <c r="AC186" s="77">
        <v>2</v>
      </c>
      <c r="AD186" s="27" t="s">
        <v>6</v>
      </c>
      <c r="AE186" s="44"/>
      <c r="AF186" s="48"/>
      <c r="AG186" s="48"/>
      <c r="AH186" s="48"/>
    </row>
    <row r="187" spans="1:34" ht="15.6" customHeight="1" x14ac:dyDescent="0.2">
      <c r="A187" s="24">
        <v>21.37</v>
      </c>
      <c r="B187" s="25" t="s">
        <v>7</v>
      </c>
      <c r="C187" s="78" t="s">
        <v>59</v>
      </c>
      <c r="D187" s="79">
        <v>0</v>
      </c>
      <c r="E187" s="80" t="s">
        <v>59</v>
      </c>
      <c r="F187" s="80" t="s">
        <v>59</v>
      </c>
      <c r="G187" s="80" t="s">
        <v>59</v>
      </c>
      <c r="H187" s="79">
        <v>0</v>
      </c>
      <c r="I187" s="79">
        <v>2</v>
      </c>
      <c r="J187" s="79">
        <v>0</v>
      </c>
      <c r="K187" s="79">
        <v>0</v>
      </c>
      <c r="L187" s="79">
        <v>0</v>
      </c>
      <c r="M187" s="79">
        <v>1</v>
      </c>
      <c r="N187" s="79">
        <v>0</v>
      </c>
      <c r="O187" s="79">
        <v>1</v>
      </c>
      <c r="P187" s="79">
        <v>0</v>
      </c>
      <c r="Q187" s="79">
        <v>2</v>
      </c>
      <c r="R187" s="79">
        <v>1</v>
      </c>
      <c r="S187" s="79">
        <v>0</v>
      </c>
      <c r="T187" s="79">
        <v>1</v>
      </c>
      <c r="U187" s="79">
        <v>0</v>
      </c>
      <c r="V187" s="79">
        <v>0</v>
      </c>
      <c r="W187" s="81" t="s">
        <v>59</v>
      </c>
      <c r="X187" s="81" t="s">
        <v>59</v>
      </c>
      <c r="Y187" s="81" t="s">
        <v>59</v>
      </c>
      <c r="Z187" s="82">
        <v>0</v>
      </c>
      <c r="AA187" s="83">
        <v>0</v>
      </c>
      <c r="AB187" s="83">
        <v>0</v>
      </c>
      <c r="AC187" s="84"/>
      <c r="AD187" s="28">
        <f>SUM(C187:AB187)</f>
        <v>8</v>
      </c>
      <c r="AE187" s="12"/>
      <c r="AF187" s="48"/>
      <c r="AG187" s="48"/>
      <c r="AH187" s="48"/>
    </row>
    <row r="188" spans="1:34" ht="15.6" customHeight="1" x14ac:dyDescent="0.2">
      <c r="A188" s="141" t="s">
        <v>58</v>
      </c>
      <c r="B188" s="25" t="s">
        <v>8</v>
      </c>
      <c r="C188" s="78" t="s">
        <v>59</v>
      </c>
      <c r="D188" s="85">
        <f>D187</f>
        <v>0</v>
      </c>
      <c r="E188" s="86" t="s">
        <v>59</v>
      </c>
      <c r="F188" s="86" t="s">
        <v>59</v>
      </c>
      <c r="G188" s="86" t="s">
        <v>59</v>
      </c>
      <c r="H188" s="85">
        <f>D188-H186+H187</f>
        <v>0</v>
      </c>
      <c r="I188" s="85">
        <f t="shared" ref="I188" si="504">H188-I186+I187</f>
        <v>2</v>
      </c>
      <c r="J188" s="85">
        <f t="shared" ref="J188" si="505">I188-J186+J187</f>
        <v>2</v>
      </c>
      <c r="K188" s="85">
        <f t="shared" ref="K188" si="506">J188-K186+K187</f>
        <v>2</v>
      </c>
      <c r="L188" s="85">
        <f t="shared" ref="L188" si="507">K188-L186+L187</f>
        <v>2</v>
      </c>
      <c r="M188" s="85">
        <f t="shared" ref="M188" si="508">L188-M186+M187</f>
        <v>3</v>
      </c>
      <c r="N188" s="85">
        <f t="shared" ref="N188" si="509">M188-N186+N187</f>
        <v>1</v>
      </c>
      <c r="O188" s="85">
        <f t="shared" ref="O188" si="510">N188-O186+O187</f>
        <v>2</v>
      </c>
      <c r="P188" s="85">
        <f t="shared" ref="P188" si="511">O188-P186+P187</f>
        <v>2</v>
      </c>
      <c r="Q188" s="85">
        <f t="shared" ref="Q188" si="512">P188-Q186+Q187</f>
        <v>4</v>
      </c>
      <c r="R188" s="85">
        <f t="shared" ref="R188" si="513">Q188-R186+R187</f>
        <v>5</v>
      </c>
      <c r="S188" s="85">
        <f t="shared" ref="S188" si="514">R188-S186+S187</f>
        <v>5</v>
      </c>
      <c r="T188" s="85">
        <f t="shared" ref="T188" si="515">S188-T186+T187</f>
        <v>5</v>
      </c>
      <c r="U188" s="85">
        <f t="shared" ref="U188" si="516">T188-U186+U187</f>
        <v>5</v>
      </c>
      <c r="V188" s="85">
        <f t="shared" ref="V188" si="517">U188-V186+V187</f>
        <v>4</v>
      </c>
      <c r="W188" s="87" t="s">
        <v>59</v>
      </c>
      <c r="X188" s="87" t="s">
        <v>59</v>
      </c>
      <c r="Y188" s="87" t="s">
        <v>59</v>
      </c>
      <c r="Z188" s="88">
        <f>V188-Z186+Z187</f>
        <v>3</v>
      </c>
      <c r="AA188" s="89">
        <f t="shared" ref="AA188" si="518">Z188-AA186+AA187</f>
        <v>2</v>
      </c>
      <c r="AB188" s="89">
        <f t="shared" ref="AB188" si="519">AA188-AB186+AB187</f>
        <v>2</v>
      </c>
      <c r="AC188" s="90">
        <f>AB188-AC186</f>
        <v>0</v>
      </c>
      <c r="AD188" s="29"/>
      <c r="AE188" s="3">
        <f>MAX(C188:AC188)</f>
        <v>5</v>
      </c>
      <c r="AF188" s="48"/>
      <c r="AG188" s="48"/>
      <c r="AH188" s="48"/>
    </row>
    <row r="189" spans="1:34" ht="15.6" customHeight="1" x14ac:dyDescent="0.2">
      <c r="A189" s="142"/>
      <c r="B189" s="25" t="s">
        <v>9</v>
      </c>
      <c r="C189" s="124"/>
      <c r="D189" s="125" t="s">
        <v>59</v>
      </c>
      <c r="E189" s="127"/>
      <c r="F189" s="128" t="s">
        <v>59</v>
      </c>
      <c r="G189" s="127"/>
      <c r="H189" s="127"/>
      <c r="I189" s="127"/>
      <c r="J189" s="127"/>
      <c r="K189" s="125">
        <v>21.41</v>
      </c>
      <c r="L189" s="127"/>
      <c r="M189" s="127"/>
      <c r="N189" s="127"/>
      <c r="O189" s="127"/>
      <c r="P189" s="125">
        <v>21.52</v>
      </c>
      <c r="Q189" s="127"/>
      <c r="R189" s="127"/>
      <c r="S189" s="127"/>
      <c r="T189" s="125">
        <v>21.57</v>
      </c>
      <c r="U189" s="127"/>
      <c r="V189" s="127"/>
      <c r="W189" s="127"/>
      <c r="X189" s="129" t="s">
        <v>59</v>
      </c>
      <c r="Y189" s="127"/>
      <c r="Z189" s="127"/>
      <c r="AA189" s="130"/>
      <c r="AB189" s="127"/>
      <c r="AC189" s="125">
        <v>22.07</v>
      </c>
      <c r="AD189" s="30">
        <v>30</v>
      </c>
      <c r="AE189" s="12"/>
      <c r="AF189" s="48"/>
      <c r="AG189" s="48"/>
      <c r="AH189" s="48"/>
    </row>
    <row r="190" spans="1:34" ht="15.6" customHeight="1" x14ac:dyDescent="0.2">
      <c r="A190" s="143"/>
      <c r="B190" s="26" t="s">
        <v>10</v>
      </c>
      <c r="C190" s="126" t="s">
        <v>59</v>
      </c>
      <c r="D190" s="91">
        <v>21.37</v>
      </c>
      <c r="E190" s="127"/>
      <c r="F190" s="92" t="s">
        <v>59</v>
      </c>
      <c r="G190" s="127"/>
      <c r="H190" s="131"/>
      <c r="I190" s="131"/>
      <c r="J190" s="131"/>
      <c r="K190" s="91">
        <f>K189</f>
        <v>21.41</v>
      </c>
      <c r="L190" s="131"/>
      <c r="M190" s="131"/>
      <c r="N190" s="131"/>
      <c r="O190" s="131"/>
      <c r="P190" s="91">
        <f>P189</f>
        <v>21.52</v>
      </c>
      <c r="Q190" s="131"/>
      <c r="R190" s="131"/>
      <c r="S190" s="131"/>
      <c r="T190" s="91">
        <f>T189</f>
        <v>21.57</v>
      </c>
      <c r="U190" s="131"/>
      <c r="V190" s="131"/>
      <c r="W190" s="127"/>
      <c r="X190" s="93" t="s">
        <v>59</v>
      </c>
      <c r="Y190" s="127"/>
      <c r="Z190" s="131"/>
      <c r="AA190" s="132"/>
      <c r="AB190" s="131"/>
      <c r="AC190" s="133"/>
      <c r="AD190" s="29"/>
      <c r="AE190" s="13"/>
      <c r="AF190" s="48"/>
      <c r="AG190" s="48"/>
      <c r="AH190" s="48"/>
    </row>
    <row r="191" spans="1:34" ht="15.6" customHeight="1" thickBot="1" x14ac:dyDescent="0.25">
      <c r="A191" s="50">
        <v>525</v>
      </c>
      <c r="B191" s="50" t="s">
        <v>11</v>
      </c>
      <c r="C191" s="94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  <c r="AC191" s="96"/>
      <c r="AD191" s="53"/>
      <c r="AE191" s="3"/>
      <c r="AF191" s="48"/>
      <c r="AG191" s="48"/>
      <c r="AH191" s="48"/>
    </row>
    <row r="192" spans="1:34" ht="15.6" customHeight="1" x14ac:dyDescent="0.2">
      <c r="A192" s="56"/>
      <c r="B192" s="23" t="s">
        <v>5</v>
      </c>
      <c r="C192" s="71"/>
      <c r="D192" s="72">
        <v>0</v>
      </c>
      <c r="E192" s="73" t="s">
        <v>59</v>
      </c>
      <c r="F192" s="73" t="s">
        <v>59</v>
      </c>
      <c r="G192" s="73" t="s">
        <v>59</v>
      </c>
      <c r="H192" s="72">
        <v>0</v>
      </c>
      <c r="I192" s="72">
        <v>0</v>
      </c>
      <c r="J192" s="72">
        <v>0</v>
      </c>
      <c r="K192" s="72">
        <v>0</v>
      </c>
      <c r="L192" s="72">
        <v>0</v>
      </c>
      <c r="M192" s="72">
        <v>0</v>
      </c>
      <c r="N192" s="72">
        <v>0</v>
      </c>
      <c r="O192" s="72">
        <v>0</v>
      </c>
      <c r="P192" s="72">
        <v>0</v>
      </c>
      <c r="Q192" s="72">
        <v>0</v>
      </c>
      <c r="R192" s="72">
        <v>0</v>
      </c>
      <c r="S192" s="72">
        <v>0</v>
      </c>
      <c r="T192" s="72">
        <v>0</v>
      </c>
      <c r="U192" s="72">
        <v>0</v>
      </c>
      <c r="V192" s="72">
        <v>1</v>
      </c>
      <c r="W192" s="74" t="s">
        <v>59</v>
      </c>
      <c r="X192" s="74" t="s">
        <v>59</v>
      </c>
      <c r="Y192" s="74" t="s">
        <v>59</v>
      </c>
      <c r="Z192" s="75">
        <v>0</v>
      </c>
      <c r="AA192" s="76">
        <v>1</v>
      </c>
      <c r="AB192" s="76">
        <v>0</v>
      </c>
      <c r="AC192" s="77">
        <v>4</v>
      </c>
      <c r="AD192" s="27" t="s">
        <v>6</v>
      </c>
      <c r="AE192" s="44"/>
      <c r="AF192" s="48"/>
      <c r="AG192" s="48"/>
      <c r="AH192" s="48"/>
    </row>
    <row r="193" spans="1:34" ht="15.6" customHeight="1" x14ac:dyDescent="0.2">
      <c r="A193" s="24">
        <v>22.1</v>
      </c>
      <c r="B193" s="25" t="s">
        <v>7</v>
      </c>
      <c r="C193" s="78">
        <v>0</v>
      </c>
      <c r="D193" s="79">
        <v>1</v>
      </c>
      <c r="E193" s="80" t="s">
        <v>59</v>
      </c>
      <c r="F193" s="80" t="s">
        <v>59</v>
      </c>
      <c r="G193" s="80" t="s">
        <v>59</v>
      </c>
      <c r="H193" s="79">
        <v>0</v>
      </c>
      <c r="I193" s="79">
        <v>0</v>
      </c>
      <c r="J193" s="79">
        <v>0</v>
      </c>
      <c r="K193" s="79">
        <v>0</v>
      </c>
      <c r="L193" s="79">
        <v>0</v>
      </c>
      <c r="M193" s="79">
        <v>0</v>
      </c>
      <c r="N193" s="79">
        <v>0</v>
      </c>
      <c r="O193" s="79">
        <v>0</v>
      </c>
      <c r="P193" s="79">
        <v>2</v>
      </c>
      <c r="Q193" s="79">
        <v>0</v>
      </c>
      <c r="R193" s="79">
        <v>1</v>
      </c>
      <c r="S193" s="79">
        <v>0</v>
      </c>
      <c r="T193" s="79">
        <v>0</v>
      </c>
      <c r="U193" s="79">
        <v>1</v>
      </c>
      <c r="V193" s="79">
        <v>1</v>
      </c>
      <c r="W193" s="81" t="s">
        <v>59</v>
      </c>
      <c r="X193" s="81" t="s">
        <v>59</v>
      </c>
      <c r="Y193" s="81" t="s">
        <v>59</v>
      </c>
      <c r="Z193" s="82">
        <v>0</v>
      </c>
      <c r="AA193" s="83">
        <v>0</v>
      </c>
      <c r="AB193" s="83">
        <v>0</v>
      </c>
      <c r="AC193" s="84"/>
      <c r="AD193" s="28">
        <f>SUM(C193:AB193)</f>
        <v>6</v>
      </c>
      <c r="AE193" s="12"/>
      <c r="AF193" s="48"/>
      <c r="AG193" s="48"/>
      <c r="AH193" s="48"/>
    </row>
    <row r="194" spans="1:34" ht="15.6" customHeight="1" x14ac:dyDescent="0.2">
      <c r="A194" s="141" t="s">
        <v>42</v>
      </c>
      <c r="B194" s="25" t="s">
        <v>8</v>
      </c>
      <c r="C194" s="78">
        <f>C193</f>
        <v>0</v>
      </c>
      <c r="D194" s="85">
        <f t="shared" ref="D194" si="520">C194-D192+D193</f>
        <v>1</v>
      </c>
      <c r="E194" s="86" t="s">
        <v>59</v>
      </c>
      <c r="F194" s="86" t="s">
        <v>59</v>
      </c>
      <c r="G194" s="86" t="s">
        <v>59</v>
      </c>
      <c r="H194" s="85">
        <f>D194-H192+H193</f>
        <v>1</v>
      </c>
      <c r="I194" s="85">
        <f t="shared" ref="I194" si="521">H194-I192+I193</f>
        <v>1</v>
      </c>
      <c r="J194" s="85">
        <f t="shared" ref="J194" si="522">I194-J192+J193</f>
        <v>1</v>
      </c>
      <c r="K194" s="85">
        <f t="shared" ref="K194" si="523">J194-K192+K193</f>
        <v>1</v>
      </c>
      <c r="L194" s="85">
        <f t="shared" ref="L194" si="524">K194-L192+L193</f>
        <v>1</v>
      </c>
      <c r="M194" s="85">
        <f t="shared" ref="M194" si="525">L194-M192+M193</f>
        <v>1</v>
      </c>
      <c r="N194" s="85">
        <f t="shared" ref="N194" si="526">M194-N192+N193</f>
        <v>1</v>
      </c>
      <c r="O194" s="85">
        <f t="shared" ref="O194" si="527">N194-O192+O193</f>
        <v>1</v>
      </c>
      <c r="P194" s="85">
        <f t="shared" ref="P194" si="528">O194-P192+P193</f>
        <v>3</v>
      </c>
      <c r="Q194" s="85">
        <f t="shared" ref="Q194" si="529">P194-Q192+Q193</f>
        <v>3</v>
      </c>
      <c r="R194" s="85">
        <f t="shared" ref="R194" si="530">Q194-R192+R193</f>
        <v>4</v>
      </c>
      <c r="S194" s="85">
        <f t="shared" ref="S194" si="531">R194-S192+S193</f>
        <v>4</v>
      </c>
      <c r="T194" s="85">
        <f t="shared" ref="T194" si="532">S194-T192+T193</f>
        <v>4</v>
      </c>
      <c r="U194" s="85">
        <f t="shared" ref="U194" si="533">T194-U192+U193</f>
        <v>5</v>
      </c>
      <c r="V194" s="85">
        <f t="shared" ref="V194" si="534">U194-V192+V193</f>
        <v>5</v>
      </c>
      <c r="W194" s="87" t="s">
        <v>59</v>
      </c>
      <c r="X194" s="87" t="s">
        <v>59</v>
      </c>
      <c r="Y194" s="87" t="s">
        <v>59</v>
      </c>
      <c r="Z194" s="88">
        <f>V194-Z192+Z193</f>
        <v>5</v>
      </c>
      <c r="AA194" s="89">
        <f t="shared" ref="AA194" si="535">Z194-AA192+AA193</f>
        <v>4</v>
      </c>
      <c r="AB194" s="89">
        <f t="shared" ref="AB194" si="536">AA194-AB192+AB193</f>
        <v>4</v>
      </c>
      <c r="AC194" s="90">
        <f>AB194-AC192</f>
        <v>0</v>
      </c>
      <c r="AD194" s="29"/>
      <c r="AE194" s="3">
        <f>MAX(C194:AC194)</f>
        <v>5</v>
      </c>
      <c r="AF194" s="48"/>
      <c r="AG194" s="48"/>
      <c r="AH194" s="48"/>
    </row>
    <row r="195" spans="1:34" ht="15.6" customHeight="1" x14ac:dyDescent="0.2">
      <c r="A195" s="142"/>
      <c r="B195" s="25" t="s">
        <v>9</v>
      </c>
      <c r="C195" s="124"/>
      <c r="D195" s="125">
        <v>22.13</v>
      </c>
      <c r="E195" s="127"/>
      <c r="F195" s="128" t="s">
        <v>59</v>
      </c>
      <c r="G195" s="127"/>
      <c r="H195" s="127"/>
      <c r="I195" s="127"/>
      <c r="J195" s="127"/>
      <c r="K195" s="125">
        <v>22.18</v>
      </c>
      <c r="L195" s="127"/>
      <c r="M195" s="127"/>
      <c r="N195" s="127"/>
      <c r="O195" s="127"/>
      <c r="P195" s="125">
        <v>22.23</v>
      </c>
      <c r="Q195" s="127"/>
      <c r="R195" s="127"/>
      <c r="S195" s="127"/>
      <c r="T195" s="125">
        <v>22.29</v>
      </c>
      <c r="U195" s="127"/>
      <c r="V195" s="127"/>
      <c r="W195" s="127"/>
      <c r="X195" s="129" t="s">
        <v>59</v>
      </c>
      <c r="Y195" s="127"/>
      <c r="Z195" s="127"/>
      <c r="AA195" s="130"/>
      <c r="AB195" s="127"/>
      <c r="AC195" s="125">
        <v>22.39</v>
      </c>
      <c r="AD195" s="30">
        <v>29</v>
      </c>
      <c r="AE195" s="12"/>
      <c r="AF195" s="48"/>
      <c r="AG195" s="48"/>
      <c r="AH195" s="48"/>
    </row>
    <row r="196" spans="1:34" ht="15.6" customHeight="1" x14ac:dyDescent="0.2">
      <c r="A196" s="143"/>
      <c r="B196" s="26" t="s">
        <v>10</v>
      </c>
      <c r="C196" s="126">
        <v>22.1</v>
      </c>
      <c r="D196" s="91">
        <f>D195</f>
        <v>22.13</v>
      </c>
      <c r="E196" s="127"/>
      <c r="F196" s="92" t="s">
        <v>59</v>
      </c>
      <c r="G196" s="127"/>
      <c r="H196" s="131"/>
      <c r="I196" s="131"/>
      <c r="J196" s="131"/>
      <c r="K196" s="91">
        <f>K195</f>
        <v>22.18</v>
      </c>
      <c r="L196" s="131"/>
      <c r="M196" s="131"/>
      <c r="N196" s="131"/>
      <c r="O196" s="131"/>
      <c r="P196" s="91">
        <f>P195</f>
        <v>22.23</v>
      </c>
      <c r="Q196" s="131"/>
      <c r="R196" s="131"/>
      <c r="S196" s="131"/>
      <c r="T196" s="91">
        <f>T195</f>
        <v>22.29</v>
      </c>
      <c r="U196" s="131"/>
      <c r="V196" s="131"/>
      <c r="W196" s="127"/>
      <c r="X196" s="93" t="s">
        <v>59</v>
      </c>
      <c r="Y196" s="127"/>
      <c r="Z196" s="131"/>
      <c r="AA196" s="132"/>
      <c r="AB196" s="131"/>
      <c r="AC196" s="133"/>
      <c r="AD196" s="29"/>
      <c r="AE196" s="13"/>
      <c r="AF196" s="48"/>
      <c r="AG196" s="48"/>
      <c r="AH196" s="48"/>
    </row>
    <row r="197" spans="1:34" ht="15.6" customHeight="1" thickBot="1" x14ac:dyDescent="0.25">
      <c r="A197" s="50">
        <v>522</v>
      </c>
      <c r="B197" s="50" t="s">
        <v>11</v>
      </c>
      <c r="C197" s="94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6"/>
      <c r="AD197" s="53"/>
      <c r="AE197" s="3"/>
      <c r="AF197" s="48"/>
      <c r="AG197" s="48"/>
      <c r="AH197" s="48"/>
    </row>
    <row r="198" spans="1:34" ht="15.6" customHeight="1" x14ac:dyDescent="0.2">
      <c r="A198" s="56"/>
      <c r="B198" s="23" t="s">
        <v>5</v>
      </c>
      <c r="C198" s="71"/>
      <c r="D198" s="72">
        <v>0</v>
      </c>
      <c r="E198" s="73" t="s">
        <v>59</v>
      </c>
      <c r="F198" s="73" t="s">
        <v>59</v>
      </c>
      <c r="G198" s="73" t="s">
        <v>59</v>
      </c>
      <c r="H198" s="72">
        <v>0</v>
      </c>
      <c r="I198" s="72">
        <v>0</v>
      </c>
      <c r="J198" s="72">
        <v>0</v>
      </c>
      <c r="K198" s="72">
        <v>0</v>
      </c>
      <c r="L198" s="72">
        <v>0</v>
      </c>
      <c r="M198" s="72">
        <v>0</v>
      </c>
      <c r="N198" s="72">
        <v>0</v>
      </c>
      <c r="O198" s="72">
        <v>0</v>
      </c>
      <c r="P198" s="72">
        <v>0</v>
      </c>
      <c r="Q198" s="72">
        <v>3</v>
      </c>
      <c r="R198" s="72">
        <v>0</v>
      </c>
      <c r="S198" s="72">
        <v>1</v>
      </c>
      <c r="T198" s="72">
        <v>1</v>
      </c>
      <c r="U198" s="72">
        <v>0</v>
      </c>
      <c r="V198" s="72">
        <v>1</v>
      </c>
      <c r="W198" s="74" t="s">
        <v>59</v>
      </c>
      <c r="X198" s="74" t="s">
        <v>59</v>
      </c>
      <c r="Y198" s="74" t="s">
        <v>59</v>
      </c>
      <c r="Z198" s="75">
        <v>0</v>
      </c>
      <c r="AA198" s="76">
        <v>2</v>
      </c>
      <c r="AB198" s="76">
        <v>0</v>
      </c>
      <c r="AC198" s="77">
        <v>2</v>
      </c>
      <c r="AD198" s="27" t="s">
        <v>6</v>
      </c>
      <c r="AE198" s="44"/>
      <c r="AF198" s="48"/>
      <c r="AG198" s="48"/>
      <c r="AH198" s="48"/>
    </row>
    <row r="199" spans="1:34" ht="15.6" customHeight="1" x14ac:dyDescent="0.2">
      <c r="A199" s="24">
        <v>23.1</v>
      </c>
      <c r="B199" s="25" t="s">
        <v>7</v>
      </c>
      <c r="C199" s="78">
        <v>2</v>
      </c>
      <c r="D199" s="79">
        <v>4</v>
      </c>
      <c r="E199" s="80" t="s">
        <v>59</v>
      </c>
      <c r="F199" s="80" t="s">
        <v>59</v>
      </c>
      <c r="G199" s="80" t="s">
        <v>59</v>
      </c>
      <c r="H199" s="79">
        <v>0</v>
      </c>
      <c r="I199" s="79">
        <v>0</v>
      </c>
      <c r="J199" s="79">
        <v>0</v>
      </c>
      <c r="K199" s="79">
        <v>0</v>
      </c>
      <c r="L199" s="79">
        <v>0</v>
      </c>
      <c r="M199" s="79">
        <v>0</v>
      </c>
      <c r="N199" s="79">
        <v>0</v>
      </c>
      <c r="O199" s="79">
        <v>1</v>
      </c>
      <c r="P199" s="79">
        <v>0</v>
      </c>
      <c r="Q199" s="79">
        <v>3</v>
      </c>
      <c r="R199" s="79">
        <v>0</v>
      </c>
      <c r="S199" s="79">
        <v>0</v>
      </c>
      <c r="T199" s="79">
        <v>0</v>
      </c>
      <c r="U199" s="79">
        <v>0</v>
      </c>
      <c r="V199" s="79">
        <v>0</v>
      </c>
      <c r="W199" s="81" t="s">
        <v>59</v>
      </c>
      <c r="X199" s="81" t="s">
        <v>59</v>
      </c>
      <c r="Y199" s="81" t="s">
        <v>59</v>
      </c>
      <c r="Z199" s="82">
        <v>0</v>
      </c>
      <c r="AA199" s="83">
        <v>0</v>
      </c>
      <c r="AB199" s="83">
        <v>0</v>
      </c>
      <c r="AC199" s="84"/>
      <c r="AD199" s="28">
        <f>SUM(C199:AB199)</f>
        <v>10</v>
      </c>
      <c r="AE199" s="12"/>
      <c r="AF199" s="48"/>
      <c r="AG199" s="48"/>
      <c r="AH199" s="48"/>
    </row>
    <row r="200" spans="1:34" ht="15.6" customHeight="1" x14ac:dyDescent="0.2">
      <c r="A200" s="141" t="s">
        <v>42</v>
      </c>
      <c r="B200" s="25" t="s">
        <v>8</v>
      </c>
      <c r="C200" s="78">
        <f>C199</f>
        <v>2</v>
      </c>
      <c r="D200" s="85">
        <f t="shared" ref="D200" si="537">C200-D198+D199</f>
        <v>6</v>
      </c>
      <c r="E200" s="86" t="s">
        <v>59</v>
      </c>
      <c r="F200" s="86" t="s">
        <v>59</v>
      </c>
      <c r="G200" s="86" t="s">
        <v>59</v>
      </c>
      <c r="H200" s="85">
        <f>D200-H198+H199</f>
        <v>6</v>
      </c>
      <c r="I200" s="85">
        <f t="shared" ref="I200" si="538">H200-I198+I199</f>
        <v>6</v>
      </c>
      <c r="J200" s="85">
        <f t="shared" ref="J200" si="539">I200-J198+J199</f>
        <v>6</v>
      </c>
      <c r="K200" s="85">
        <f t="shared" ref="K200" si="540">J200-K198+K199</f>
        <v>6</v>
      </c>
      <c r="L200" s="85">
        <f t="shared" ref="L200" si="541">K200-L198+L199</f>
        <v>6</v>
      </c>
      <c r="M200" s="85">
        <f t="shared" ref="M200" si="542">L200-M198+M199</f>
        <v>6</v>
      </c>
      <c r="N200" s="85">
        <f t="shared" ref="N200" si="543">M200-N198+N199</f>
        <v>6</v>
      </c>
      <c r="O200" s="85">
        <f t="shared" ref="O200" si="544">N200-O198+O199</f>
        <v>7</v>
      </c>
      <c r="P200" s="85">
        <f t="shared" ref="P200" si="545">O200-P198+P199</f>
        <v>7</v>
      </c>
      <c r="Q200" s="85">
        <f t="shared" ref="Q200" si="546">P200-Q198+Q199</f>
        <v>7</v>
      </c>
      <c r="R200" s="85">
        <f t="shared" ref="R200" si="547">Q200-R198+R199</f>
        <v>7</v>
      </c>
      <c r="S200" s="85">
        <f t="shared" ref="S200" si="548">R200-S198+S199</f>
        <v>6</v>
      </c>
      <c r="T200" s="85">
        <f t="shared" ref="T200" si="549">S200-T198+T199</f>
        <v>5</v>
      </c>
      <c r="U200" s="85">
        <f t="shared" ref="U200" si="550">T200-U198+U199</f>
        <v>5</v>
      </c>
      <c r="V200" s="85">
        <f t="shared" ref="V200" si="551">U200-V198+V199</f>
        <v>4</v>
      </c>
      <c r="W200" s="87" t="s">
        <v>59</v>
      </c>
      <c r="X200" s="87" t="s">
        <v>59</v>
      </c>
      <c r="Y200" s="87" t="s">
        <v>59</v>
      </c>
      <c r="Z200" s="88">
        <f>V200-Z198+Z199</f>
        <v>4</v>
      </c>
      <c r="AA200" s="89">
        <f t="shared" ref="AA200" si="552">Z200-AA198+AA199</f>
        <v>2</v>
      </c>
      <c r="AB200" s="89">
        <f t="shared" ref="AB200" si="553">AA200-AB198+AB199</f>
        <v>2</v>
      </c>
      <c r="AC200" s="90">
        <f>AB200-AC198</f>
        <v>0</v>
      </c>
      <c r="AD200" s="29"/>
      <c r="AE200" s="3">
        <f>MAX(C200:AC200)</f>
        <v>7</v>
      </c>
      <c r="AF200" s="48"/>
      <c r="AG200" s="48"/>
      <c r="AH200" s="48"/>
    </row>
    <row r="201" spans="1:34" ht="15.6" customHeight="1" x14ac:dyDescent="0.2">
      <c r="A201" s="142"/>
      <c r="B201" s="25" t="s">
        <v>9</v>
      </c>
      <c r="C201" s="124"/>
      <c r="D201" s="125">
        <v>23.13</v>
      </c>
      <c r="E201" s="127"/>
      <c r="F201" s="128" t="s">
        <v>59</v>
      </c>
      <c r="G201" s="127"/>
      <c r="H201" s="127"/>
      <c r="I201" s="127"/>
      <c r="J201" s="127"/>
      <c r="K201" s="125">
        <v>23.19</v>
      </c>
      <c r="L201" s="127"/>
      <c r="M201" s="127"/>
      <c r="N201" s="127"/>
      <c r="O201" s="127"/>
      <c r="P201" s="125">
        <v>23.24</v>
      </c>
      <c r="Q201" s="127"/>
      <c r="R201" s="127"/>
      <c r="S201" s="127"/>
      <c r="T201" s="125">
        <v>23.29</v>
      </c>
      <c r="U201" s="127"/>
      <c r="V201" s="127"/>
      <c r="W201" s="127"/>
      <c r="X201" s="129" t="s">
        <v>59</v>
      </c>
      <c r="Y201" s="127"/>
      <c r="Z201" s="127"/>
      <c r="AA201" s="130"/>
      <c r="AB201" s="127"/>
      <c r="AC201" s="125">
        <v>23.4</v>
      </c>
      <c r="AD201" s="30">
        <v>30</v>
      </c>
      <c r="AE201" s="12"/>
      <c r="AF201" s="48"/>
      <c r="AG201" s="48"/>
      <c r="AH201" s="48"/>
    </row>
    <row r="202" spans="1:34" ht="15.6" customHeight="1" x14ac:dyDescent="0.2">
      <c r="A202" s="143"/>
      <c r="B202" s="26" t="s">
        <v>10</v>
      </c>
      <c r="C202" s="126">
        <v>23.1</v>
      </c>
      <c r="D202" s="91">
        <v>23.14</v>
      </c>
      <c r="E202" s="127"/>
      <c r="F202" s="92" t="s">
        <v>59</v>
      </c>
      <c r="G202" s="127"/>
      <c r="H202" s="131"/>
      <c r="I202" s="131"/>
      <c r="J202" s="131"/>
      <c r="K202" s="91">
        <f>K201</f>
        <v>23.19</v>
      </c>
      <c r="L202" s="131"/>
      <c r="M202" s="131"/>
      <c r="N202" s="131"/>
      <c r="O202" s="131"/>
      <c r="P202" s="91">
        <f>P201</f>
        <v>23.24</v>
      </c>
      <c r="Q202" s="131"/>
      <c r="R202" s="131"/>
      <c r="S202" s="131"/>
      <c r="T202" s="91">
        <f>T201</f>
        <v>23.29</v>
      </c>
      <c r="U202" s="131"/>
      <c r="V202" s="131"/>
      <c r="W202" s="127"/>
      <c r="X202" s="93" t="s">
        <v>59</v>
      </c>
      <c r="Y202" s="127"/>
      <c r="Z202" s="131"/>
      <c r="AA202" s="132"/>
      <c r="AB202" s="131"/>
      <c r="AC202" s="133"/>
      <c r="AD202" s="29"/>
      <c r="AE202" s="13"/>
      <c r="AF202" s="48"/>
      <c r="AG202" s="48"/>
      <c r="AH202" s="48"/>
    </row>
    <row r="203" spans="1:34" ht="15.6" customHeight="1" thickBot="1" x14ac:dyDescent="0.25">
      <c r="A203" s="50">
        <v>525</v>
      </c>
      <c r="B203" s="50" t="s">
        <v>11</v>
      </c>
      <c r="C203" s="94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  <c r="AC203" s="96"/>
      <c r="AD203" s="53"/>
      <c r="AE203" s="3"/>
      <c r="AF203" s="48"/>
      <c r="AG203" s="48"/>
      <c r="AH203" s="48"/>
    </row>
    <row r="204" spans="1:34" s="48" customFormat="1" ht="15.6" customHeight="1" x14ac:dyDescent="0.2">
      <c r="A204" s="62" t="s">
        <v>12</v>
      </c>
      <c r="B204" s="58"/>
      <c r="C204" s="4"/>
      <c r="D204" s="5">
        <f t="shared" ref="D204:I204" si="554">SUMIF($B6:$B203,"l. wys.",D6:D203)</f>
        <v>0</v>
      </c>
      <c r="E204" s="5">
        <f t="shared" si="554"/>
        <v>0</v>
      </c>
      <c r="F204" s="5">
        <f t="shared" si="554"/>
        <v>68</v>
      </c>
      <c r="G204" s="5">
        <f t="shared" si="554"/>
        <v>0</v>
      </c>
      <c r="H204" s="5">
        <f t="shared" si="554"/>
        <v>1</v>
      </c>
      <c r="I204" s="5">
        <f t="shared" si="554"/>
        <v>1</v>
      </c>
      <c r="J204" s="5">
        <f t="shared" ref="J204" si="555">SUMIF($B6:$B203,"l. wys.",J6:J203)</f>
        <v>1</v>
      </c>
      <c r="K204" s="5">
        <f t="shared" ref="K204" si="556">SUMIF($B6:$B203,"l. wys.",K6:K203)</f>
        <v>3</v>
      </c>
      <c r="L204" s="5">
        <f t="shared" ref="L204" si="557">SUMIF($B6:$B203,"l. wys.",L6:L203)</f>
        <v>11</v>
      </c>
      <c r="M204" s="5">
        <f t="shared" ref="M204" si="558">SUMIF($B6:$B203,"l. wys.",M6:M203)</f>
        <v>15</v>
      </c>
      <c r="N204" s="5">
        <f t="shared" ref="N204" si="559">SUMIF($B6:$B203,"l. wys.",N6:N203)</f>
        <v>34</v>
      </c>
      <c r="O204" s="5">
        <f t="shared" ref="O204" si="560">SUMIF($B6:$B203,"l. wys.",O6:O203)</f>
        <v>51</v>
      </c>
      <c r="P204" s="5">
        <f t="shared" ref="P204" si="561">SUMIF($B6:$B203,"l. wys.",P6:P203)</f>
        <v>65</v>
      </c>
      <c r="Q204" s="5">
        <f t="shared" ref="Q204" si="562">SUMIF($B6:$B203,"l. wys.",Q6:Q203)</f>
        <v>46</v>
      </c>
      <c r="R204" s="5">
        <f t="shared" ref="R204" si="563">SUMIF($B6:$B203,"l. wys.",R6:R203)</f>
        <v>48</v>
      </c>
      <c r="S204" s="5">
        <f t="shared" ref="S204" si="564">SUMIF($B6:$B203,"l. wys.",S6:S203)</f>
        <v>50</v>
      </c>
      <c r="T204" s="5">
        <f t="shared" ref="T204" si="565">SUMIF($B6:$B203,"l. wys.",T6:T203)</f>
        <v>192</v>
      </c>
      <c r="U204" s="5">
        <f t="shared" ref="U204" si="566">SUMIF($B6:$B203,"l. wys.",U6:U203)</f>
        <v>208</v>
      </c>
      <c r="V204" s="5">
        <f t="shared" ref="V204" si="567">SUMIF($B6:$B203,"l. wys.",V6:V203)</f>
        <v>104</v>
      </c>
      <c r="W204" s="5">
        <f t="shared" ref="W204" si="568">SUMIF($B6:$B203,"l. wys.",W6:W203)</f>
        <v>7</v>
      </c>
      <c r="X204" s="5">
        <f t="shared" ref="X204" si="569">SUMIF($B6:$B203,"l. wys.",X6:X203)</f>
        <v>23</v>
      </c>
      <c r="Y204" s="5">
        <f t="shared" ref="Y204" si="570">SUMIF($B6:$B203,"l. wys.",Y6:Y203)</f>
        <v>7</v>
      </c>
      <c r="Z204" s="5">
        <f t="shared" ref="Z204" si="571">SUMIF($B6:$B203,"l. wys.",Z6:Z203)</f>
        <v>80</v>
      </c>
      <c r="AA204" s="5">
        <f>SUMIF($B6:$B203,"l. wys.",AA6:AA203)</f>
        <v>81</v>
      </c>
      <c r="AB204" s="5">
        <f>SUMIF($B6:$B203,"l. wys.",AB6:AB203)</f>
        <v>32</v>
      </c>
      <c r="AC204" s="5">
        <f>SUMIF($B6:$B203,"l. wys.",AC6:AC203)</f>
        <v>304</v>
      </c>
      <c r="AD204" s="46" t="str">
        <f>"Σ: "&amp;SUM(C204:AC204)</f>
        <v>Σ: 1432</v>
      </c>
      <c r="AE204" s="47"/>
    </row>
    <row r="205" spans="1:34" s="48" customFormat="1" ht="15.6" customHeight="1" thickBot="1" x14ac:dyDescent="0.25">
      <c r="A205" s="63" t="s">
        <v>13</v>
      </c>
      <c r="B205" s="59"/>
      <c r="C205" s="6">
        <f t="shared" ref="C205:I205" si="572">SUMIF($B6:$B203,"l. wsiad.",C6:C203)</f>
        <v>65</v>
      </c>
      <c r="D205" s="7">
        <f t="shared" si="572"/>
        <v>270</v>
      </c>
      <c r="E205" s="7">
        <f t="shared" si="572"/>
        <v>0</v>
      </c>
      <c r="F205" s="7">
        <f t="shared" si="572"/>
        <v>159</v>
      </c>
      <c r="G205" s="7">
        <f t="shared" si="572"/>
        <v>3</v>
      </c>
      <c r="H205" s="7">
        <f t="shared" si="572"/>
        <v>58</v>
      </c>
      <c r="I205" s="7">
        <f t="shared" si="572"/>
        <v>28</v>
      </c>
      <c r="J205" s="7">
        <f t="shared" ref="J205:Z205" si="573">SUMIF($B6:$B203,"l. wsiad.",J6:J203)</f>
        <v>48</v>
      </c>
      <c r="K205" s="7">
        <f t="shared" si="573"/>
        <v>16</v>
      </c>
      <c r="L205" s="7">
        <f t="shared" si="573"/>
        <v>22</v>
      </c>
      <c r="M205" s="7">
        <f t="shared" si="573"/>
        <v>15</v>
      </c>
      <c r="N205" s="7">
        <f t="shared" si="573"/>
        <v>51</v>
      </c>
      <c r="O205" s="7">
        <f t="shared" si="573"/>
        <v>90</v>
      </c>
      <c r="P205" s="7">
        <f t="shared" si="573"/>
        <v>85</v>
      </c>
      <c r="Q205" s="7">
        <f t="shared" si="573"/>
        <v>118</v>
      </c>
      <c r="R205" s="7">
        <f t="shared" si="573"/>
        <v>39</v>
      </c>
      <c r="S205" s="7">
        <f t="shared" si="573"/>
        <v>5</v>
      </c>
      <c r="T205" s="7">
        <f t="shared" si="573"/>
        <v>103</v>
      </c>
      <c r="U205" s="7">
        <f t="shared" si="573"/>
        <v>141</v>
      </c>
      <c r="V205" s="7">
        <f t="shared" si="573"/>
        <v>59</v>
      </c>
      <c r="W205" s="7">
        <f t="shared" si="573"/>
        <v>0</v>
      </c>
      <c r="X205" s="7">
        <f t="shared" si="573"/>
        <v>4</v>
      </c>
      <c r="Y205" s="7">
        <f t="shared" si="573"/>
        <v>2</v>
      </c>
      <c r="Z205" s="7">
        <f t="shared" si="573"/>
        <v>8</v>
      </c>
      <c r="AA205" s="7">
        <f>SUMIF($B6:$B203,"l. wsiad.",AA6:AA203)</f>
        <v>17</v>
      </c>
      <c r="AB205" s="8">
        <f>SUMIF($B6:$B203,"l. wsiad.",AB6:AB203)</f>
        <v>4</v>
      </c>
      <c r="AC205" s="9"/>
      <c r="AD205" s="49" t="str">
        <f>"Σ: "&amp;SUM(C205:AC205)</f>
        <v>Σ: 1410</v>
      </c>
      <c r="AE205" s="10"/>
    </row>
    <row r="206" spans="1:34" x14ac:dyDescent="0.2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60"/>
      <c r="AE206" s="48"/>
      <c r="AF206" s="48"/>
      <c r="AG206" s="48"/>
      <c r="AH206" s="48"/>
    </row>
    <row r="207" spans="1:34" x14ac:dyDescent="0.2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61"/>
      <c r="AE207" s="61"/>
      <c r="AF207" s="48"/>
      <c r="AG207" s="48"/>
      <c r="AH207" s="48"/>
    </row>
    <row r="208" spans="1:34" x14ac:dyDescent="0.2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</row>
    <row r="209" spans="1:34" x14ac:dyDescent="0.2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</row>
    <row r="210" spans="1:34" x14ac:dyDescent="0.2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</row>
    <row r="211" spans="1:34" x14ac:dyDescent="0.2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</row>
    <row r="212" spans="1:34" x14ac:dyDescent="0.2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</row>
    <row r="213" spans="1:34" x14ac:dyDescent="0.2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</row>
    <row r="214" spans="1:34" x14ac:dyDescent="0.2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</row>
    <row r="215" spans="1:34" x14ac:dyDescent="0.2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</row>
    <row r="216" spans="1:34" x14ac:dyDescent="0.2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</row>
    <row r="217" spans="1:34" x14ac:dyDescent="0.2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</row>
  </sheetData>
  <sheetProtection selectLockedCells="1" selectUnlockedCells="1"/>
  <mergeCells count="33">
    <mergeCell ref="A8:A10"/>
    <mergeCell ref="A50:A52"/>
    <mergeCell ref="A200:A202"/>
    <mergeCell ref="A56:A58"/>
    <mergeCell ref="A62:A64"/>
    <mergeCell ref="A68:A70"/>
    <mergeCell ref="A74:A76"/>
    <mergeCell ref="A80:A82"/>
    <mergeCell ref="A86:A88"/>
    <mergeCell ref="A92:A94"/>
    <mergeCell ref="A98:A100"/>
    <mergeCell ref="A104:A106"/>
    <mergeCell ref="A158:A160"/>
    <mergeCell ref="A14:A16"/>
    <mergeCell ref="A20:A22"/>
    <mergeCell ref="A26:A28"/>
    <mergeCell ref="A32:A34"/>
    <mergeCell ref="A38:A40"/>
    <mergeCell ref="A44:A46"/>
    <mergeCell ref="A110:A112"/>
    <mergeCell ref="A116:A118"/>
    <mergeCell ref="A122:A124"/>
    <mergeCell ref="A128:A130"/>
    <mergeCell ref="A134:A136"/>
    <mergeCell ref="A140:A142"/>
    <mergeCell ref="A146:A148"/>
    <mergeCell ref="A188:A190"/>
    <mergeCell ref="A194:A196"/>
    <mergeCell ref="A152:A154"/>
    <mergeCell ref="A164:A166"/>
    <mergeCell ref="A170:A172"/>
    <mergeCell ref="A176:A178"/>
    <mergeCell ref="A182:A184"/>
  </mergeCells>
  <conditionalFormatting sqref="AD8:AD47">
    <cfRule type="expression" dxfId="1373" priority="913" stopIfTrue="1">
      <formula>AO8</formula>
    </cfRule>
  </conditionalFormatting>
  <conditionalFormatting sqref="C8:AC8">
    <cfRule type="cellIs" dxfId="1372" priority="935" stopIfTrue="1" operator="equal">
      <formula>$AE8</formula>
    </cfRule>
  </conditionalFormatting>
  <conditionalFormatting sqref="AD50:AD197">
    <cfRule type="expression" dxfId="1371" priority="691" stopIfTrue="1">
      <formula>AO50</formula>
    </cfRule>
  </conditionalFormatting>
  <conditionalFormatting sqref="C50:AC50">
    <cfRule type="cellIs" dxfId="1370" priority="692" stopIfTrue="1" operator="equal">
      <formula>$AE50</formula>
    </cfRule>
  </conditionalFormatting>
  <conditionalFormatting sqref="AD200:AD203">
    <cfRule type="expression" dxfId="1369" priority="689" stopIfTrue="1">
      <formula>AO200</formula>
    </cfRule>
  </conditionalFormatting>
  <conditionalFormatting sqref="C200:AC200">
    <cfRule type="cellIs" dxfId="1368" priority="690" stopIfTrue="1" operator="equal">
      <formula>$AE200</formula>
    </cfRule>
  </conditionalFormatting>
  <conditionalFormatting sqref="C50:AC50">
    <cfRule type="cellIs" dxfId="1367" priority="574" stopIfTrue="1" operator="equal">
      <formula>$AE50</formula>
    </cfRule>
  </conditionalFormatting>
  <conditionalFormatting sqref="C200:AC200">
    <cfRule type="cellIs" dxfId="1366" priority="573" stopIfTrue="1" operator="equal">
      <formula>$AE200</formula>
    </cfRule>
  </conditionalFormatting>
  <conditionalFormatting sqref="AD50:AD197">
    <cfRule type="expression" dxfId="1365" priority="477" stopIfTrue="1">
      <formula>AO50</formula>
    </cfRule>
  </conditionalFormatting>
  <conditionalFormatting sqref="C50:AC50">
    <cfRule type="cellIs" dxfId="1364" priority="476" stopIfTrue="1" operator="equal">
      <formula>$AE50</formula>
    </cfRule>
  </conditionalFormatting>
  <conditionalFormatting sqref="AD200:AD203">
    <cfRule type="expression" dxfId="1363" priority="475" stopIfTrue="1">
      <formula>AO200</formula>
    </cfRule>
  </conditionalFormatting>
  <conditionalFormatting sqref="C200:AC200">
    <cfRule type="cellIs" dxfId="1362" priority="474" stopIfTrue="1" operator="equal">
      <formula>$AE200</formula>
    </cfRule>
  </conditionalFormatting>
  <conditionalFormatting sqref="AD50:AD197">
    <cfRule type="expression" dxfId="1361" priority="216" stopIfTrue="1">
      <formula>AO50</formula>
    </cfRule>
  </conditionalFormatting>
  <conditionalFormatting sqref="C50:AC50">
    <cfRule type="cellIs" dxfId="1360" priority="215" stopIfTrue="1" operator="equal">
      <formula>$AE50</formula>
    </cfRule>
  </conditionalFormatting>
  <conditionalFormatting sqref="AD200:AD203">
    <cfRule type="expression" dxfId="1359" priority="214" stopIfTrue="1">
      <formula>AO200</formula>
    </cfRule>
  </conditionalFormatting>
  <conditionalFormatting sqref="C200:AC200">
    <cfRule type="cellIs" dxfId="1358" priority="213" stopIfTrue="1" operator="equal">
      <formula>$AE200</formula>
    </cfRule>
  </conditionalFormatting>
  <conditionalFormatting sqref="AD56:AD59">
    <cfRule type="expression" dxfId="1357" priority="212" stopIfTrue="1">
      <formula>AO56</formula>
    </cfRule>
  </conditionalFormatting>
  <conditionalFormatting sqref="C56:AC56">
    <cfRule type="cellIs" dxfId="1356" priority="211" stopIfTrue="1" operator="equal">
      <formula>$AE56</formula>
    </cfRule>
  </conditionalFormatting>
  <conditionalFormatting sqref="C62:AC62">
    <cfRule type="cellIs" dxfId="1355" priority="210" stopIfTrue="1" operator="equal">
      <formula>$AE62</formula>
    </cfRule>
  </conditionalFormatting>
  <conditionalFormatting sqref="C62:AC62">
    <cfRule type="cellIs" dxfId="1354" priority="209" stopIfTrue="1" operator="equal">
      <formula>$AE62</formula>
    </cfRule>
  </conditionalFormatting>
  <conditionalFormatting sqref="C62:AC62">
    <cfRule type="cellIs" dxfId="1353" priority="208" stopIfTrue="1" operator="equal">
      <formula>$AE62</formula>
    </cfRule>
  </conditionalFormatting>
  <conditionalFormatting sqref="C62:AC62">
    <cfRule type="cellIs" dxfId="1352" priority="207" stopIfTrue="1" operator="equal">
      <formula>$AE62</formula>
    </cfRule>
  </conditionalFormatting>
  <conditionalFormatting sqref="AD68:AD71">
    <cfRule type="expression" dxfId="1351" priority="206" stopIfTrue="1">
      <formula>AO68</formula>
    </cfRule>
  </conditionalFormatting>
  <conditionalFormatting sqref="C68:AC68">
    <cfRule type="cellIs" dxfId="1350" priority="205" stopIfTrue="1" operator="equal">
      <formula>$AE68</formula>
    </cfRule>
  </conditionalFormatting>
  <conditionalFormatting sqref="C74:AC74">
    <cfRule type="cellIs" dxfId="1349" priority="204" stopIfTrue="1" operator="equal">
      <formula>$AE74</formula>
    </cfRule>
  </conditionalFormatting>
  <conditionalFormatting sqref="C74:AC74">
    <cfRule type="cellIs" dxfId="1348" priority="203" stopIfTrue="1" operator="equal">
      <formula>$AE74</formula>
    </cfRule>
  </conditionalFormatting>
  <conditionalFormatting sqref="C74:AC74">
    <cfRule type="cellIs" dxfId="1347" priority="202" stopIfTrue="1" operator="equal">
      <formula>$AE74</formula>
    </cfRule>
  </conditionalFormatting>
  <conditionalFormatting sqref="C74:AC74">
    <cfRule type="cellIs" dxfId="1346" priority="201" stopIfTrue="1" operator="equal">
      <formula>$AE74</formula>
    </cfRule>
  </conditionalFormatting>
  <conditionalFormatting sqref="AD80:AD83">
    <cfRule type="expression" dxfId="1345" priority="200" stopIfTrue="1">
      <formula>AO80</formula>
    </cfRule>
  </conditionalFormatting>
  <conditionalFormatting sqref="C80:AC80">
    <cfRule type="cellIs" dxfId="1344" priority="199" stopIfTrue="1" operator="equal">
      <formula>$AE80</formula>
    </cfRule>
  </conditionalFormatting>
  <conditionalFormatting sqref="C86:AC86">
    <cfRule type="cellIs" dxfId="1343" priority="198" stopIfTrue="1" operator="equal">
      <formula>$AE86</formula>
    </cfRule>
  </conditionalFormatting>
  <conditionalFormatting sqref="C86:AC86">
    <cfRule type="cellIs" dxfId="1342" priority="197" stopIfTrue="1" operator="equal">
      <formula>$AE86</formula>
    </cfRule>
  </conditionalFormatting>
  <conditionalFormatting sqref="C86:AC86">
    <cfRule type="cellIs" dxfId="1341" priority="196" stopIfTrue="1" operator="equal">
      <formula>$AE86</formula>
    </cfRule>
  </conditionalFormatting>
  <conditionalFormatting sqref="C86:AC86">
    <cfRule type="cellIs" dxfId="1340" priority="195" stopIfTrue="1" operator="equal">
      <formula>$AE86</formula>
    </cfRule>
  </conditionalFormatting>
  <conditionalFormatting sqref="AD92:AD95">
    <cfRule type="expression" dxfId="1339" priority="194" stopIfTrue="1">
      <formula>AO92</formula>
    </cfRule>
  </conditionalFormatting>
  <conditionalFormatting sqref="C92:AC92">
    <cfRule type="cellIs" dxfId="1338" priority="193" stopIfTrue="1" operator="equal">
      <formula>$AE92</formula>
    </cfRule>
  </conditionalFormatting>
  <conditionalFormatting sqref="C98:AC98">
    <cfRule type="cellIs" dxfId="1337" priority="192" stopIfTrue="1" operator="equal">
      <formula>$AE98</formula>
    </cfRule>
  </conditionalFormatting>
  <conditionalFormatting sqref="C98:AC98">
    <cfRule type="cellIs" dxfId="1336" priority="191" stopIfTrue="1" operator="equal">
      <formula>$AE98</formula>
    </cfRule>
  </conditionalFormatting>
  <conditionalFormatting sqref="C98:AC98">
    <cfRule type="cellIs" dxfId="1335" priority="190" stopIfTrue="1" operator="equal">
      <formula>$AE98</formula>
    </cfRule>
  </conditionalFormatting>
  <conditionalFormatting sqref="C98:AC98">
    <cfRule type="cellIs" dxfId="1334" priority="189" stopIfTrue="1" operator="equal">
      <formula>$AE98</formula>
    </cfRule>
  </conditionalFormatting>
  <conditionalFormatting sqref="AD104:AD155">
    <cfRule type="expression" dxfId="1333" priority="188" stopIfTrue="1">
      <formula>AO104</formula>
    </cfRule>
  </conditionalFormatting>
  <conditionalFormatting sqref="C104:AC104">
    <cfRule type="cellIs" dxfId="1332" priority="187" stopIfTrue="1" operator="equal">
      <formula>$AE104</formula>
    </cfRule>
  </conditionalFormatting>
  <conditionalFormatting sqref="C158:AC158">
    <cfRule type="cellIs" dxfId="1331" priority="186" stopIfTrue="1" operator="equal">
      <formula>$AE158</formula>
    </cfRule>
  </conditionalFormatting>
  <conditionalFormatting sqref="C158:AC158">
    <cfRule type="cellIs" dxfId="1330" priority="185" stopIfTrue="1" operator="equal">
      <formula>$AE158</formula>
    </cfRule>
  </conditionalFormatting>
  <conditionalFormatting sqref="C158:AC158">
    <cfRule type="cellIs" dxfId="1329" priority="184" stopIfTrue="1" operator="equal">
      <formula>$AE158</formula>
    </cfRule>
  </conditionalFormatting>
  <conditionalFormatting sqref="C158:AC158">
    <cfRule type="cellIs" dxfId="1328" priority="183" stopIfTrue="1" operator="equal">
      <formula>$AE158</formula>
    </cfRule>
  </conditionalFormatting>
  <conditionalFormatting sqref="AD14:AD47">
    <cfRule type="expression" dxfId="1327" priority="182" stopIfTrue="1">
      <formula>AO14</formula>
    </cfRule>
  </conditionalFormatting>
  <conditionalFormatting sqref="C14:AC14">
    <cfRule type="cellIs" dxfId="1326" priority="181" stopIfTrue="1" operator="equal">
      <formula>$AE14</formula>
    </cfRule>
  </conditionalFormatting>
  <conditionalFormatting sqref="C14:AC14">
    <cfRule type="cellIs" dxfId="1325" priority="180" stopIfTrue="1" operator="equal">
      <formula>$AE14</formula>
    </cfRule>
  </conditionalFormatting>
  <conditionalFormatting sqref="AD14:AD47">
    <cfRule type="expression" dxfId="1324" priority="179" stopIfTrue="1">
      <formula>AO14</formula>
    </cfRule>
  </conditionalFormatting>
  <conditionalFormatting sqref="C14:AC14">
    <cfRule type="cellIs" dxfId="1323" priority="178" stopIfTrue="1" operator="equal">
      <formula>$AE14</formula>
    </cfRule>
  </conditionalFormatting>
  <conditionalFormatting sqref="AD14:AD47">
    <cfRule type="expression" dxfId="1322" priority="177" stopIfTrue="1">
      <formula>AO14</formula>
    </cfRule>
  </conditionalFormatting>
  <conditionalFormatting sqref="C14:AC14">
    <cfRule type="cellIs" dxfId="1321" priority="176" stopIfTrue="1" operator="equal">
      <formula>$AE14</formula>
    </cfRule>
  </conditionalFormatting>
  <conditionalFormatting sqref="AD20:AD23">
    <cfRule type="expression" dxfId="1320" priority="175" stopIfTrue="1">
      <formula>AO20</formula>
    </cfRule>
  </conditionalFormatting>
  <conditionalFormatting sqref="C20:AC20">
    <cfRule type="cellIs" dxfId="1319" priority="174" stopIfTrue="1" operator="equal">
      <formula>$AE20</formula>
    </cfRule>
  </conditionalFormatting>
  <conditionalFormatting sqref="C26:AC26">
    <cfRule type="cellIs" dxfId="1318" priority="173" stopIfTrue="1" operator="equal">
      <formula>$AE26</formula>
    </cfRule>
  </conditionalFormatting>
  <conditionalFormatting sqref="C26:AC26">
    <cfRule type="cellIs" dxfId="1317" priority="172" stopIfTrue="1" operator="equal">
      <formula>$AE26</formula>
    </cfRule>
  </conditionalFormatting>
  <conditionalFormatting sqref="C26:AC26">
    <cfRule type="cellIs" dxfId="1316" priority="171" stopIfTrue="1" operator="equal">
      <formula>$AE26</formula>
    </cfRule>
  </conditionalFormatting>
  <conditionalFormatting sqref="C26:AC26">
    <cfRule type="cellIs" dxfId="1315" priority="170" stopIfTrue="1" operator="equal">
      <formula>$AE26</formula>
    </cfRule>
  </conditionalFormatting>
  <conditionalFormatting sqref="AD32:AD35">
    <cfRule type="expression" dxfId="1314" priority="169" stopIfTrue="1">
      <formula>AO32</formula>
    </cfRule>
  </conditionalFormatting>
  <conditionalFormatting sqref="C32:AC32">
    <cfRule type="cellIs" dxfId="1313" priority="168" stopIfTrue="1" operator="equal">
      <formula>$AE32</formula>
    </cfRule>
  </conditionalFormatting>
  <conditionalFormatting sqref="C38:AC38">
    <cfRule type="cellIs" dxfId="1312" priority="167" stopIfTrue="1" operator="equal">
      <formula>$AE38</formula>
    </cfRule>
  </conditionalFormatting>
  <conditionalFormatting sqref="C38:AC38">
    <cfRule type="cellIs" dxfId="1311" priority="166" stopIfTrue="1" operator="equal">
      <formula>$AE38</formula>
    </cfRule>
  </conditionalFormatting>
  <conditionalFormatting sqref="C38:AC38">
    <cfRule type="cellIs" dxfId="1310" priority="165" stopIfTrue="1" operator="equal">
      <formula>$AE38</formula>
    </cfRule>
  </conditionalFormatting>
  <conditionalFormatting sqref="C38:AC38">
    <cfRule type="cellIs" dxfId="1309" priority="164" stopIfTrue="1" operator="equal">
      <formula>$AE38</formula>
    </cfRule>
  </conditionalFormatting>
  <conditionalFormatting sqref="AD44:AD47">
    <cfRule type="expression" dxfId="1308" priority="163" stopIfTrue="1">
      <formula>AO44</formula>
    </cfRule>
  </conditionalFormatting>
  <conditionalFormatting sqref="C44:AC44">
    <cfRule type="cellIs" dxfId="1307" priority="162" stopIfTrue="1" operator="equal">
      <formula>$AE44</formula>
    </cfRule>
  </conditionalFormatting>
  <conditionalFormatting sqref="AD116:AD119">
    <cfRule type="expression" dxfId="1306" priority="161" stopIfTrue="1">
      <formula>AO116</formula>
    </cfRule>
  </conditionalFormatting>
  <conditionalFormatting sqref="C116:AC116">
    <cfRule type="cellIs" dxfId="1305" priority="160" stopIfTrue="1" operator="equal">
      <formula>$AE116</formula>
    </cfRule>
  </conditionalFormatting>
  <conditionalFormatting sqref="C116:AC116">
    <cfRule type="cellIs" dxfId="1304" priority="159" stopIfTrue="1" operator="equal">
      <formula>$AE116</formula>
    </cfRule>
  </conditionalFormatting>
  <conditionalFormatting sqref="AD116:AD119">
    <cfRule type="expression" dxfId="1303" priority="158" stopIfTrue="1">
      <formula>AO116</formula>
    </cfRule>
  </conditionalFormatting>
  <conditionalFormatting sqref="C116:AC116">
    <cfRule type="cellIs" dxfId="1302" priority="157" stopIfTrue="1" operator="equal">
      <formula>$AE116</formula>
    </cfRule>
  </conditionalFormatting>
  <conditionalFormatting sqref="AD116:AD119">
    <cfRule type="expression" dxfId="1301" priority="156" stopIfTrue="1">
      <formula>AO116</formula>
    </cfRule>
  </conditionalFormatting>
  <conditionalFormatting sqref="C116:AC116">
    <cfRule type="cellIs" dxfId="1300" priority="155" stopIfTrue="1" operator="equal">
      <formula>$AE116</formula>
    </cfRule>
  </conditionalFormatting>
  <conditionalFormatting sqref="C110:AC110">
    <cfRule type="cellIs" dxfId="1299" priority="154" stopIfTrue="1" operator="equal">
      <formula>$AE110</formula>
    </cfRule>
  </conditionalFormatting>
  <conditionalFormatting sqref="C110:AC110">
    <cfRule type="cellIs" dxfId="1298" priority="153" stopIfTrue="1" operator="equal">
      <formula>$AE110</formula>
    </cfRule>
  </conditionalFormatting>
  <conditionalFormatting sqref="C110:AC110">
    <cfRule type="cellIs" dxfId="1297" priority="152" stopIfTrue="1" operator="equal">
      <formula>$AE110</formula>
    </cfRule>
  </conditionalFormatting>
  <conditionalFormatting sqref="C110:AC110">
    <cfRule type="cellIs" dxfId="1296" priority="151" stopIfTrue="1" operator="equal">
      <formula>$AE110</formula>
    </cfRule>
  </conditionalFormatting>
  <conditionalFormatting sqref="AD128:AD131">
    <cfRule type="expression" dxfId="1295" priority="150" stopIfTrue="1">
      <formula>AO128</formula>
    </cfRule>
  </conditionalFormatting>
  <conditionalFormatting sqref="C128:AC128">
    <cfRule type="cellIs" dxfId="1294" priority="149" stopIfTrue="1" operator="equal">
      <formula>$AE128</formula>
    </cfRule>
  </conditionalFormatting>
  <conditionalFormatting sqref="C128:AC128">
    <cfRule type="cellIs" dxfId="1293" priority="148" stopIfTrue="1" operator="equal">
      <formula>$AE128</formula>
    </cfRule>
  </conditionalFormatting>
  <conditionalFormatting sqref="AD128:AD131">
    <cfRule type="expression" dxfId="1292" priority="147" stopIfTrue="1">
      <formula>AO128</formula>
    </cfRule>
  </conditionalFormatting>
  <conditionalFormatting sqref="C128:AC128">
    <cfRule type="cellIs" dxfId="1291" priority="146" stopIfTrue="1" operator="equal">
      <formula>$AE128</formula>
    </cfRule>
  </conditionalFormatting>
  <conditionalFormatting sqref="AD128:AD131">
    <cfRule type="expression" dxfId="1290" priority="145" stopIfTrue="1">
      <formula>AO128</formula>
    </cfRule>
  </conditionalFormatting>
  <conditionalFormatting sqref="C128:AC128">
    <cfRule type="cellIs" dxfId="1289" priority="144" stopIfTrue="1" operator="equal">
      <formula>$AE128</formula>
    </cfRule>
  </conditionalFormatting>
  <conditionalFormatting sqref="C122:AC122">
    <cfRule type="cellIs" dxfId="1288" priority="143" stopIfTrue="1" operator="equal">
      <formula>$AE122</formula>
    </cfRule>
  </conditionalFormatting>
  <conditionalFormatting sqref="C122:AC122">
    <cfRule type="cellIs" dxfId="1287" priority="142" stopIfTrue="1" operator="equal">
      <formula>$AE122</formula>
    </cfRule>
  </conditionalFormatting>
  <conditionalFormatting sqref="C122:AC122">
    <cfRule type="cellIs" dxfId="1286" priority="141" stopIfTrue="1" operator="equal">
      <formula>$AE122</formula>
    </cfRule>
  </conditionalFormatting>
  <conditionalFormatting sqref="C122:AC122">
    <cfRule type="cellIs" dxfId="1285" priority="140" stopIfTrue="1" operator="equal">
      <formula>$AE122</formula>
    </cfRule>
  </conditionalFormatting>
  <conditionalFormatting sqref="AD140:AD143">
    <cfRule type="expression" dxfId="1284" priority="139" stopIfTrue="1">
      <formula>AO140</formula>
    </cfRule>
  </conditionalFormatting>
  <conditionalFormatting sqref="C140:AC140">
    <cfRule type="cellIs" dxfId="1283" priority="138" stopIfTrue="1" operator="equal">
      <formula>$AE140</formula>
    </cfRule>
  </conditionalFormatting>
  <conditionalFormatting sqref="C140:AC140">
    <cfRule type="cellIs" dxfId="1282" priority="137" stopIfTrue="1" operator="equal">
      <formula>$AE140</formula>
    </cfRule>
  </conditionalFormatting>
  <conditionalFormatting sqref="AD140:AD143">
    <cfRule type="expression" dxfId="1281" priority="136" stopIfTrue="1">
      <formula>AO140</formula>
    </cfRule>
  </conditionalFormatting>
  <conditionalFormatting sqref="C140:AC140">
    <cfRule type="cellIs" dxfId="1280" priority="135" stopIfTrue="1" operator="equal">
      <formula>$AE140</formula>
    </cfRule>
  </conditionalFormatting>
  <conditionalFormatting sqref="AD140:AD143">
    <cfRule type="expression" dxfId="1279" priority="134" stopIfTrue="1">
      <formula>AO140</formula>
    </cfRule>
  </conditionalFormatting>
  <conditionalFormatting sqref="C140:AC140">
    <cfRule type="cellIs" dxfId="1278" priority="133" stopIfTrue="1" operator="equal">
      <formula>$AE140</formula>
    </cfRule>
  </conditionalFormatting>
  <conditionalFormatting sqref="C134:AC134">
    <cfRule type="cellIs" dxfId="1277" priority="132" stopIfTrue="1" operator="equal">
      <formula>$AE134</formula>
    </cfRule>
  </conditionalFormatting>
  <conditionalFormatting sqref="C134:AC134">
    <cfRule type="cellIs" dxfId="1276" priority="131" stopIfTrue="1" operator="equal">
      <formula>$AE134</formula>
    </cfRule>
  </conditionalFormatting>
  <conditionalFormatting sqref="C134:AC134">
    <cfRule type="cellIs" dxfId="1275" priority="130" stopIfTrue="1" operator="equal">
      <formula>$AE134</formula>
    </cfRule>
  </conditionalFormatting>
  <conditionalFormatting sqref="C134:AC134">
    <cfRule type="cellIs" dxfId="1274" priority="129" stopIfTrue="1" operator="equal">
      <formula>$AE134</formula>
    </cfRule>
  </conditionalFormatting>
  <conditionalFormatting sqref="AD146:AD149">
    <cfRule type="expression" dxfId="1273" priority="128" stopIfTrue="1">
      <formula>AO146</formula>
    </cfRule>
  </conditionalFormatting>
  <conditionalFormatting sqref="C146:AC146">
    <cfRule type="cellIs" dxfId="1272" priority="127" stopIfTrue="1" operator="equal">
      <formula>$AE146</formula>
    </cfRule>
  </conditionalFormatting>
  <conditionalFormatting sqref="C146:AC146">
    <cfRule type="cellIs" dxfId="1271" priority="126" stopIfTrue="1" operator="equal">
      <formula>$AE146</formula>
    </cfRule>
  </conditionalFormatting>
  <conditionalFormatting sqref="AD146:AD149">
    <cfRule type="expression" dxfId="1270" priority="125" stopIfTrue="1">
      <formula>AO146</formula>
    </cfRule>
  </conditionalFormatting>
  <conditionalFormatting sqref="C146:AC146">
    <cfRule type="cellIs" dxfId="1269" priority="124" stopIfTrue="1" operator="equal">
      <formula>$AE146</formula>
    </cfRule>
  </conditionalFormatting>
  <conditionalFormatting sqref="AD146:AD149">
    <cfRule type="expression" dxfId="1268" priority="123" stopIfTrue="1">
      <formula>AO146</formula>
    </cfRule>
  </conditionalFormatting>
  <conditionalFormatting sqref="C146:AC146">
    <cfRule type="cellIs" dxfId="1267" priority="122" stopIfTrue="1" operator="equal">
      <formula>$AE146</formula>
    </cfRule>
  </conditionalFormatting>
  <conditionalFormatting sqref="AD152:AD155">
    <cfRule type="expression" dxfId="1266" priority="121" stopIfTrue="1">
      <formula>AO152</formula>
    </cfRule>
  </conditionalFormatting>
  <conditionalFormatting sqref="C152:AC152">
    <cfRule type="cellIs" dxfId="1265" priority="120" stopIfTrue="1" operator="equal">
      <formula>$AE152</formula>
    </cfRule>
  </conditionalFormatting>
  <conditionalFormatting sqref="C152:AC152">
    <cfRule type="cellIs" dxfId="1264" priority="119" stopIfTrue="1" operator="equal">
      <formula>$AE152</formula>
    </cfRule>
  </conditionalFormatting>
  <conditionalFormatting sqref="AD152:AD155">
    <cfRule type="expression" dxfId="1263" priority="118" stopIfTrue="1">
      <formula>AO152</formula>
    </cfRule>
  </conditionalFormatting>
  <conditionalFormatting sqref="C152:AC152">
    <cfRule type="cellIs" dxfId="1262" priority="117" stopIfTrue="1" operator="equal">
      <formula>$AE152</formula>
    </cfRule>
  </conditionalFormatting>
  <conditionalFormatting sqref="AD152:AD155">
    <cfRule type="expression" dxfId="1261" priority="116" stopIfTrue="1">
      <formula>AO152</formula>
    </cfRule>
  </conditionalFormatting>
  <conditionalFormatting sqref="C152:AC152">
    <cfRule type="cellIs" dxfId="1260" priority="115" stopIfTrue="1" operator="equal">
      <formula>$AE152</formula>
    </cfRule>
  </conditionalFormatting>
  <conditionalFormatting sqref="AD164:AD167">
    <cfRule type="expression" dxfId="1259" priority="114" stopIfTrue="1">
      <formula>AO164</formula>
    </cfRule>
  </conditionalFormatting>
  <conditionalFormatting sqref="C164:AC164">
    <cfRule type="cellIs" dxfId="1258" priority="113" stopIfTrue="1" operator="equal">
      <formula>$AE164</formula>
    </cfRule>
  </conditionalFormatting>
  <conditionalFormatting sqref="C164:AC164">
    <cfRule type="cellIs" dxfId="1257" priority="112" stopIfTrue="1" operator="equal">
      <formula>$AE164</formula>
    </cfRule>
  </conditionalFormatting>
  <conditionalFormatting sqref="AD164:AD167">
    <cfRule type="expression" dxfId="1256" priority="111" stopIfTrue="1">
      <formula>AO164</formula>
    </cfRule>
  </conditionalFormatting>
  <conditionalFormatting sqref="C164:AC164">
    <cfRule type="cellIs" dxfId="1255" priority="110" stopIfTrue="1" operator="equal">
      <formula>$AE164</formula>
    </cfRule>
  </conditionalFormatting>
  <conditionalFormatting sqref="AD164:AD167">
    <cfRule type="expression" dxfId="1254" priority="109" stopIfTrue="1">
      <formula>AO164</formula>
    </cfRule>
  </conditionalFormatting>
  <conditionalFormatting sqref="C164:AC164">
    <cfRule type="cellIs" dxfId="1253" priority="108" stopIfTrue="1" operator="equal">
      <formula>$AE164</formula>
    </cfRule>
  </conditionalFormatting>
  <conditionalFormatting sqref="AD170:AD173">
    <cfRule type="expression" dxfId="1252" priority="107" stopIfTrue="1">
      <formula>AO170</formula>
    </cfRule>
  </conditionalFormatting>
  <conditionalFormatting sqref="C170:AC170">
    <cfRule type="cellIs" dxfId="1251" priority="106" stopIfTrue="1" operator="equal">
      <formula>$AE170</formula>
    </cfRule>
  </conditionalFormatting>
  <conditionalFormatting sqref="C170:AC170">
    <cfRule type="cellIs" dxfId="1250" priority="105" stopIfTrue="1" operator="equal">
      <formula>$AE170</formula>
    </cfRule>
  </conditionalFormatting>
  <conditionalFormatting sqref="AD170:AD173">
    <cfRule type="expression" dxfId="1249" priority="104" stopIfTrue="1">
      <formula>AO170</formula>
    </cfRule>
  </conditionalFormatting>
  <conditionalFormatting sqref="C170:AC170">
    <cfRule type="cellIs" dxfId="1248" priority="103" stopIfTrue="1" operator="equal">
      <formula>$AE170</formula>
    </cfRule>
  </conditionalFormatting>
  <conditionalFormatting sqref="AD170:AD173">
    <cfRule type="expression" dxfId="1247" priority="102" stopIfTrue="1">
      <formula>AO170</formula>
    </cfRule>
  </conditionalFormatting>
  <conditionalFormatting sqref="C170:AC170">
    <cfRule type="cellIs" dxfId="1246" priority="101" stopIfTrue="1" operator="equal">
      <formula>$AE170</formula>
    </cfRule>
  </conditionalFormatting>
  <conditionalFormatting sqref="AD176:AD197">
    <cfRule type="expression" dxfId="1245" priority="100" stopIfTrue="1">
      <formula>AO176</formula>
    </cfRule>
  </conditionalFormatting>
  <conditionalFormatting sqref="C176:AC176">
    <cfRule type="cellIs" dxfId="1244" priority="99" stopIfTrue="1" operator="equal">
      <formula>$AE176</formula>
    </cfRule>
  </conditionalFormatting>
  <conditionalFormatting sqref="C176:AC176">
    <cfRule type="cellIs" dxfId="1243" priority="98" stopIfTrue="1" operator="equal">
      <formula>$AE176</formula>
    </cfRule>
  </conditionalFormatting>
  <conditionalFormatting sqref="AD176:AD197">
    <cfRule type="expression" dxfId="1242" priority="97" stopIfTrue="1">
      <formula>AO176</formula>
    </cfRule>
  </conditionalFormatting>
  <conditionalFormatting sqref="C176:AC176">
    <cfRule type="cellIs" dxfId="1241" priority="96" stopIfTrue="1" operator="equal">
      <formula>$AE176</formula>
    </cfRule>
  </conditionalFormatting>
  <conditionalFormatting sqref="AD176:AD197">
    <cfRule type="expression" dxfId="1240" priority="95" stopIfTrue="1">
      <formula>AO176</formula>
    </cfRule>
  </conditionalFormatting>
  <conditionalFormatting sqref="C176:AC176">
    <cfRule type="cellIs" dxfId="1239" priority="94" stopIfTrue="1" operator="equal">
      <formula>$AE176</formula>
    </cfRule>
  </conditionalFormatting>
  <conditionalFormatting sqref="AD182:AD185">
    <cfRule type="expression" dxfId="1238" priority="93" stopIfTrue="1">
      <formula>AO182</formula>
    </cfRule>
  </conditionalFormatting>
  <conditionalFormatting sqref="C182:AC182">
    <cfRule type="cellIs" dxfId="1237" priority="92" stopIfTrue="1" operator="equal">
      <formula>$AE182</formula>
    </cfRule>
  </conditionalFormatting>
  <conditionalFormatting sqref="C182:AC182">
    <cfRule type="cellIs" dxfId="1236" priority="91" stopIfTrue="1" operator="equal">
      <formula>$AE182</formula>
    </cfRule>
  </conditionalFormatting>
  <conditionalFormatting sqref="AD182:AD185">
    <cfRule type="expression" dxfId="1235" priority="90" stopIfTrue="1">
      <formula>AO182</formula>
    </cfRule>
  </conditionalFormatting>
  <conditionalFormatting sqref="C182:AC182">
    <cfRule type="cellIs" dxfId="1234" priority="89" stopIfTrue="1" operator="equal">
      <formula>$AE182</formula>
    </cfRule>
  </conditionalFormatting>
  <conditionalFormatting sqref="AD182:AD185">
    <cfRule type="expression" dxfId="1233" priority="88" stopIfTrue="1">
      <formula>AO182</formula>
    </cfRule>
  </conditionalFormatting>
  <conditionalFormatting sqref="C182:AC182">
    <cfRule type="cellIs" dxfId="1232" priority="87" stopIfTrue="1" operator="equal">
      <formula>$AE182</formula>
    </cfRule>
  </conditionalFormatting>
  <conditionalFormatting sqref="AD188:AD191">
    <cfRule type="expression" dxfId="1231" priority="86" stopIfTrue="1">
      <formula>AO188</formula>
    </cfRule>
  </conditionalFormatting>
  <conditionalFormatting sqref="C188:AC188">
    <cfRule type="cellIs" dxfId="1230" priority="85" stopIfTrue="1" operator="equal">
      <formula>$AE188</formula>
    </cfRule>
  </conditionalFormatting>
  <conditionalFormatting sqref="C188:AC188">
    <cfRule type="cellIs" dxfId="1229" priority="84" stopIfTrue="1" operator="equal">
      <formula>$AE188</formula>
    </cfRule>
  </conditionalFormatting>
  <conditionalFormatting sqref="AD188:AD191">
    <cfRule type="expression" dxfId="1228" priority="83" stopIfTrue="1">
      <formula>AO188</formula>
    </cfRule>
  </conditionalFormatting>
  <conditionalFormatting sqref="C188:AC188">
    <cfRule type="cellIs" dxfId="1227" priority="82" stopIfTrue="1" operator="equal">
      <formula>$AE188</formula>
    </cfRule>
  </conditionalFormatting>
  <conditionalFormatting sqref="AD188:AD191">
    <cfRule type="expression" dxfId="1226" priority="81" stopIfTrue="1">
      <formula>AO188</formula>
    </cfRule>
  </conditionalFormatting>
  <conditionalFormatting sqref="C188:AC188">
    <cfRule type="cellIs" dxfId="1225" priority="80" stopIfTrue="1" operator="equal">
      <formula>$AE188</formula>
    </cfRule>
  </conditionalFormatting>
  <conditionalFormatting sqref="AD194:AD197">
    <cfRule type="expression" dxfId="1224" priority="79" stopIfTrue="1">
      <formula>AO194</formula>
    </cfRule>
  </conditionalFormatting>
  <conditionalFormatting sqref="C194:AC194">
    <cfRule type="cellIs" dxfId="1223" priority="78" stopIfTrue="1" operator="equal">
      <formula>$AE194</formula>
    </cfRule>
  </conditionalFormatting>
  <conditionalFormatting sqref="C194:AC194">
    <cfRule type="cellIs" dxfId="1222" priority="77" stopIfTrue="1" operator="equal">
      <formula>$AE194</formula>
    </cfRule>
  </conditionalFormatting>
  <conditionalFormatting sqref="AD194:AD197">
    <cfRule type="expression" dxfId="1221" priority="76" stopIfTrue="1">
      <formula>AO194</formula>
    </cfRule>
  </conditionalFormatting>
  <conditionalFormatting sqref="C194:AC194">
    <cfRule type="cellIs" dxfId="1220" priority="75" stopIfTrue="1" operator="equal">
      <formula>$AE194</formula>
    </cfRule>
  </conditionalFormatting>
  <conditionalFormatting sqref="AD194:AD197">
    <cfRule type="expression" dxfId="1219" priority="74" stopIfTrue="1">
      <formula>AO194</formula>
    </cfRule>
  </conditionalFormatting>
  <conditionalFormatting sqref="C194:AC194">
    <cfRule type="cellIs" dxfId="1218" priority="73" stopIfTrue="1" operator="equal">
      <formula>$AE194</formula>
    </cfRule>
  </conditionalFormatting>
  <conditionalFormatting sqref="C38:E38">
    <cfRule type="cellIs" dxfId="1217" priority="72" stopIfTrue="1" operator="equal">
      <formula>$AE38</formula>
    </cfRule>
  </conditionalFormatting>
  <conditionalFormatting sqref="C44:E44">
    <cfRule type="cellIs" dxfId="1216" priority="71" stopIfTrue="1" operator="equal">
      <formula>$AE44</formula>
    </cfRule>
  </conditionalFormatting>
  <conditionalFormatting sqref="C50:E50">
    <cfRule type="cellIs" dxfId="1215" priority="70" stopIfTrue="1" operator="equal">
      <formula>$AE50</formula>
    </cfRule>
  </conditionalFormatting>
  <conditionalFormatting sqref="C56:E56">
    <cfRule type="cellIs" dxfId="1214" priority="69" stopIfTrue="1" operator="equal">
      <formula>$AE56</formula>
    </cfRule>
  </conditionalFormatting>
  <conditionalFormatting sqref="C62:E62">
    <cfRule type="cellIs" dxfId="1213" priority="68" stopIfTrue="1" operator="equal">
      <formula>$AE62</formula>
    </cfRule>
  </conditionalFormatting>
  <conditionalFormatting sqref="C74:E74">
    <cfRule type="cellIs" dxfId="1212" priority="67" stopIfTrue="1" operator="equal">
      <formula>$AE74</formula>
    </cfRule>
  </conditionalFormatting>
  <conditionalFormatting sqref="C80:E80">
    <cfRule type="cellIs" dxfId="1211" priority="66" stopIfTrue="1" operator="equal">
      <formula>$AE80</formula>
    </cfRule>
  </conditionalFormatting>
  <conditionalFormatting sqref="C86:E86">
    <cfRule type="cellIs" dxfId="1210" priority="65" stopIfTrue="1" operator="equal">
      <formula>$AE86</formula>
    </cfRule>
  </conditionalFormatting>
  <conditionalFormatting sqref="C122:E122">
    <cfRule type="cellIs" dxfId="1209" priority="64" stopIfTrue="1" operator="equal">
      <formula>$AE122</formula>
    </cfRule>
  </conditionalFormatting>
  <conditionalFormatting sqref="C128:E128">
    <cfRule type="cellIs" dxfId="1208" priority="63" stopIfTrue="1" operator="equal">
      <formula>$AE128</formula>
    </cfRule>
  </conditionalFormatting>
  <conditionalFormatting sqref="C134:E134">
    <cfRule type="cellIs" dxfId="1207" priority="62" stopIfTrue="1" operator="equal">
      <formula>$AE134</formula>
    </cfRule>
  </conditionalFormatting>
  <conditionalFormatting sqref="C140:E140">
    <cfRule type="cellIs" dxfId="1206" priority="61" stopIfTrue="1" operator="equal">
      <formula>$AE140</formula>
    </cfRule>
  </conditionalFormatting>
  <conditionalFormatting sqref="C146:E146">
    <cfRule type="cellIs" dxfId="1205" priority="60" stopIfTrue="1" operator="equal">
      <formula>$AE146</formula>
    </cfRule>
  </conditionalFormatting>
  <conditionalFormatting sqref="C152:E152">
    <cfRule type="cellIs" dxfId="1204" priority="59" stopIfTrue="1" operator="equal">
      <formula>$AE152</formula>
    </cfRule>
  </conditionalFormatting>
  <conditionalFormatting sqref="C158:E158">
    <cfRule type="cellIs" dxfId="1203" priority="58" stopIfTrue="1" operator="equal">
      <formula>$AE158</formula>
    </cfRule>
  </conditionalFormatting>
  <conditionalFormatting sqref="C176:E176">
    <cfRule type="cellIs" dxfId="1202" priority="57" stopIfTrue="1" operator="equal">
      <formula>$AE176</formula>
    </cfRule>
  </conditionalFormatting>
  <conditionalFormatting sqref="C182:E182">
    <cfRule type="cellIs" dxfId="1201" priority="56" stopIfTrue="1" operator="equal">
      <formula>$AE182</formula>
    </cfRule>
  </conditionalFormatting>
  <conditionalFormatting sqref="C188:E188">
    <cfRule type="cellIs" dxfId="1200" priority="55" stopIfTrue="1" operator="equal">
      <formula>$AE188</formula>
    </cfRule>
  </conditionalFormatting>
  <conditionalFormatting sqref="E32:H32">
    <cfRule type="cellIs" dxfId="1199" priority="54" stopIfTrue="1" operator="equal">
      <formula>$AE32</formula>
    </cfRule>
  </conditionalFormatting>
  <conditionalFormatting sqref="E38:H38">
    <cfRule type="cellIs" dxfId="1198" priority="53" stopIfTrue="1" operator="equal">
      <formula>$AE38</formula>
    </cfRule>
  </conditionalFormatting>
  <conditionalFormatting sqref="E50:H50">
    <cfRule type="cellIs" dxfId="1197" priority="52" stopIfTrue="1" operator="equal">
      <formula>$AE50</formula>
    </cfRule>
  </conditionalFormatting>
  <conditionalFormatting sqref="E56:H56">
    <cfRule type="cellIs" dxfId="1196" priority="51" stopIfTrue="1" operator="equal">
      <formula>$AE56</formula>
    </cfRule>
  </conditionalFormatting>
  <conditionalFormatting sqref="E62:H62">
    <cfRule type="cellIs" dxfId="1195" priority="50" stopIfTrue="1" operator="equal">
      <formula>$AE62</formula>
    </cfRule>
  </conditionalFormatting>
  <conditionalFormatting sqref="E68:H68">
    <cfRule type="cellIs" dxfId="1194" priority="49" stopIfTrue="1" operator="equal">
      <formula>$AE68</formula>
    </cfRule>
  </conditionalFormatting>
  <conditionalFormatting sqref="E74:H74">
    <cfRule type="cellIs" dxfId="1193" priority="48" stopIfTrue="1" operator="equal">
      <formula>$AE74</formula>
    </cfRule>
  </conditionalFormatting>
  <conditionalFormatting sqref="E80:H80">
    <cfRule type="cellIs" dxfId="1192" priority="47" stopIfTrue="1" operator="equal">
      <formula>$AE80</formula>
    </cfRule>
  </conditionalFormatting>
  <conditionalFormatting sqref="E86:H86">
    <cfRule type="cellIs" dxfId="1191" priority="46" stopIfTrue="1" operator="equal">
      <formula>$AE86</formula>
    </cfRule>
  </conditionalFormatting>
  <conditionalFormatting sqref="E98:H98">
    <cfRule type="cellIs" dxfId="1190" priority="45" stopIfTrue="1" operator="equal">
      <formula>$AE98</formula>
    </cfRule>
  </conditionalFormatting>
  <conditionalFormatting sqref="E104:H104">
    <cfRule type="cellIs" dxfId="1189" priority="44" stopIfTrue="1" operator="equal">
      <formula>$AE104</formula>
    </cfRule>
  </conditionalFormatting>
  <conditionalFormatting sqref="E116:H116">
    <cfRule type="cellIs" dxfId="1188" priority="43" stopIfTrue="1" operator="equal">
      <formula>$AE116</formula>
    </cfRule>
  </conditionalFormatting>
  <conditionalFormatting sqref="E122:H122">
    <cfRule type="cellIs" dxfId="1187" priority="42" stopIfTrue="1" operator="equal">
      <formula>$AE122</formula>
    </cfRule>
  </conditionalFormatting>
  <conditionalFormatting sqref="E134:H134">
    <cfRule type="cellIs" dxfId="1186" priority="41" stopIfTrue="1" operator="equal">
      <formula>$AE134</formula>
    </cfRule>
  </conditionalFormatting>
  <conditionalFormatting sqref="E140:H140">
    <cfRule type="cellIs" dxfId="1185" priority="40" stopIfTrue="1" operator="equal">
      <formula>$AE140</formula>
    </cfRule>
  </conditionalFormatting>
  <conditionalFormatting sqref="E146:H146">
    <cfRule type="cellIs" dxfId="1184" priority="39" stopIfTrue="1" operator="equal">
      <formula>$AE146</formula>
    </cfRule>
  </conditionalFormatting>
  <conditionalFormatting sqref="E152:H152">
    <cfRule type="cellIs" dxfId="1183" priority="38" stopIfTrue="1" operator="equal">
      <formula>$AE152</formula>
    </cfRule>
  </conditionalFormatting>
  <conditionalFormatting sqref="E158:H158">
    <cfRule type="cellIs" dxfId="1182" priority="37" stopIfTrue="1" operator="equal">
      <formula>$AE158</formula>
    </cfRule>
  </conditionalFormatting>
  <conditionalFormatting sqref="E170:H170">
    <cfRule type="cellIs" dxfId="1181" priority="36" stopIfTrue="1" operator="equal">
      <formula>$AE170</formula>
    </cfRule>
  </conditionalFormatting>
  <conditionalFormatting sqref="E176:H176">
    <cfRule type="cellIs" dxfId="1180" priority="35" stopIfTrue="1" operator="equal">
      <formula>$AE176</formula>
    </cfRule>
  </conditionalFormatting>
  <conditionalFormatting sqref="E188:H188">
    <cfRule type="cellIs" dxfId="1179" priority="34" stopIfTrue="1" operator="equal">
      <formula>$AE188</formula>
    </cfRule>
  </conditionalFormatting>
  <conditionalFormatting sqref="E194:H194">
    <cfRule type="cellIs" dxfId="1178" priority="33" stopIfTrue="1" operator="equal">
      <formula>$AE194</formula>
    </cfRule>
  </conditionalFormatting>
  <conditionalFormatting sqref="E200:H200">
    <cfRule type="cellIs" dxfId="1177" priority="32" stopIfTrue="1" operator="equal">
      <formula>$AE200</formula>
    </cfRule>
  </conditionalFormatting>
  <conditionalFormatting sqref="W14:Z14">
    <cfRule type="cellIs" dxfId="1176" priority="31" stopIfTrue="1" operator="equal">
      <formula>$AE14</formula>
    </cfRule>
  </conditionalFormatting>
  <conditionalFormatting sqref="W20:Z20">
    <cfRule type="cellIs" dxfId="1175" priority="30" stopIfTrue="1" operator="equal">
      <formula>$AE20</formula>
    </cfRule>
  </conditionalFormatting>
  <conditionalFormatting sqref="W26:Z26">
    <cfRule type="cellIs" dxfId="1174" priority="29" stopIfTrue="1" operator="equal">
      <formula>$AE26</formula>
    </cfRule>
  </conditionalFormatting>
  <conditionalFormatting sqref="W32:Z32">
    <cfRule type="cellIs" dxfId="1173" priority="28" stopIfTrue="1" operator="equal">
      <formula>$AE32</formula>
    </cfRule>
  </conditionalFormatting>
  <conditionalFormatting sqref="W38:Z38">
    <cfRule type="cellIs" dxfId="1172" priority="27" stopIfTrue="1" operator="equal">
      <formula>$AE38</formula>
    </cfRule>
  </conditionalFormatting>
  <conditionalFormatting sqref="W44:Z44">
    <cfRule type="cellIs" dxfId="1171" priority="26" stopIfTrue="1" operator="equal">
      <formula>$AE44</formula>
    </cfRule>
  </conditionalFormatting>
  <conditionalFormatting sqref="W50:Z50">
    <cfRule type="cellIs" dxfId="1170" priority="25" stopIfTrue="1" operator="equal">
      <formula>$AE50</formula>
    </cfRule>
  </conditionalFormatting>
  <conditionalFormatting sqref="W62:Z62">
    <cfRule type="cellIs" dxfId="1169" priority="24" stopIfTrue="1" operator="equal">
      <formula>$AE62</formula>
    </cfRule>
  </conditionalFormatting>
  <conditionalFormatting sqref="W68:Z68">
    <cfRule type="cellIs" dxfId="1168" priority="23" stopIfTrue="1" operator="equal">
      <formula>$AE68</formula>
    </cfRule>
  </conditionalFormatting>
  <conditionalFormatting sqref="W80:Z80">
    <cfRule type="cellIs" dxfId="1167" priority="22" stopIfTrue="1" operator="equal">
      <formula>$AE80</formula>
    </cfRule>
  </conditionalFormatting>
  <conditionalFormatting sqref="W86:Z86">
    <cfRule type="cellIs" dxfId="1166" priority="21" stopIfTrue="1" operator="equal">
      <formula>$AE86</formula>
    </cfRule>
  </conditionalFormatting>
  <conditionalFormatting sqref="W98:Z98">
    <cfRule type="cellIs" dxfId="1165" priority="20" stopIfTrue="1" operator="equal">
      <formula>$AE98</formula>
    </cfRule>
  </conditionalFormatting>
  <conditionalFormatting sqref="W104:Z104">
    <cfRule type="cellIs" dxfId="1164" priority="19" stopIfTrue="1" operator="equal">
      <formula>$AE104</formula>
    </cfRule>
  </conditionalFormatting>
  <conditionalFormatting sqref="W116:Z116">
    <cfRule type="cellIs" dxfId="1163" priority="18" stopIfTrue="1" operator="equal">
      <formula>$AE116</formula>
    </cfRule>
  </conditionalFormatting>
  <conditionalFormatting sqref="W128:Z128">
    <cfRule type="cellIs" dxfId="1162" priority="17" stopIfTrue="1" operator="equal">
      <formula>$AE128</formula>
    </cfRule>
  </conditionalFormatting>
  <conditionalFormatting sqref="W140:Z140">
    <cfRule type="cellIs" dxfId="1161" priority="16" stopIfTrue="1" operator="equal">
      <formula>$AE140</formula>
    </cfRule>
  </conditionalFormatting>
  <conditionalFormatting sqref="W146:Z146">
    <cfRule type="cellIs" dxfId="1160" priority="15" stopIfTrue="1" operator="equal">
      <formula>$AE146</formula>
    </cfRule>
  </conditionalFormatting>
  <conditionalFormatting sqref="W152:Z152">
    <cfRule type="cellIs" dxfId="1159" priority="14" stopIfTrue="1" operator="equal">
      <formula>$AE152</formula>
    </cfRule>
  </conditionalFormatting>
  <conditionalFormatting sqref="W158:Z158">
    <cfRule type="cellIs" dxfId="1158" priority="13" stopIfTrue="1" operator="equal">
      <formula>$AE158</formula>
    </cfRule>
  </conditionalFormatting>
  <conditionalFormatting sqref="W164:Z164">
    <cfRule type="cellIs" dxfId="1157" priority="12" stopIfTrue="1" operator="equal">
      <formula>$AE164</formula>
    </cfRule>
  </conditionalFormatting>
  <conditionalFormatting sqref="W170:Z170">
    <cfRule type="cellIs" dxfId="1156" priority="11" stopIfTrue="1" operator="equal">
      <formula>$AE170</formula>
    </cfRule>
  </conditionalFormatting>
  <conditionalFormatting sqref="W176:Z176">
    <cfRule type="cellIs" dxfId="1155" priority="10" stopIfTrue="1" operator="equal">
      <formula>$AE176</formula>
    </cfRule>
  </conditionalFormatting>
  <conditionalFormatting sqref="W182:Z182">
    <cfRule type="cellIs" dxfId="1154" priority="9" stopIfTrue="1" operator="equal">
      <formula>$AE182</formula>
    </cfRule>
  </conditionalFormatting>
  <conditionalFormatting sqref="W188:Z188">
    <cfRule type="cellIs" dxfId="1153" priority="8" stopIfTrue="1" operator="equal">
      <formula>$AE188</formula>
    </cfRule>
  </conditionalFormatting>
  <conditionalFormatting sqref="W194:Z194">
    <cfRule type="cellIs" dxfId="1152" priority="7" stopIfTrue="1" operator="equal">
      <formula>$AE194</formula>
    </cfRule>
  </conditionalFormatting>
  <conditionalFormatting sqref="W200:Z200">
    <cfRule type="cellIs" dxfId="1151" priority="6" stopIfTrue="1" operator="equal">
      <formula>$AE200</formula>
    </cfRule>
  </conditionalFormatting>
  <conditionalFormatting sqref="E110:H110">
    <cfRule type="cellIs" dxfId="1150" priority="5" stopIfTrue="1" operator="equal">
      <formula>$AE110</formula>
    </cfRule>
  </conditionalFormatting>
  <conditionalFormatting sqref="E110:H110">
    <cfRule type="cellIs" dxfId="1149" priority="4" stopIfTrue="1" operator="equal">
      <formula>$AE110</formula>
    </cfRule>
  </conditionalFormatting>
  <conditionalFormatting sqref="E110:H110">
    <cfRule type="cellIs" dxfId="1148" priority="3" stopIfTrue="1" operator="equal">
      <formula>$AE110</formula>
    </cfRule>
  </conditionalFormatting>
  <conditionalFormatting sqref="E110:H110">
    <cfRule type="cellIs" dxfId="1147" priority="2" stopIfTrue="1" operator="equal">
      <formula>$AE110</formula>
    </cfRule>
  </conditionalFormatting>
  <conditionalFormatting sqref="E110:H110">
    <cfRule type="cellIs" dxfId="1146" priority="1" stopIfTrue="1" operator="equal">
      <formula>$AE110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8" manualBreakCount="8">
    <brk id="29" max="29" man="1"/>
    <brk id="53" max="29" man="1"/>
    <brk id="77" max="29" man="1"/>
    <brk id="101" max="29" man="1"/>
    <brk id="125" max="29" man="1"/>
    <brk id="149" max="29" man="1"/>
    <brk id="173" max="29" man="1"/>
    <brk id="197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6" width="4.7109375" style="36" customWidth="1"/>
    <col min="27" max="27" width="11.7109375" style="36" customWidth="1"/>
    <col min="28" max="28" width="6.7109375" style="36" customWidth="1"/>
    <col min="29" max="16384" width="9.140625" style="36"/>
  </cols>
  <sheetData>
    <row r="1" spans="1:31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2"/>
      <c r="O1" s="33"/>
      <c r="P1" s="54" t="s">
        <v>63</v>
      </c>
      <c r="Q1" s="15"/>
      <c r="R1" s="15"/>
      <c r="S1" s="15"/>
      <c r="T1" s="15"/>
      <c r="U1" s="15"/>
      <c r="V1" s="15"/>
      <c r="W1" s="15"/>
      <c r="X1" s="15"/>
      <c r="Y1" s="15"/>
      <c r="Z1" s="34"/>
      <c r="AA1" s="35"/>
    </row>
    <row r="2" spans="1:31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8"/>
      <c r="O2" s="39"/>
      <c r="P2" s="38"/>
      <c r="Q2" s="1"/>
      <c r="R2" s="1"/>
      <c r="S2" s="1"/>
      <c r="T2" s="1"/>
      <c r="U2" s="1"/>
      <c r="V2" s="1"/>
      <c r="W2" s="37"/>
      <c r="X2" s="37"/>
      <c r="Y2" s="37"/>
      <c r="Z2" s="37"/>
      <c r="AA2" s="40"/>
    </row>
    <row r="3" spans="1:31" ht="21.95" customHeight="1" thickBot="1" x14ac:dyDescent="0.25">
      <c r="A3" s="16" t="s">
        <v>0</v>
      </c>
      <c r="B3" s="17">
        <v>3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9"/>
      <c r="P3" s="66" t="s">
        <v>17</v>
      </c>
      <c r="Q3" s="1"/>
      <c r="R3" s="1"/>
      <c r="S3" s="1"/>
      <c r="T3" s="1"/>
      <c r="U3" s="1"/>
      <c r="V3" s="1"/>
      <c r="W3" s="37"/>
      <c r="X3" s="37"/>
      <c r="Y3" s="37"/>
      <c r="Z3" s="37"/>
      <c r="AA3" s="40"/>
    </row>
    <row r="4" spans="1:31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41"/>
      <c r="O4" s="21"/>
      <c r="P4" s="19"/>
      <c r="Q4" s="19"/>
      <c r="R4" s="19"/>
      <c r="S4" s="19"/>
      <c r="T4" s="19"/>
      <c r="U4" s="19"/>
      <c r="V4" s="19"/>
      <c r="W4" s="42"/>
      <c r="X4" s="42"/>
      <c r="Y4" s="42"/>
      <c r="Z4" s="42"/>
      <c r="AA4" s="43"/>
    </row>
    <row r="5" spans="1:31" s="55" customFormat="1" ht="114.95" customHeight="1" thickBot="1" x14ac:dyDescent="0.25">
      <c r="A5" s="22" t="s">
        <v>2</v>
      </c>
      <c r="B5" s="22" t="s">
        <v>3</v>
      </c>
      <c r="C5" s="98" t="s">
        <v>41</v>
      </c>
      <c r="D5" s="98" t="s">
        <v>40</v>
      </c>
      <c r="E5" s="98" t="s">
        <v>45</v>
      </c>
      <c r="F5" s="116" t="s">
        <v>36</v>
      </c>
      <c r="G5" s="116" t="s">
        <v>68</v>
      </c>
      <c r="H5" s="98" t="s">
        <v>66</v>
      </c>
      <c r="I5" s="98" t="s">
        <v>67</v>
      </c>
      <c r="J5" s="98" t="s">
        <v>64</v>
      </c>
      <c r="K5" s="98" t="s">
        <v>47</v>
      </c>
      <c r="L5" s="98" t="s">
        <v>48</v>
      </c>
      <c r="M5" s="98" t="s">
        <v>49</v>
      </c>
      <c r="N5" s="98" t="s">
        <v>50</v>
      </c>
      <c r="O5" s="98" t="s">
        <v>51</v>
      </c>
      <c r="P5" s="98" t="s">
        <v>52</v>
      </c>
      <c r="Q5" s="98" t="s">
        <v>53</v>
      </c>
      <c r="R5" s="98" t="s">
        <v>27</v>
      </c>
      <c r="S5" s="98" t="s">
        <v>43</v>
      </c>
      <c r="T5" s="98" t="s">
        <v>26</v>
      </c>
      <c r="U5" s="98" t="s">
        <v>25</v>
      </c>
      <c r="V5" s="98" t="s">
        <v>56</v>
      </c>
      <c r="W5" s="98" t="s">
        <v>23</v>
      </c>
      <c r="X5" s="101" t="s">
        <v>19</v>
      </c>
      <c r="Y5" s="102" t="s">
        <v>54</v>
      </c>
      <c r="Z5" s="100" t="s">
        <v>18</v>
      </c>
      <c r="AA5" s="22" t="s">
        <v>14</v>
      </c>
      <c r="AB5" s="11" t="s">
        <v>4</v>
      </c>
    </row>
    <row r="6" spans="1:31" s="45" customFormat="1" ht="15.6" customHeight="1" x14ac:dyDescent="0.2">
      <c r="A6" s="56"/>
      <c r="B6" s="23" t="s">
        <v>5</v>
      </c>
      <c r="C6" s="103"/>
      <c r="D6" s="104">
        <v>0</v>
      </c>
      <c r="E6" s="72">
        <v>0</v>
      </c>
      <c r="F6" s="74" t="s">
        <v>59</v>
      </c>
      <c r="G6" s="74" t="s">
        <v>59</v>
      </c>
      <c r="H6" s="72">
        <v>0</v>
      </c>
      <c r="I6" s="72">
        <v>0</v>
      </c>
      <c r="J6" s="72">
        <v>1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1</v>
      </c>
      <c r="Q6" s="72">
        <v>9</v>
      </c>
      <c r="R6" s="72">
        <v>0</v>
      </c>
      <c r="S6" s="72">
        <v>5</v>
      </c>
      <c r="T6" s="72">
        <v>0</v>
      </c>
      <c r="U6" s="72">
        <v>3</v>
      </c>
      <c r="V6" s="72">
        <v>1</v>
      </c>
      <c r="W6" s="72">
        <v>4</v>
      </c>
      <c r="X6" s="73" t="s">
        <v>59</v>
      </c>
      <c r="Y6" s="105">
        <v>7</v>
      </c>
      <c r="Z6" s="106">
        <v>1</v>
      </c>
      <c r="AA6" s="27" t="s">
        <v>6</v>
      </c>
      <c r="AB6" s="44"/>
      <c r="AC6" s="48"/>
      <c r="AD6" s="48"/>
      <c r="AE6" s="48"/>
    </row>
    <row r="7" spans="1:31" s="45" customFormat="1" ht="15.6" customHeight="1" x14ac:dyDescent="0.2">
      <c r="A7" s="24">
        <v>5.18</v>
      </c>
      <c r="B7" s="25" t="s">
        <v>7</v>
      </c>
      <c r="C7" s="107">
        <v>12</v>
      </c>
      <c r="D7" s="108">
        <v>0</v>
      </c>
      <c r="E7" s="79">
        <v>2</v>
      </c>
      <c r="F7" s="81" t="s">
        <v>59</v>
      </c>
      <c r="G7" s="81" t="s">
        <v>59</v>
      </c>
      <c r="H7" s="79">
        <v>1</v>
      </c>
      <c r="I7" s="79">
        <v>3</v>
      </c>
      <c r="J7" s="79">
        <v>1</v>
      </c>
      <c r="K7" s="79">
        <v>8</v>
      </c>
      <c r="L7" s="79">
        <v>0</v>
      </c>
      <c r="M7" s="79">
        <v>0</v>
      </c>
      <c r="N7" s="79">
        <v>1</v>
      </c>
      <c r="O7" s="79">
        <v>2</v>
      </c>
      <c r="P7" s="79">
        <v>1</v>
      </c>
      <c r="Q7" s="79">
        <v>0</v>
      </c>
      <c r="R7" s="79">
        <v>0</v>
      </c>
      <c r="S7" s="79">
        <v>0</v>
      </c>
      <c r="T7" s="79">
        <v>1</v>
      </c>
      <c r="U7" s="79">
        <v>0</v>
      </c>
      <c r="V7" s="79">
        <v>0</v>
      </c>
      <c r="W7" s="79">
        <v>0</v>
      </c>
      <c r="X7" s="80" t="s">
        <v>59</v>
      </c>
      <c r="Y7" s="109">
        <v>0</v>
      </c>
      <c r="Z7" s="84"/>
      <c r="AA7" s="28">
        <f>SUM(C7:Y7)</f>
        <v>32</v>
      </c>
      <c r="AB7" s="12"/>
      <c r="AC7" s="48"/>
      <c r="AD7" s="48"/>
      <c r="AE7" s="48"/>
    </row>
    <row r="8" spans="1:31" s="45" customFormat="1" ht="15.6" customHeight="1" x14ac:dyDescent="0.2">
      <c r="A8" s="141" t="s">
        <v>55</v>
      </c>
      <c r="B8" s="25" t="s">
        <v>8</v>
      </c>
      <c r="C8" s="107">
        <f>C7</f>
        <v>12</v>
      </c>
      <c r="D8" s="110">
        <f t="shared" ref="D8" si="0">C8-D6+D7</f>
        <v>12</v>
      </c>
      <c r="E8" s="85">
        <f>D8-E6+E7</f>
        <v>14</v>
      </c>
      <c r="F8" s="87" t="s">
        <v>59</v>
      </c>
      <c r="G8" s="87" t="s">
        <v>59</v>
      </c>
      <c r="H8" s="85">
        <f>E8-H6+H7</f>
        <v>15</v>
      </c>
      <c r="I8" s="85">
        <f t="shared" ref="I8:W8" si="1">H8-I6+I7</f>
        <v>18</v>
      </c>
      <c r="J8" s="85">
        <f t="shared" si="1"/>
        <v>18</v>
      </c>
      <c r="K8" s="85">
        <f t="shared" si="1"/>
        <v>26</v>
      </c>
      <c r="L8" s="85">
        <f t="shared" si="1"/>
        <v>26</v>
      </c>
      <c r="M8" s="85">
        <f t="shared" si="1"/>
        <v>26</v>
      </c>
      <c r="N8" s="85">
        <f t="shared" si="1"/>
        <v>27</v>
      </c>
      <c r="O8" s="85">
        <f t="shared" si="1"/>
        <v>29</v>
      </c>
      <c r="P8" s="85">
        <f t="shared" si="1"/>
        <v>29</v>
      </c>
      <c r="Q8" s="85">
        <f t="shared" si="1"/>
        <v>20</v>
      </c>
      <c r="R8" s="85">
        <f t="shared" si="1"/>
        <v>20</v>
      </c>
      <c r="S8" s="85">
        <f t="shared" si="1"/>
        <v>15</v>
      </c>
      <c r="T8" s="85">
        <f t="shared" si="1"/>
        <v>16</v>
      </c>
      <c r="U8" s="85">
        <f t="shared" si="1"/>
        <v>13</v>
      </c>
      <c r="V8" s="85">
        <f t="shared" si="1"/>
        <v>12</v>
      </c>
      <c r="W8" s="85">
        <f t="shared" si="1"/>
        <v>8</v>
      </c>
      <c r="X8" s="86" t="s">
        <v>59</v>
      </c>
      <c r="Y8" s="111">
        <f>W8-Y6+Y7</f>
        <v>1</v>
      </c>
      <c r="Z8" s="112">
        <f>Y8-Z6</f>
        <v>0</v>
      </c>
      <c r="AA8" s="29"/>
      <c r="AB8" s="3">
        <f>MAX(C8:Z8)</f>
        <v>29</v>
      </c>
      <c r="AC8" s="48"/>
      <c r="AD8" s="48"/>
      <c r="AE8" s="48"/>
    </row>
    <row r="9" spans="1:31" s="45" customFormat="1" ht="15.6" customHeight="1" x14ac:dyDescent="0.2">
      <c r="A9" s="142"/>
      <c r="B9" s="25" t="s">
        <v>9</v>
      </c>
      <c r="C9" s="134"/>
      <c r="D9" s="135"/>
      <c r="E9" s="113">
        <v>5.2</v>
      </c>
      <c r="F9" s="114" t="s">
        <v>59</v>
      </c>
      <c r="G9" s="136"/>
      <c r="H9" s="136"/>
      <c r="I9" s="136"/>
      <c r="J9" s="113">
        <v>5.28</v>
      </c>
      <c r="K9" s="113">
        <v>5.3</v>
      </c>
      <c r="L9" s="136"/>
      <c r="M9" s="136"/>
      <c r="N9" s="136"/>
      <c r="O9" s="136"/>
      <c r="P9" s="113">
        <v>5.36</v>
      </c>
      <c r="Q9" s="136"/>
      <c r="R9" s="136"/>
      <c r="S9" s="136"/>
      <c r="T9" s="113">
        <v>5.4</v>
      </c>
      <c r="U9" s="136"/>
      <c r="V9" s="136"/>
      <c r="W9" s="136"/>
      <c r="X9" s="115" t="s">
        <v>59</v>
      </c>
      <c r="Y9" s="136"/>
      <c r="Z9" s="137">
        <v>5.5</v>
      </c>
      <c r="AA9" s="30">
        <v>32</v>
      </c>
      <c r="AB9" s="12"/>
      <c r="AC9" s="48"/>
      <c r="AD9" s="48"/>
      <c r="AE9" s="48"/>
    </row>
    <row r="10" spans="1:31" s="45" customFormat="1" ht="15.6" customHeight="1" x14ac:dyDescent="0.2">
      <c r="A10" s="143"/>
      <c r="B10" s="26" t="s">
        <v>10</v>
      </c>
      <c r="C10" s="138">
        <v>5.18</v>
      </c>
      <c r="D10" s="139"/>
      <c r="E10" s="91">
        <f>E9</f>
        <v>5.2</v>
      </c>
      <c r="F10" s="93" t="s">
        <v>59</v>
      </c>
      <c r="G10" s="136"/>
      <c r="H10" s="139"/>
      <c r="I10" s="139"/>
      <c r="J10" s="91">
        <v>5.29</v>
      </c>
      <c r="K10" s="91">
        <f>K9</f>
        <v>5.3</v>
      </c>
      <c r="L10" s="139"/>
      <c r="M10" s="139"/>
      <c r="N10" s="139"/>
      <c r="O10" s="139"/>
      <c r="P10" s="91">
        <v>5.37</v>
      </c>
      <c r="Q10" s="139"/>
      <c r="R10" s="139"/>
      <c r="S10" s="139"/>
      <c r="T10" s="91">
        <f>T9</f>
        <v>5.4</v>
      </c>
      <c r="U10" s="139"/>
      <c r="V10" s="139"/>
      <c r="W10" s="139"/>
      <c r="X10" s="92" t="s">
        <v>59</v>
      </c>
      <c r="Y10" s="139"/>
      <c r="Z10" s="140"/>
      <c r="AA10" s="29"/>
      <c r="AB10" s="13"/>
      <c r="AC10" s="48"/>
      <c r="AD10" s="48"/>
      <c r="AE10" s="48"/>
    </row>
    <row r="11" spans="1:31" s="45" customFormat="1" ht="15.6" customHeight="1" thickBot="1" x14ac:dyDescent="0.25">
      <c r="A11" s="50">
        <v>540</v>
      </c>
      <c r="B11" s="50" t="s">
        <v>11</v>
      </c>
      <c r="C11" s="57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2"/>
      <c r="AA11" s="53"/>
      <c r="AB11" s="3"/>
      <c r="AC11" s="48"/>
      <c r="AD11" s="48"/>
      <c r="AE11" s="48"/>
    </row>
    <row r="12" spans="1:31" ht="15.6" customHeight="1" x14ac:dyDescent="0.2">
      <c r="A12" s="56"/>
      <c r="B12" s="23" t="s">
        <v>5</v>
      </c>
      <c r="C12" s="103"/>
      <c r="D12" s="104" t="s">
        <v>59</v>
      </c>
      <c r="E12" s="72">
        <v>0</v>
      </c>
      <c r="F12" s="74" t="s">
        <v>59</v>
      </c>
      <c r="G12" s="74" t="s">
        <v>59</v>
      </c>
      <c r="H12" s="72" t="s">
        <v>59</v>
      </c>
      <c r="I12" s="72">
        <v>1</v>
      </c>
      <c r="J12" s="72">
        <v>1</v>
      </c>
      <c r="K12" s="72" t="s">
        <v>59</v>
      </c>
      <c r="L12" s="72" t="s">
        <v>59</v>
      </c>
      <c r="M12" s="72" t="s">
        <v>59</v>
      </c>
      <c r="N12" s="72" t="s">
        <v>59</v>
      </c>
      <c r="O12" s="72">
        <v>1</v>
      </c>
      <c r="P12" s="72" t="s">
        <v>59</v>
      </c>
      <c r="Q12" s="72" t="s">
        <v>59</v>
      </c>
      <c r="R12" s="72" t="s">
        <v>59</v>
      </c>
      <c r="S12" s="72" t="s">
        <v>59</v>
      </c>
      <c r="T12" s="72" t="s">
        <v>59</v>
      </c>
      <c r="U12" s="72" t="s">
        <v>59</v>
      </c>
      <c r="V12" s="72" t="s">
        <v>59</v>
      </c>
      <c r="W12" s="72" t="s">
        <v>59</v>
      </c>
      <c r="X12" s="73" t="s">
        <v>59</v>
      </c>
      <c r="Y12" s="105">
        <v>15</v>
      </c>
      <c r="Z12" s="106">
        <v>14</v>
      </c>
      <c r="AA12" s="27" t="s">
        <v>6</v>
      </c>
      <c r="AB12" s="44"/>
      <c r="AC12" s="48"/>
      <c r="AD12" s="48"/>
      <c r="AE12" s="48"/>
    </row>
    <row r="13" spans="1:31" ht="15.6" customHeight="1" x14ac:dyDescent="0.2">
      <c r="A13" s="24">
        <v>6</v>
      </c>
      <c r="B13" s="25" t="s">
        <v>7</v>
      </c>
      <c r="C13" s="107">
        <v>11</v>
      </c>
      <c r="D13" s="108" t="s">
        <v>59</v>
      </c>
      <c r="E13" s="79">
        <v>0</v>
      </c>
      <c r="F13" s="81" t="s">
        <v>59</v>
      </c>
      <c r="G13" s="81" t="s">
        <v>59</v>
      </c>
      <c r="H13" s="79" t="s">
        <v>59</v>
      </c>
      <c r="I13" s="79">
        <v>9</v>
      </c>
      <c r="J13" s="79">
        <v>3</v>
      </c>
      <c r="K13" s="79" t="s">
        <v>59</v>
      </c>
      <c r="L13" s="79" t="s">
        <v>59</v>
      </c>
      <c r="M13" s="79" t="s">
        <v>59</v>
      </c>
      <c r="N13" s="79" t="s">
        <v>59</v>
      </c>
      <c r="O13" s="79">
        <v>9</v>
      </c>
      <c r="P13" s="79" t="s">
        <v>59</v>
      </c>
      <c r="Q13" s="79" t="s">
        <v>59</v>
      </c>
      <c r="R13" s="79" t="s">
        <v>59</v>
      </c>
      <c r="S13" s="79" t="s">
        <v>59</v>
      </c>
      <c r="T13" s="79" t="s">
        <v>59</v>
      </c>
      <c r="U13" s="79" t="s">
        <v>59</v>
      </c>
      <c r="V13" s="79" t="s">
        <v>59</v>
      </c>
      <c r="W13" s="79" t="s">
        <v>59</v>
      </c>
      <c r="X13" s="80" t="s">
        <v>59</v>
      </c>
      <c r="Y13" s="109">
        <v>0</v>
      </c>
      <c r="Z13" s="84"/>
      <c r="AA13" s="28">
        <f>SUM(C13:Y13)</f>
        <v>32</v>
      </c>
      <c r="AB13" s="12"/>
      <c r="AC13" s="48"/>
      <c r="AD13" s="48"/>
      <c r="AE13" s="48"/>
    </row>
    <row r="14" spans="1:31" ht="15.6" customHeight="1" x14ac:dyDescent="0.2">
      <c r="A14" s="141" t="s">
        <v>55</v>
      </c>
      <c r="B14" s="25" t="s">
        <v>8</v>
      </c>
      <c r="C14" s="107">
        <f>C13</f>
        <v>11</v>
      </c>
      <c r="D14" s="110" t="s">
        <v>59</v>
      </c>
      <c r="E14" s="85">
        <f>C14-E12+E13</f>
        <v>11</v>
      </c>
      <c r="F14" s="87" t="s">
        <v>59</v>
      </c>
      <c r="G14" s="87" t="s">
        <v>59</v>
      </c>
      <c r="H14" s="85" t="s">
        <v>59</v>
      </c>
      <c r="I14" s="85">
        <f>E14-I12+I13</f>
        <v>19</v>
      </c>
      <c r="J14" s="85">
        <f t="shared" ref="J14" si="2">I14-J12+J13</f>
        <v>21</v>
      </c>
      <c r="K14" s="85" t="s">
        <v>59</v>
      </c>
      <c r="L14" s="85" t="s">
        <v>59</v>
      </c>
      <c r="M14" s="85" t="s">
        <v>59</v>
      </c>
      <c r="N14" s="85" t="s">
        <v>59</v>
      </c>
      <c r="O14" s="85">
        <f>J14-O12+O13</f>
        <v>29</v>
      </c>
      <c r="P14" s="85" t="s">
        <v>59</v>
      </c>
      <c r="Q14" s="85" t="s">
        <v>59</v>
      </c>
      <c r="R14" s="85" t="s">
        <v>59</v>
      </c>
      <c r="S14" s="85" t="s">
        <v>59</v>
      </c>
      <c r="T14" s="85" t="s">
        <v>59</v>
      </c>
      <c r="U14" s="85" t="s">
        <v>59</v>
      </c>
      <c r="V14" s="85" t="s">
        <v>59</v>
      </c>
      <c r="W14" s="85" t="s">
        <v>59</v>
      </c>
      <c r="X14" s="86" t="s">
        <v>59</v>
      </c>
      <c r="Y14" s="111">
        <f>O14-Y12+Y13</f>
        <v>14</v>
      </c>
      <c r="Z14" s="112">
        <f>Y14-Z12</f>
        <v>0</v>
      </c>
      <c r="AA14" s="29"/>
      <c r="AB14" s="3">
        <f>MAX(C14:Z14)</f>
        <v>29</v>
      </c>
      <c r="AC14" s="48"/>
      <c r="AD14" s="48"/>
      <c r="AE14" s="48"/>
    </row>
    <row r="15" spans="1:31" ht="15.6" customHeight="1" x14ac:dyDescent="0.2">
      <c r="A15" s="142"/>
      <c r="B15" s="25" t="s">
        <v>9</v>
      </c>
      <c r="C15" s="134"/>
      <c r="D15" s="135"/>
      <c r="E15" s="113">
        <v>6.01</v>
      </c>
      <c r="F15" s="114" t="s">
        <v>59</v>
      </c>
      <c r="G15" s="136"/>
      <c r="H15" s="136"/>
      <c r="I15" s="136"/>
      <c r="J15" s="113">
        <v>6.07</v>
      </c>
      <c r="K15" s="113" t="s">
        <v>59</v>
      </c>
      <c r="L15" s="136"/>
      <c r="M15" s="136"/>
      <c r="N15" s="136"/>
      <c r="O15" s="136"/>
      <c r="P15" s="113" t="s">
        <v>59</v>
      </c>
      <c r="Q15" s="136"/>
      <c r="R15" s="136"/>
      <c r="S15" s="136"/>
      <c r="T15" s="113" t="s">
        <v>59</v>
      </c>
      <c r="U15" s="136"/>
      <c r="V15" s="136"/>
      <c r="W15" s="136"/>
      <c r="X15" s="115" t="s">
        <v>59</v>
      </c>
      <c r="Y15" s="136"/>
      <c r="Z15" s="137">
        <v>6.24</v>
      </c>
      <c r="AA15" s="30">
        <v>24</v>
      </c>
      <c r="AB15" s="12"/>
      <c r="AC15" s="48"/>
      <c r="AD15" s="48"/>
      <c r="AE15" s="48"/>
    </row>
    <row r="16" spans="1:31" ht="15.6" customHeight="1" x14ac:dyDescent="0.2">
      <c r="A16" s="143"/>
      <c r="B16" s="26" t="s">
        <v>10</v>
      </c>
      <c r="C16" s="138">
        <v>6</v>
      </c>
      <c r="D16" s="139"/>
      <c r="E16" s="91">
        <v>6.02</v>
      </c>
      <c r="F16" s="93" t="s">
        <v>59</v>
      </c>
      <c r="G16" s="136"/>
      <c r="H16" s="139"/>
      <c r="I16" s="139"/>
      <c r="J16" s="91">
        <f>J15</f>
        <v>6.07</v>
      </c>
      <c r="K16" s="91" t="s">
        <v>59</v>
      </c>
      <c r="L16" s="139"/>
      <c r="M16" s="139"/>
      <c r="N16" s="139"/>
      <c r="O16" s="139"/>
      <c r="P16" s="91" t="s">
        <v>59</v>
      </c>
      <c r="Q16" s="139"/>
      <c r="R16" s="139"/>
      <c r="S16" s="139"/>
      <c r="T16" s="91" t="s">
        <v>59</v>
      </c>
      <c r="U16" s="139"/>
      <c r="V16" s="139"/>
      <c r="W16" s="139"/>
      <c r="X16" s="92" t="s">
        <v>59</v>
      </c>
      <c r="Y16" s="139"/>
      <c r="Z16" s="140"/>
      <c r="AA16" s="29"/>
      <c r="AB16" s="13"/>
      <c r="AC16" s="48"/>
      <c r="AD16" s="48"/>
      <c r="AE16" s="48"/>
    </row>
    <row r="17" spans="1:31" ht="15.6" customHeight="1" thickBot="1" x14ac:dyDescent="0.25">
      <c r="A17" s="50">
        <v>515</v>
      </c>
      <c r="B17" s="50" t="s">
        <v>11</v>
      </c>
      <c r="C17" s="57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2"/>
      <c r="AA17" s="53"/>
      <c r="AB17" s="3"/>
      <c r="AC17" s="48"/>
      <c r="AD17" s="48"/>
      <c r="AE17" s="48"/>
    </row>
    <row r="18" spans="1:31" ht="15.6" customHeight="1" x14ac:dyDescent="0.2">
      <c r="A18" s="56"/>
      <c r="B18" s="23" t="s">
        <v>5</v>
      </c>
      <c r="C18" s="103"/>
      <c r="D18" s="104">
        <v>0</v>
      </c>
      <c r="E18" s="72">
        <v>0</v>
      </c>
      <c r="F18" s="74" t="s">
        <v>59</v>
      </c>
      <c r="G18" s="74" t="s">
        <v>59</v>
      </c>
      <c r="H18" s="72">
        <v>0</v>
      </c>
      <c r="I18" s="72">
        <v>1</v>
      </c>
      <c r="J18" s="72">
        <v>1</v>
      </c>
      <c r="K18" s="72">
        <v>6</v>
      </c>
      <c r="L18" s="72">
        <v>0</v>
      </c>
      <c r="M18" s="72">
        <v>0</v>
      </c>
      <c r="N18" s="72">
        <v>5</v>
      </c>
      <c r="O18" s="72">
        <v>3</v>
      </c>
      <c r="P18" s="72">
        <v>0</v>
      </c>
      <c r="Q18" s="72">
        <v>3</v>
      </c>
      <c r="R18" s="72">
        <v>1</v>
      </c>
      <c r="S18" s="72">
        <v>0</v>
      </c>
      <c r="T18" s="72">
        <v>5</v>
      </c>
      <c r="U18" s="72">
        <v>0</v>
      </c>
      <c r="V18" s="72">
        <v>0</v>
      </c>
      <c r="W18" s="72">
        <v>7</v>
      </c>
      <c r="X18" s="73" t="s">
        <v>59</v>
      </c>
      <c r="Y18" s="105">
        <v>14</v>
      </c>
      <c r="Z18" s="106">
        <v>15</v>
      </c>
      <c r="AA18" s="27" t="s">
        <v>6</v>
      </c>
      <c r="AB18" s="44"/>
      <c r="AC18" s="48"/>
      <c r="AD18" s="48"/>
      <c r="AE18" s="48"/>
    </row>
    <row r="19" spans="1:31" ht="15.6" customHeight="1" x14ac:dyDescent="0.2">
      <c r="A19" s="24">
        <v>6.1</v>
      </c>
      <c r="B19" s="25" t="s">
        <v>7</v>
      </c>
      <c r="C19" s="107">
        <v>9</v>
      </c>
      <c r="D19" s="108">
        <v>0</v>
      </c>
      <c r="E19" s="79">
        <v>5</v>
      </c>
      <c r="F19" s="81" t="s">
        <v>59</v>
      </c>
      <c r="G19" s="81" t="s">
        <v>59</v>
      </c>
      <c r="H19" s="79">
        <v>3</v>
      </c>
      <c r="I19" s="79">
        <v>7</v>
      </c>
      <c r="J19" s="79">
        <v>7</v>
      </c>
      <c r="K19" s="79">
        <v>10</v>
      </c>
      <c r="L19" s="79">
        <v>0</v>
      </c>
      <c r="M19" s="79">
        <v>3</v>
      </c>
      <c r="N19" s="79">
        <v>7</v>
      </c>
      <c r="O19" s="79">
        <v>0</v>
      </c>
      <c r="P19" s="79">
        <v>8</v>
      </c>
      <c r="Q19" s="79">
        <v>2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80" t="s">
        <v>59</v>
      </c>
      <c r="Y19" s="109">
        <v>0</v>
      </c>
      <c r="Z19" s="84"/>
      <c r="AA19" s="28">
        <f>SUM(C19:Y19)</f>
        <v>61</v>
      </c>
      <c r="AB19" s="12"/>
      <c r="AC19" s="48"/>
      <c r="AD19" s="48"/>
      <c r="AE19" s="48"/>
    </row>
    <row r="20" spans="1:31" ht="15.6" customHeight="1" x14ac:dyDescent="0.2">
      <c r="A20" s="141" t="s">
        <v>55</v>
      </c>
      <c r="B20" s="25" t="s">
        <v>8</v>
      </c>
      <c r="C20" s="107">
        <f>C19</f>
        <v>9</v>
      </c>
      <c r="D20" s="110">
        <f t="shared" ref="D20" si="3">C20-D18+D19</f>
        <v>9</v>
      </c>
      <c r="E20" s="85">
        <f>D20-E18+E19</f>
        <v>14</v>
      </c>
      <c r="F20" s="87" t="s">
        <v>59</v>
      </c>
      <c r="G20" s="87" t="s">
        <v>59</v>
      </c>
      <c r="H20" s="85">
        <f>E20-H18+H19</f>
        <v>17</v>
      </c>
      <c r="I20" s="85">
        <f t="shared" ref="I20" si="4">H20-I18+I19</f>
        <v>23</v>
      </c>
      <c r="J20" s="85">
        <f t="shared" ref="J20" si="5">I20-J18+J19</f>
        <v>29</v>
      </c>
      <c r="K20" s="85">
        <f t="shared" ref="K20" si="6">J20-K18+K19</f>
        <v>33</v>
      </c>
      <c r="L20" s="85">
        <f t="shared" ref="L20" si="7">K20-L18+L19</f>
        <v>33</v>
      </c>
      <c r="M20" s="85">
        <f t="shared" ref="M20" si="8">L20-M18+M19</f>
        <v>36</v>
      </c>
      <c r="N20" s="85">
        <f t="shared" ref="N20" si="9">M20-N18+N19</f>
        <v>38</v>
      </c>
      <c r="O20" s="85">
        <f t="shared" ref="O20" si="10">N20-O18+O19</f>
        <v>35</v>
      </c>
      <c r="P20" s="85">
        <f t="shared" ref="P20" si="11">O20-P18+P19</f>
        <v>43</v>
      </c>
      <c r="Q20" s="85">
        <f t="shared" ref="Q20" si="12">P20-Q18+Q19</f>
        <v>42</v>
      </c>
      <c r="R20" s="85">
        <f t="shared" ref="R20" si="13">Q20-R18+R19</f>
        <v>41</v>
      </c>
      <c r="S20" s="85">
        <f t="shared" ref="S20" si="14">R20-S18+S19</f>
        <v>41</v>
      </c>
      <c r="T20" s="85">
        <f t="shared" ref="T20" si="15">S20-T18+T19</f>
        <v>36</v>
      </c>
      <c r="U20" s="85">
        <f t="shared" ref="U20" si="16">T20-U18+U19</f>
        <v>36</v>
      </c>
      <c r="V20" s="85">
        <f t="shared" ref="V20" si="17">U20-V18+V19</f>
        <v>36</v>
      </c>
      <c r="W20" s="85">
        <f t="shared" ref="W20" si="18">V20-W18+W19</f>
        <v>29</v>
      </c>
      <c r="X20" s="86" t="s">
        <v>59</v>
      </c>
      <c r="Y20" s="111">
        <f>W20-Y18+Y19</f>
        <v>15</v>
      </c>
      <c r="Z20" s="112">
        <f>Y20-Z18</f>
        <v>0</v>
      </c>
      <c r="AA20" s="29"/>
      <c r="AB20" s="3">
        <f>MAX(C20:Z20)</f>
        <v>43</v>
      </c>
      <c r="AC20" s="48"/>
      <c r="AD20" s="48"/>
      <c r="AE20" s="48"/>
    </row>
    <row r="21" spans="1:31" ht="15.6" customHeight="1" x14ac:dyDescent="0.2">
      <c r="A21" s="142"/>
      <c r="B21" s="25" t="s">
        <v>9</v>
      </c>
      <c r="C21" s="134"/>
      <c r="D21" s="135"/>
      <c r="E21" s="113">
        <v>6.12</v>
      </c>
      <c r="F21" s="114" t="s">
        <v>59</v>
      </c>
      <c r="G21" s="136"/>
      <c r="H21" s="136"/>
      <c r="I21" s="136"/>
      <c r="J21" s="113">
        <v>6.2</v>
      </c>
      <c r="K21" s="113">
        <v>6.22</v>
      </c>
      <c r="L21" s="136"/>
      <c r="M21" s="136"/>
      <c r="N21" s="136"/>
      <c r="O21" s="136"/>
      <c r="P21" s="113">
        <v>6.27</v>
      </c>
      <c r="Q21" s="136"/>
      <c r="R21" s="136"/>
      <c r="S21" s="136"/>
      <c r="T21" s="113">
        <v>6.32</v>
      </c>
      <c r="U21" s="136"/>
      <c r="V21" s="136"/>
      <c r="W21" s="136"/>
      <c r="X21" s="115" t="s">
        <v>59</v>
      </c>
      <c r="Y21" s="136"/>
      <c r="Z21" s="137">
        <v>6.4</v>
      </c>
      <c r="AA21" s="30">
        <v>30</v>
      </c>
      <c r="AB21" s="12"/>
      <c r="AC21" s="48"/>
      <c r="AD21" s="48"/>
      <c r="AE21" s="48"/>
    </row>
    <row r="22" spans="1:31" ht="15.6" customHeight="1" x14ac:dyDescent="0.2">
      <c r="A22" s="143"/>
      <c r="B22" s="26" t="s">
        <v>10</v>
      </c>
      <c r="C22" s="138">
        <v>6.1</v>
      </c>
      <c r="D22" s="139"/>
      <c r="E22" s="91">
        <f>E21</f>
        <v>6.12</v>
      </c>
      <c r="F22" s="93" t="s">
        <v>59</v>
      </c>
      <c r="G22" s="136"/>
      <c r="H22" s="139"/>
      <c r="I22" s="139"/>
      <c r="J22" s="91">
        <f>J21</f>
        <v>6.2</v>
      </c>
      <c r="K22" s="91">
        <v>6.23</v>
      </c>
      <c r="L22" s="139"/>
      <c r="M22" s="139"/>
      <c r="N22" s="139"/>
      <c r="O22" s="139"/>
      <c r="P22" s="91">
        <v>6.28</v>
      </c>
      <c r="Q22" s="139"/>
      <c r="R22" s="139"/>
      <c r="S22" s="139"/>
      <c r="T22" s="91">
        <v>6.33</v>
      </c>
      <c r="U22" s="139"/>
      <c r="V22" s="139"/>
      <c r="W22" s="139"/>
      <c r="X22" s="92" t="s">
        <v>59</v>
      </c>
      <c r="Y22" s="139"/>
      <c r="Z22" s="140"/>
      <c r="AA22" s="29"/>
      <c r="AB22" s="13"/>
      <c r="AC22" s="48"/>
      <c r="AD22" s="48"/>
      <c r="AE22" s="48"/>
    </row>
    <row r="23" spans="1:31" ht="15.6" customHeight="1" thickBot="1" x14ac:dyDescent="0.25">
      <c r="A23" s="50">
        <v>526</v>
      </c>
      <c r="B23" s="50" t="s">
        <v>11</v>
      </c>
      <c r="C23" s="57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2"/>
      <c r="AA23" s="53"/>
      <c r="AB23" s="3"/>
      <c r="AC23" s="48"/>
      <c r="AD23" s="48"/>
      <c r="AE23" s="48"/>
    </row>
    <row r="24" spans="1:31" ht="15.6" customHeight="1" x14ac:dyDescent="0.2">
      <c r="A24" s="56"/>
      <c r="B24" s="23" t="s">
        <v>5</v>
      </c>
      <c r="C24" s="103"/>
      <c r="D24" s="104" t="s">
        <v>59</v>
      </c>
      <c r="E24" s="72" t="s">
        <v>59</v>
      </c>
      <c r="F24" s="74" t="s">
        <v>59</v>
      </c>
      <c r="G24" s="74" t="s">
        <v>59</v>
      </c>
      <c r="H24" s="72">
        <v>0</v>
      </c>
      <c r="I24" s="72" t="s">
        <v>59</v>
      </c>
      <c r="J24" s="72" t="s">
        <v>59</v>
      </c>
      <c r="K24" s="72">
        <v>4</v>
      </c>
      <c r="L24" s="72" t="s">
        <v>59</v>
      </c>
      <c r="M24" s="72">
        <v>0</v>
      </c>
      <c r="N24" s="72">
        <v>2</v>
      </c>
      <c r="O24" s="72" t="s">
        <v>59</v>
      </c>
      <c r="P24" s="72">
        <v>2</v>
      </c>
      <c r="Q24" s="72" t="s">
        <v>59</v>
      </c>
      <c r="R24" s="72" t="s">
        <v>59</v>
      </c>
      <c r="S24" s="72" t="s">
        <v>59</v>
      </c>
      <c r="T24" s="72" t="s">
        <v>59</v>
      </c>
      <c r="U24" s="72" t="s">
        <v>59</v>
      </c>
      <c r="V24" s="72" t="s">
        <v>59</v>
      </c>
      <c r="W24" s="72" t="s">
        <v>59</v>
      </c>
      <c r="X24" s="73" t="s">
        <v>59</v>
      </c>
      <c r="Y24" s="105">
        <v>19</v>
      </c>
      <c r="Z24" s="106">
        <v>7</v>
      </c>
      <c r="AA24" s="27" t="s">
        <v>6</v>
      </c>
      <c r="AB24" s="44"/>
      <c r="AC24" s="48"/>
      <c r="AD24" s="48"/>
      <c r="AE24" s="48"/>
    </row>
    <row r="25" spans="1:31" ht="15.6" customHeight="1" x14ac:dyDescent="0.2">
      <c r="A25" s="24">
        <v>6.3</v>
      </c>
      <c r="B25" s="25" t="s">
        <v>7</v>
      </c>
      <c r="C25" s="107">
        <v>16</v>
      </c>
      <c r="D25" s="108" t="s">
        <v>59</v>
      </c>
      <c r="E25" s="79" t="s">
        <v>59</v>
      </c>
      <c r="F25" s="81" t="s">
        <v>59</v>
      </c>
      <c r="G25" s="81" t="s">
        <v>59</v>
      </c>
      <c r="H25" s="79">
        <v>4</v>
      </c>
      <c r="I25" s="79" t="s">
        <v>59</v>
      </c>
      <c r="J25" s="79" t="s">
        <v>59</v>
      </c>
      <c r="K25" s="79">
        <v>4</v>
      </c>
      <c r="L25" s="79" t="s">
        <v>59</v>
      </c>
      <c r="M25" s="79">
        <v>0</v>
      </c>
      <c r="N25" s="79">
        <v>4</v>
      </c>
      <c r="O25" s="79" t="s">
        <v>59</v>
      </c>
      <c r="P25" s="79">
        <v>6</v>
      </c>
      <c r="Q25" s="79" t="s">
        <v>59</v>
      </c>
      <c r="R25" s="79" t="s">
        <v>59</v>
      </c>
      <c r="S25" s="79" t="s">
        <v>59</v>
      </c>
      <c r="T25" s="79" t="s">
        <v>59</v>
      </c>
      <c r="U25" s="79" t="s">
        <v>59</v>
      </c>
      <c r="V25" s="79" t="s">
        <v>59</v>
      </c>
      <c r="W25" s="79" t="s">
        <v>59</v>
      </c>
      <c r="X25" s="80" t="s">
        <v>59</v>
      </c>
      <c r="Y25" s="109">
        <v>0</v>
      </c>
      <c r="Z25" s="84"/>
      <c r="AA25" s="28">
        <f>SUM(C25:Y25)</f>
        <v>34</v>
      </c>
      <c r="AB25" s="12"/>
      <c r="AC25" s="48"/>
      <c r="AD25" s="48"/>
      <c r="AE25" s="48"/>
    </row>
    <row r="26" spans="1:31" ht="15.6" customHeight="1" x14ac:dyDescent="0.2">
      <c r="A26" s="141" t="s">
        <v>55</v>
      </c>
      <c r="B26" s="25" t="s">
        <v>8</v>
      </c>
      <c r="C26" s="107">
        <f>C25</f>
        <v>16</v>
      </c>
      <c r="D26" s="110" t="s">
        <v>59</v>
      </c>
      <c r="E26" s="85" t="s">
        <v>59</v>
      </c>
      <c r="F26" s="87" t="s">
        <v>59</v>
      </c>
      <c r="G26" s="87" t="s">
        <v>59</v>
      </c>
      <c r="H26" s="85">
        <f>C26-H24+H25</f>
        <v>20</v>
      </c>
      <c r="I26" s="85" t="s">
        <v>59</v>
      </c>
      <c r="J26" s="85" t="s">
        <v>59</v>
      </c>
      <c r="K26" s="85">
        <f>H26-K24+K25</f>
        <v>20</v>
      </c>
      <c r="L26" s="85" t="s">
        <v>59</v>
      </c>
      <c r="M26" s="85">
        <f>K26-M24+M25</f>
        <v>20</v>
      </c>
      <c r="N26" s="85">
        <f t="shared" ref="N26" si="19">M26-N24+N25</f>
        <v>22</v>
      </c>
      <c r="O26" s="85" t="s">
        <v>59</v>
      </c>
      <c r="P26" s="85">
        <f>N26-P24+P25</f>
        <v>26</v>
      </c>
      <c r="Q26" s="85" t="s">
        <v>59</v>
      </c>
      <c r="R26" s="85" t="s">
        <v>59</v>
      </c>
      <c r="S26" s="85" t="s">
        <v>59</v>
      </c>
      <c r="T26" s="85" t="s">
        <v>59</v>
      </c>
      <c r="U26" s="85" t="s">
        <v>59</v>
      </c>
      <c r="V26" s="85" t="s">
        <v>59</v>
      </c>
      <c r="W26" s="85" t="s">
        <v>59</v>
      </c>
      <c r="X26" s="86" t="s">
        <v>59</v>
      </c>
      <c r="Y26" s="111">
        <f>P26-Y24+Y25</f>
        <v>7</v>
      </c>
      <c r="Z26" s="112">
        <f>Y26-Z24</f>
        <v>0</v>
      </c>
      <c r="AA26" s="29"/>
      <c r="AB26" s="3">
        <f>MAX(C26:Z26)</f>
        <v>26</v>
      </c>
      <c r="AC26" s="48"/>
      <c r="AD26" s="48"/>
      <c r="AE26" s="48"/>
    </row>
    <row r="27" spans="1:31" ht="15.6" customHeight="1" x14ac:dyDescent="0.2">
      <c r="A27" s="142"/>
      <c r="B27" s="25" t="s">
        <v>9</v>
      </c>
      <c r="C27" s="134"/>
      <c r="D27" s="135"/>
      <c r="E27" s="113" t="s">
        <v>59</v>
      </c>
      <c r="F27" s="114" t="s">
        <v>59</v>
      </c>
      <c r="G27" s="136"/>
      <c r="H27" s="136"/>
      <c r="I27" s="136"/>
      <c r="J27" s="113" t="s">
        <v>59</v>
      </c>
      <c r="K27" s="113">
        <v>6.37</v>
      </c>
      <c r="L27" s="136"/>
      <c r="M27" s="136"/>
      <c r="N27" s="136"/>
      <c r="O27" s="136"/>
      <c r="P27" s="113">
        <v>6.43</v>
      </c>
      <c r="Q27" s="136"/>
      <c r="R27" s="136"/>
      <c r="S27" s="136"/>
      <c r="T27" s="113" t="s">
        <v>59</v>
      </c>
      <c r="U27" s="136"/>
      <c r="V27" s="136"/>
      <c r="W27" s="136"/>
      <c r="X27" s="115" t="s">
        <v>59</v>
      </c>
      <c r="Y27" s="136"/>
      <c r="Z27" s="137">
        <v>6.52</v>
      </c>
      <c r="AA27" s="30">
        <v>22</v>
      </c>
      <c r="AB27" s="12"/>
      <c r="AC27" s="48"/>
      <c r="AD27" s="48"/>
      <c r="AE27" s="48"/>
    </row>
    <row r="28" spans="1:31" ht="15.6" customHeight="1" x14ac:dyDescent="0.2">
      <c r="A28" s="143"/>
      <c r="B28" s="26" t="s">
        <v>10</v>
      </c>
      <c r="C28" s="138">
        <v>6.3</v>
      </c>
      <c r="D28" s="139"/>
      <c r="E28" s="91" t="s">
        <v>59</v>
      </c>
      <c r="F28" s="93" t="s">
        <v>59</v>
      </c>
      <c r="G28" s="136"/>
      <c r="H28" s="139"/>
      <c r="I28" s="139"/>
      <c r="J28" s="91" t="s">
        <v>59</v>
      </c>
      <c r="K28" s="91">
        <f>K27</f>
        <v>6.37</v>
      </c>
      <c r="L28" s="139"/>
      <c r="M28" s="139"/>
      <c r="N28" s="139"/>
      <c r="O28" s="139"/>
      <c r="P28" s="91">
        <f>P27</f>
        <v>6.43</v>
      </c>
      <c r="Q28" s="139"/>
      <c r="R28" s="139"/>
      <c r="S28" s="139"/>
      <c r="T28" s="91" t="s">
        <v>59</v>
      </c>
      <c r="U28" s="139"/>
      <c r="V28" s="139"/>
      <c r="W28" s="139"/>
      <c r="X28" s="92" t="s">
        <v>59</v>
      </c>
      <c r="Y28" s="139"/>
      <c r="Z28" s="140"/>
      <c r="AA28" s="29"/>
      <c r="AB28" s="13"/>
      <c r="AC28" s="48"/>
      <c r="AD28" s="48"/>
      <c r="AE28" s="48"/>
    </row>
    <row r="29" spans="1:31" ht="15.6" customHeight="1" thickBot="1" x14ac:dyDescent="0.25">
      <c r="A29" s="50">
        <v>510</v>
      </c>
      <c r="B29" s="50" t="s">
        <v>11</v>
      </c>
      <c r="C29" s="57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2"/>
      <c r="AA29" s="53"/>
      <c r="AB29" s="3"/>
      <c r="AC29" s="48"/>
      <c r="AD29" s="48"/>
      <c r="AE29" s="48"/>
    </row>
    <row r="30" spans="1:31" ht="15.6" customHeight="1" x14ac:dyDescent="0.2">
      <c r="A30" s="56"/>
      <c r="B30" s="23" t="s">
        <v>5</v>
      </c>
      <c r="C30" s="103"/>
      <c r="D30" s="104">
        <v>0</v>
      </c>
      <c r="E30" s="72">
        <v>1</v>
      </c>
      <c r="F30" s="74" t="s">
        <v>59</v>
      </c>
      <c r="G30" s="74" t="s">
        <v>59</v>
      </c>
      <c r="H30" s="72">
        <v>1</v>
      </c>
      <c r="I30" s="72">
        <v>0</v>
      </c>
      <c r="J30" s="72">
        <v>4</v>
      </c>
      <c r="K30" s="72">
        <v>5</v>
      </c>
      <c r="L30" s="72">
        <v>3</v>
      </c>
      <c r="M30" s="72">
        <v>5</v>
      </c>
      <c r="N30" s="72">
        <v>1</v>
      </c>
      <c r="O30" s="72">
        <v>6</v>
      </c>
      <c r="P30" s="72">
        <v>0</v>
      </c>
      <c r="Q30" s="72">
        <v>2</v>
      </c>
      <c r="R30" s="72">
        <v>0</v>
      </c>
      <c r="S30" s="72">
        <v>0</v>
      </c>
      <c r="T30" s="72">
        <v>1</v>
      </c>
      <c r="U30" s="72">
        <v>0</v>
      </c>
      <c r="V30" s="72">
        <v>0</v>
      </c>
      <c r="W30" s="72">
        <v>1</v>
      </c>
      <c r="X30" s="73">
        <v>15</v>
      </c>
      <c r="Y30" s="105" t="s">
        <v>59</v>
      </c>
      <c r="Z30" s="106" t="s">
        <v>59</v>
      </c>
      <c r="AA30" s="27" t="s">
        <v>6</v>
      </c>
      <c r="AB30" s="44"/>
      <c r="AC30" s="48"/>
      <c r="AD30" s="48"/>
      <c r="AE30" s="48"/>
    </row>
    <row r="31" spans="1:31" ht="15.6" customHeight="1" x14ac:dyDescent="0.2">
      <c r="A31" s="24">
        <v>7</v>
      </c>
      <c r="B31" s="25" t="s">
        <v>7</v>
      </c>
      <c r="C31" s="107">
        <v>17</v>
      </c>
      <c r="D31" s="108">
        <v>0</v>
      </c>
      <c r="E31" s="79">
        <v>2</v>
      </c>
      <c r="F31" s="81" t="s">
        <v>59</v>
      </c>
      <c r="G31" s="81" t="s">
        <v>59</v>
      </c>
      <c r="H31" s="79">
        <v>1</v>
      </c>
      <c r="I31" s="79">
        <v>2</v>
      </c>
      <c r="J31" s="79">
        <v>3</v>
      </c>
      <c r="K31" s="79">
        <v>11</v>
      </c>
      <c r="L31" s="79">
        <v>0</v>
      </c>
      <c r="M31" s="79">
        <v>0</v>
      </c>
      <c r="N31" s="79">
        <v>1</v>
      </c>
      <c r="O31" s="79">
        <v>5</v>
      </c>
      <c r="P31" s="79">
        <v>3</v>
      </c>
      <c r="Q31" s="79">
        <v>0</v>
      </c>
      <c r="R31" s="79">
        <v>0</v>
      </c>
      <c r="S31" s="79">
        <v>0</v>
      </c>
      <c r="T31" s="79">
        <v>0</v>
      </c>
      <c r="U31" s="79">
        <v>0</v>
      </c>
      <c r="V31" s="79">
        <v>0</v>
      </c>
      <c r="W31" s="79">
        <v>0</v>
      </c>
      <c r="X31" s="80" t="s">
        <v>59</v>
      </c>
      <c r="Y31" s="109" t="s">
        <v>59</v>
      </c>
      <c r="Z31" s="84"/>
      <c r="AA31" s="28">
        <f>SUM(C31:Y31)</f>
        <v>45</v>
      </c>
      <c r="AB31" s="12"/>
      <c r="AC31" s="48"/>
      <c r="AD31" s="48"/>
      <c r="AE31" s="48"/>
    </row>
    <row r="32" spans="1:31" ht="15.6" customHeight="1" x14ac:dyDescent="0.2">
      <c r="A32" s="141" t="s">
        <v>55</v>
      </c>
      <c r="B32" s="25" t="s">
        <v>8</v>
      </c>
      <c r="C32" s="107">
        <f>C31</f>
        <v>17</v>
      </c>
      <c r="D32" s="110">
        <f t="shared" ref="D32" si="20">C32-D30+D31</f>
        <v>17</v>
      </c>
      <c r="E32" s="85">
        <f>D32-E30+E31</f>
        <v>18</v>
      </c>
      <c r="F32" s="87" t="s">
        <v>59</v>
      </c>
      <c r="G32" s="87" t="s">
        <v>59</v>
      </c>
      <c r="H32" s="85">
        <f>E32-H30+H31</f>
        <v>18</v>
      </c>
      <c r="I32" s="85">
        <f t="shared" ref="I32" si="21">H32-I30+I31</f>
        <v>20</v>
      </c>
      <c r="J32" s="85">
        <f t="shared" ref="J32" si="22">I32-J30+J31</f>
        <v>19</v>
      </c>
      <c r="K32" s="85">
        <f t="shared" ref="K32" si="23">J32-K30+K31</f>
        <v>25</v>
      </c>
      <c r="L32" s="85">
        <f t="shared" ref="L32" si="24">K32-L30+L31</f>
        <v>22</v>
      </c>
      <c r="M32" s="85">
        <f t="shared" ref="M32" si="25">L32-M30+M31</f>
        <v>17</v>
      </c>
      <c r="N32" s="85">
        <f t="shared" ref="N32" si="26">M32-N30+N31</f>
        <v>17</v>
      </c>
      <c r="O32" s="85">
        <f t="shared" ref="O32" si="27">N32-O30+O31</f>
        <v>16</v>
      </c>
      <c r="P32" s="85">
        <f t="shared" ref="P32" si="28">O32-P30+P31</f>
        <v>19</v>
      </c>
      <c r="Q32" s="85">
        <f t="shared" ref="Q32" si="29">P32-Q30+Q31</f>
        <v>17</v>
      </c>
      <c r="R32" s="85">
        <f t="shared" ref="R32" si="30">Q32-R30+R31</f>
        <v>17</v>
      </c>
      <c r="S32" s="85">
        <f t="shared" ref="S32" si="31">R32-S30+S31</f>
        <v>17</v>
      </c>
      <c r="T32" s="85">
        <f t="shared" ref="T32" si="32">S32-T30+T31</f>
        <v>16</v>
      </c>
      <c r="U32" s="85">
        <f t="shared" ref="U32" si="33">T32-U30+U31</f>
        <v>16</v>
      </c>
      <c r="V32" s="85">
        <f t="shared" ref="V32" si="34">U32-V30+V31</f>
        <v>16</v>
      </c>
      <c r="W32" s="85">
        <f t="shared" ref="W32" si="35">V32-W30+W31</f>
        <v>15</v>
      </c>
      <c r="X32" s="86">
        <f>W32-X30</f>
        <v>0</v>
      </c>
      <c r="Y32" s="111" t="s">
        <v>59</v>
      </c>
      <c r="Z32" s="112" t="s">
        <v>59</v>
      </c>
      <c r="AA32" s="29"/>
      <c r="AB32" s="3">
        <f>MAX(C32:Z32)</f>
        <v>25</v>
      </c>
      <c r="AC32" s="48"/>
      <c r="AD32" s="48"/>
      <c r="AE32" s="48"/>
    </row>
    <row r="33" spans="1:31" ht="15.6" customHeight="1" x14ac:dyDescent="0.2">
      <c r="A33" s="142"/>
      <c r="B33" s="25" t="s">
        <v>9</v>
      </c>
      <c r="C33" s="134"/>
      <c r="D33" s="135"/>
      <c r="E33" s="113">
        <v>7.02</v>
      </c>
      <c r="F33" s="114" t="s">
        <v>59</v>
      </c>
      <c r="G33" s="136"/>
      <c r="H33" s="136"/>
      <c r="I33" s="136"/>
      <c r="J33" s="113">
        <v>7.09</v>
      </c>
      <c r="K33" s="113">
        <v>7.11</v>
      </c>
      <c r="L33" s="136"/>
      <c r="M33" s="136"/>
      <c r="N33" s="136"/>
      <c r="O33" s="136"/>
      <c r="P33" s="113">
        <v>7.18</v>
      </c>
      <c r="Q33" s="136"/>
      <c r="R33" s="136"/>
      <c r="S33" s="136"/>
      <c r="T33" s="113">
        <v>7.23</v>
      </c>
      <c r="U33" s="136"/>
      <c r="V33" s="136"/>
      <c r="W33" s="136"/>
      <c r="X33" s="115">
        <v>7.3</v>
      </c>
      <c r="Y33" s="136"/>
      <c r="Z33" s="137" t="s">
        <v>59</v>
      </c>
      <c r="AA33" s="30">
        <v>30</v>
      </c>
      <c r="AB33" s="12"/>
      <c r="AC33" s="48"/>
      <c r="AD33" s="48"/>
      <c r="AE33" s="48"/>
    </row>
    <row r="34" spans="1:31" ht="15.6" customHeight="1" x14ac:dyDescent="0.2">
      <c r="A34" s="143"/>
      <c r="B34" s="26" t="s">
        <v>10</v>
      </c>
      <c r="C34" s="138">
        <v>7</v>
      </c>
      <c r="D34" s="139"/>
      <c r="E34" s="91">
        <f>E33</f>
        <v>7.02</v>
      </c>
      <c r="F34" s="93" t="s">
        <v>59</v>
      </c>
      <c r="G34" s="136"/>
      <c r="H34" s="139"/>
      <c r="I34" s="139"/>
      <c r="J34" s="91">
        <v>7.1</v>
      </c>
      <c r="K34" s="91">
        <f>K33</f>
        <v>7.11</v>
      </c>
      <c r="L34" s="139"/>
      <c r="M34" s="139"/>
      <c r="N34" s="139"/>
      <c r="O34" s="139"/>
      <c r="P34" s="91">
        <v>7.19</v>
      </c>
      <c r="Q34" s="139"/>
      <c r="R34" s="139"/>
      <c r="S34" s="139"/>
      <c r="T34" s="91">
        <f>T33</f>
        <v>7.23</v>
      </c>
      <c r="U34" s="139"/>
      <c r="V34" s="139"/>
      <c r="W34" s="139"/>
      <c r="X34" s="92" t="s">
        <v>59</v>
      </c>
      <c r="Y34" s="139"/>
      <c r="Z34" s="140"/>
      <c r="AA34" s="29"/>
      <c r="AB34" s="13"/>
      <c r="AC34" s="48"/>
      <c r="AD34" s="48"/>
      <c r="AE34" s="48"/>
    </row>
    <row r="35" spans="1:31" ht="15.6" customHeight="1" thickBot="1" x14ac:dyDescent="0.25">
      <c r="A35" s="50">
        <v>540</v>
      </c>
      <c r="B35" s="50" t="s">
        <v>11</v>
      </c>
      <c r="C35" s="57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2"/>
      <c r="AA35" s="53"/>
      <c r="AB35" s="3"/>
      <c r="AC35" s="48"/>
      <c r="AD35" s="48"/>
      <c r="AE35" s="48"/>
    </row>
    <row r="36" spans="1:31" ht="15.6" customHeight="1" x14ac:dyDescent="0.2">
      <c r="A36" s="56"/>
      <c r="B36" s="23" t="s">
        <v>5</v>
      </c>
      <c r="C36" s="103"/>
      <c r="D36" s="104">
        <v>0</v>
      </c>
      <c r="E36" s="72">
        <v>0</v>
      </c>
      <c r="F36" s="74" t="s">
        <v>59</v>
      </c>
      <c r="G36" s="74" t="s">
        <v>59</v>
      </c>
      <c r="H36" s="72">
        <v>0</v>
      </c>
      <c r="I36" s="72">
        <v>0</v>
      </c>
      <c r="J36" s="72">
        <v>8</v>
      </c>
      <c r="K36" s="72">
        <v>0</v>
      </c>
      <c r="L36" s="72">
        <v>3</v>
      </c>
      <c r="M36" s="72">
        <v>0</v>
      </c>
      <c r="N36" s="72">
        <v>5</v>
      </c>
      <c r="O36" s="72">
        <v>12</v>
      </c>
      <c r="P36" s="72">
        <v>0</v>
      </c>
      <c r="Q36" s="72">
        <v>0</v>
      </c>
      <c r="R36" s="72">
        <v>1</v>
      </c>
      <c r="S36" s="72">
        <v>5</v>
      </c>
      <c r="T36" s="72">
        <v>16</v>
      </c>
      <c r="U36" s="72">
        <v>0</v>
      </c>
      <c r="V36" s="72">
        <v>1</v>
      </c>
      <c r="W36" s="72">
        <v>7</v>
      </c>
      <c r="X36" s="73">
        <v>26</v>
      </c>
      <c r="Y36" s="105" t="s">
        <v>59</v>
      </c>
      <c r="Z36" s="106" t="s">
        <v>59</v>
      </c>
      <c r="AA36" s="27" t="s">
        <v>6</v>
      </c>
      <c r="AB36" s="44"/>
      <c r="AC36" s="48"/>
      <c r="AD36" s="48"/>
      <c r="AE36" s="48"/>
    </row>
    <row r="37" spans="1:31" ht="15.6" customHeight="1" x14ac:dyDescent="0.2">
      <c r="A37" s="24">
        <v>7.25</v>
      </c>
      <c r="B37" s="25" t="s">
        <v>7</v>
      </c>
      <c r="C37" s="107">
        <v>14</v>
      </c>
      <c r="D37" s="108">
        <v>1</v>
      </c>
      <c r="E37" s="79">
        <v>8</v>
      </c>
      <c r="F37" s="81" t="s">
        <v>59</v>
      </c>
      <c r="G37" s="81" t="s">
        <v>59</v>
      </c>
      <c r="H37" s="79">
        <v>5</v>
      </c>
      <c r="I37" s="79">
        <v>6</v>
      </c>
      <c r="J37" s="79">
        <v>22</v>
      </c>
      <c r="K37" s="79">
        <v>21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79">
        <v>3</v>
      </c>
      <c r="R37" s="79">
        <v>0</v>
      </c>
      <c r="S37" s="79">
        <v>0</v>
      </c>
      <c r="T37" s="79">
        <v>0</v>
      </c>
      <c r="U37" s="79">
        <v>0</v>
      </c>
      <c r="V37" s="79">
        <v>4</v>
      </c>
      <c r="W37" s="79">
        <v>0</v>
      </c>
      <c r="X37" s="80" t="s">
        <v>59</v>
      </c>
      <c r="Y37" s="109" t="s">
        <v>59</v>
      </c>
      <c r="Z37" s="84"/>
      <c r="AA37" s="28">
        <f>SUM(C37:Y37)</f>
        <v>84</v>
      </c>
      <c r="AB37" s="12"/>
      <c r="AC37" s="48"/>
      <c r="AD37" s="48"/>
      <c r="AE37" s="48"/>
    </row>
    <row r="38" spans="1:31" ht="15.6" customHeight="1" x14ac:dyDescent="0.2">
      <c r="A38" s="141" t="s">
        <v>55</v>
      </c>
      <c r="B38" s="25" t="s">
        <v>8</v>
      </c>
      <c r="C38" s="107">
        <f>C37</f>
        <v>14</v>
      </c>
      <c r="D38" s="110">
        <f t="shared" ref="D38" si="36">C38-D36+D37</f>
        <v>15</v>
      </c>
      <c r="E38" s="85">
        <f>D38-E36+E37</f>
        <v>23</v>
      </c>
      <c r="F38" s="87" t="s">
        <v>59</v>
      </c>
      <c r="G38" s="87" t="s">
        <v>59</v>
      </c>
      <c r="H38" s="85">
        <f>E38-H36+H37</f>
        <v>28</v>
      </c>
      <c r="I38" s="85">
        <f t="shared" ref="I38" si="37">H38-I36+I37</f>
        <v>34</v>
      </c>
      <c r="J38" s="85">
        <f t="shared" ref="J38" si="38">I38-J36+J37</f>
        <v>48</v>
      </c>
      <c r="K38" s="85">
        <f t="shared" ref="K38" si="39">J38-K36+K37</f>
        <v>69</v>
      </c>
      <c r="L38" s="85">
        <f t="shared" ref="L38" si="40">K38-L36+L37</f>
        <v>66</v>
      </c>
      <c r="M38" s="85">
        <f t="shared" ref="M38" si="41">L38-M36+M37</f>
        <v>66</v>
      </c>
      <c r="N38" s="85">
        <f t="shared" ref="N38" si="42">M38-N36+N37</f>
        <v>61</v>
      </c>
      <c r="O38" s="85">
        <f t="shared" ref="O38" si="43">N38-O36+O37</f>
        <v>49</v>
      </c>
      <c r="P38" s="85">
        <f t="shared" ref="P38" si="44">O38-P36+P37</f>
        <v>49</v>
      </c>
      <c r="Q38" s="85">
        <f t="shared" ref="Q38" si="45">P38-Q36+Q37</f>
        <v>52</v>
      </c>
      <c r="R38" s="85">
        <f t="shared" ref="R38" si="46">Q38-R36+R37</f>
        <v>51</v>
      </c>
      <c r="S38" s="85">
        <f t="shared" ref="S38" si="47">R38-S36+S37</f>
        <v>46</v>
      </c>
      <c r="T38" s="85">
        <f t="shared" ref="T38" si="48">S38-T36+T37</f>
        <v>30</v>
      </c>
      <c r="U38" s="85">
        <f t="shared" ref="U38" si="49">T38-U36+U37</f>
        <v>30</v>
      </c>
      <c r="V38" s="85">
        <f t="shared" ref="V38" si="50">U38-V36+V37</f>
        <v>33</v>
      </c>
      <c r="W38" s="85">
        <f t="shared" ref="W38" si="51">V38-W36+W37</f>
        <v>26</v>
      </c>
      <c r="X38" s="86">
        <f>W38-X36</f>
        <v>0</v>
      </c>
      <c r="Y38" s="111" t="s">
        <v>59</v>
      </c>
      <c r="Z38" s="112" t="s">
        <v>59</v>
      </c>
      <c r="AA38" s="29"/>
      <c r="AB38" s="3">
        <f>MAX(C38:Z38)</f>
        <v>69</v>
      </c>
      <c r="AC38" s="48"/>
      <c r="AD38" s="48"/>
      <c r="AE38" s="48"/>
    </row>
    <row r="39" spans="1:31" ht="15.6" customHeight="1" x14ac:dyDescent="0.2">
      <c r="A39" s="142"/>
      <c r="B39" s="25" t="s">
        <v>9</v>
      </c>
      <c r="C39" s="134"/>
      <c r="D39" s="135"/>
      <c r="E39" s="113">
        <v>7.28</v>
      </c>
      <c r="F39" s="114" t="s">
        <v>59</v>
      </c>
      <c r="G39" s="136"/>
      <c r="H39" s="136"/>
      <c r="I39" s="136"/>
      <c r="J39" s="113">
        <v>7.36</v>
      </c>
      <c r="K39" s="113">
        <v>7.38</v>
      </c>
      <c r="L39" s="136"/>
      <c r="M39" s="136"/>
      <c r="N39" s="136"/>
      <c r="O39" s="136"/>
      <c r="P39" s="113">
        <v>7.44</v>
      </c>
      <c r="Q39" s="136"/>
      <c r="R39" s="136"/>
      <c r="S39" s="136"/>
      <c r="T39" s="113">
        <v>7.48</v>
      </c>
      <c r="U39" s="136"/>
      <c r="V39" s="136"/>
      <c r="W39" s="136"/>
      <c r="X39" s="115">
        <v>7.58</v>
      </c>
      <c r="Y39" s="136"/>
      <c r="Z39" s="137" t="s">
        <v>59</v>
      </c>
      <c r="AA39" s="30">
        <v>33</v>
      </c>
      <c r="AB39" s="12"/>
      <c r="AC39" s="48"/>
      <c r="AD39" s="48"/>
      <c r="AE39" s="48"/>
    </row>
    <row r="40" spans="1:31" ht="15.6" customHeight="1" x14ac:dyDescent="0.2">
      <c r="A40" s="143"/>
      <c r="B40" s="26" t="s">
        <v>10</v>
      </c>
      <c r="C40" s="138">
        <v>7.25</v>
      </c>
      <c r="D40" s="139"/>
      <c r="E40" s="91">
        <f>E39</f>
        <v>7.28</v>
      </c>
      <c r="F40" s="93" t="s">
        <v>59</v>
      </c>
      <c r="G40" s="136"/>
      <c r="H40" s="139"/>
      <c r="I40" s="139"/>
      <c r="J40" s="91">
        <f>J39</f>
        <v>7.36</v>
      </c>
      <c r="K40" s="91">
        <f>K39</f>
        <v>7.38</v>
      </c>
      <c r="L40" s="139"/>
      <c r="M40" s="139"/>
      <c r="N40" s="139"/>
      <c r="O40" s="139"/>
      <c r="P40" s="91">
        <f>P39</f>
        <v>7.44</v>
      </c>
      <c r="Q40" s="139"/>
      <c r="R40" s="139"/>
      <c r="S40" s="139"/>
      <c r="T40" s="91">
        <f>T39</f>
        <v>7.48</v>
      </c>
      <c r="U40" s="139"/>
      <c r="V40" s="139"/>
      <c r="W40" s="139"/>
      <c r="X40" s="92" t="s">
        <v>59</v>
      </c>
      <c r="Y40" s="139"/>
      <c r="Z40" s="140"/>
      <c r="AA40" s="29"/>
      <c r="AB40" s="13"/>
      <c r="AC40" s="48"/>
      <c r="AD40" s="48"/>
      <c r="AE40" s="48"/>
    </row>
    <row r="41" spans="1:31" ht="15.6" customHeight="1" thickBot="1" x14ac:dyDescent="0.25">
      <c r="A41" s="50">
        <v>515</v>
      </c>
      <c r="B41" s="50" t="s">
        <v>11</v>
      </c>
      <c r="C41" s="57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2"/>
      <c r="AA41" s="53"/>
      <c r="AB41" s="3"/>
      <c r="AC41" s="48"/>
      <c r="AD41" s="48"/>
      <c r="AE41" s="48"/>
    </row>
    <row r="42" spans="1:31" ht="15.6" customHeight="1" x14ac:dyDescent="0.2">
      <c r="A42" s="56"/>
      <c r="B42" s="23" t="s">
        <v>5</v>
      </c>
      <c r="C42" s="103"/>
      <c r="D42" s="104">
        <v>0</v>
      </c>
      <c r="E42" s="72">
        <v>0</v>
      </c>
      <c r="F42" s="74" t="s">
        <v>59</v>
      </c>
      <c r="G42" s="74" t="s">
        <v>59</v>
      </c>
      <c r="H42" s="72">
        <v>4</v>
      </c>
      <c r="I42" s="72">
        <v>2</v>
      </c>
      <c r="J42" s="72">
        <v>5</v>
      </c>
      <c r="K42" s="72">
        <v>2</v>
      </c>
      <c r="L42" s="72">
        <v>0</v>
      </c>
      <c r="M42" s="72">
        <v>2</v>
      </c>
      <c r="N42" s="72">
        <v>1</v>
      </c>
      <c r="O42" s="72">
        <v>9</v>
      </c>
      <c r="P42" s="72">
        <v>1</v>
      </c>
      <c r="Q42" s="72">
        <v>0</v>
      </c>
      <c r="R42" s="72">
        <v>0</v>
      </c>
      <c r="S42" s="72">
        <v>0</v>
      </c>
      <c r="T42" s="72">
        <v>0</v>
      </c>
      <c r="U42" s="72">
        <v>2</v>
      </c>
      <c r="V42" s="72">
        <v>1</v>
      </c>
      <c r="W42" s="72">
        <v>1</v>
      </c>
      <c r="X42" s="73">
        <v>17</v>
      </c>
      <c r="Y42" s="105" t="s">
        <v>59</v>
      </c>
      <c r="Z42" s="106" t="s">
        <v>59</v>
      </c>
      <c r="AA42" s="27" t="s">
        <v>6</v>
      </c>
      <c r="AB42" s="44"/>
      <c r="AC42" s="48"/>
      <c r="AD42" s="48"/>
      <c r="AE42" s="48"/>
    </row>
    <row r="43" spans="1:31" ht="15.6" customHeight="1" x14ac:dyDescent="0.2">
      <c r="A43" s="24">
        <v>7.5</v>
      </c>
      <c r="B43" s="25" t="s">
        <v>7</v>
      </c>
      <c r="C43" s="107">
        <v>12</v>
      </c>
      <c r="D43" s="108">
        <v>1</v>
      </c>
      <c r="E43" s="79">
        <v>5</v>
      </c>
      <c r="F43" s="81" t="s">
        <v>59</v>
      </c>
      <c r="G43" s="81" t="s">
        <v>59</v>
      </c>
      <c r="H43" s="79">
        <v>1</v>
      </c>
      <c r="I43" s="79">
        <v>4</v>
      </c>
      <c r="J43" s="79">
        <v>7</v>
      </c>
      <c r="K43" s="79">
        <v>5</v>
      </c>
      <c r="L43" s="79">
        <v>2</v>
      </c>
      <c r="M43" s="79">
        <v>4</v>
      </c>
      <c r="N43" s="79">
        <v>0</v>
      </c>
      <c r="O43" s="79">
        <v>1</v>
      </c>
      <c r="P43" s="79">
        <v>2</v>
      </c>
      <c r="Q43" s="79">
        <v>3</v>
      </c>
      <c r="R43" s="79">
        <v>0</v>
      </c>
      <c r="S43" s="79">
        <v>0</v>
      </c>
      <c r="T43" s="79">
        <v>0</v>
      </c>
      <c r="U43" s="79">
        <v>0</v>
      </c>
      <c r="V43" s="79">
        <v>0</v>
      </c>
      <c r="W43" s="79">
        <v>0</v>
      </c>
      <c r="X43" s="80" t="s">
        <v>59</v>
      </c>
      <c r="Y43" s="109" t="s">
        <v>59</v>
      </c>
      <c r="Z43" s="84"/>
      <c r="AA43" s="28">
        <f>SUM(C43:Y43)</f>
        <v>47</v>
      </c>
      <c r="AB43" s="12"/>
      <c r="AC43" s="48"/>
      <c r="AD43" s="48"/>
      <c r="AE43" s="48"/>
    </row>
    <row r="44" spans="1:31" ht="15.6" customHeight="1" x14ac:dyDescent="0.2">
      <c r="A44" s="141" t="s">
        <v>55</v>
      </c>
      <c r="B44" s="25" t="s">
        <v>8</v>
      </c>
      <c r="C44" s="107">
        <f>C43</f>
        <v>12</v>
      </c>
      <c r="D44" s="110">
        <f t="shared" ref="D44" si="52">C44-D42+D43</f>
        <v>13</v>
      </c>
      <c r="E44" s="85">
        <f>D44-E42+E43</f>
        <v>18</v>
      </c>
      <c r="F44" s="87" t="s">
        <v>59</v>
      </c>
      <c r="G44" s="87" t="s">
        <v>59</v>
      </c>
      <c r="H44" s="85">
        <f>E44-H42+H43</f>
        <v>15</v>
      </c>
      <c r="I44" s="85">
        <f t="shared" ref="I44" si="53">H44-I42+I43</f>
        <v>17</v>
      </c>
      <c r="J44" s="85">
        <f t="shared" ref="J44" si="54">I44-J42+J43</f>
        <v>19</v>
      </c>
      <c r="K44" s="85">
        <f t="shared" ref="K44" si="55">J44-K42+K43</f>
        <v>22</v>
      </c>
      <c r="L44" s="85">
        <f t="shared" ref="L44" si="56">K44-L42+L43</f>
        <v>24</v>
      </c>
      <c r="M44" s="85">
        <f t="shared" ref="M44" si="57">L44-M42+M43</f>
        <v>26</v>
      </c>
      <c r="N44" s="85">
        <f t="shared" ref="N44" si="58">M44-N42+N43</f>
        <v>25</v>
      </c>
      <c r="O44" s="85">
        <f t="shared" ref="O44" si="59">N44-O42+O43</f>
        <v>17</v>
      </c>
      <c r="P44" s="85">
        <f t="shared" ref="P44" si="60">O44-P42+P43</f>
        <v>18</v>
      </c>
      <c r="Q44" s="85">
        <f t="shared" ref="Q44" si="61">P44-Q42+Q43</f>
        <v>21</v>
      </c>
      <c r="R44" s="85">
        <f t="shared" ref="R44" si="62">Q44-R42+R43</f>
        <v>21</v>
      </c>
      <c r="S44" s="85">
        <f t="shared" ref="S44" si="63">R44-S42+S43</f>
        <v>21</v>
      </c>
      <c r="T44" s="85">
        <f t="shared" ref="T44" si="64">S44-T42+T43</f>
        <v>21</v>
      </c>
      <c r="U44" s="85">
        <f t="shared" ref="U44" si="65">T44-U42+U43</f>
        <v>19</v>
      </c>
      <c r="V44" s="85">
        <f t="shared" ref="V44" si="66">U44-V42+V43</f>
        <v>18</v>
      </c>
      <c r="W44" s="85">
        <f t="shared" ref="W44" si="67">V44-W42+W43</f>
        <v>17</v>
      </c>
      <c r="X44" s="86">
        <f>W44-X42</f>
        <v>0</v>
      </c>
      <c r="Y44" s="111" t="s">
        <v>59</v>
      </c>
      <c r="Z44" s="112" t="s">
        <v>59</v>
      </c>
      <c r="AA44" s="29"/>
      <c r="AB44" s="3">
        <f>MAX(C44:Z44)</f>
        <v>26</v>
      </c>
      <c r="AC44" s="48"/>
      <c r="AD44" s="48"/>
      <c r="AE44" s="48"/>
    </row>
    <row r="45" spans="1:31" ht="15.6" customHeight="1" x14ac:dyDescent="0.2">
      <c r="A45" s="142"/>
      <c r="B45" s="25" t="s">
        <v>9</v>
      </c>
      <c r="C45" s="134"/>
      <c r="D45" s="135"/>
      <c r="E45" s="113">
        <v>7.54</v>
      </c>
      <c r="F45" s="114" t="s">
        <v>59</v>
      </c>
      <c r="G45" s="136"/>
      <c r="H45" s="136"/>
      <c r="I45" s="136"/>
      <c r="J45" s="113">
        <v>8.02</v>
      </c>
      <c r="K45" s="113">
        <v>8.0399999999999991</v>
      </c>
      <c r="L45" s="136"/>
      <c r="M45" s="136"/>
      <c r="N45" s="136"/>
      <c r="O45" s="136"/>
      <c r="P45" s="113">
        <v>8.1</v>
      </c>
      <c r="Q45" s="136"/>
      <c r="R45" s="136"/>
      <c r="S45" s="136"/>
      <c r="T45" s="113">
        <v>8.14</v>
      </c>
      <c r="U45" s="136"/>
      <c r="V45" s="136"/>
      <c r="W45" s="136"/>
      <c r="X45" s="115">
        <v>8.2200000000000006</v>
      </c>
      <c r="Y45" s="136"/>
      <c r="Z45" s="137" t="s">
        <v>59</v>
      </c>
      <c r="AA45" s="30">
        <v>32</v>
      </c>
      <c r="AB45" s="12"/>
      <c r="AC45" s="48"/>
      <c r="AD45" s="48"/>
      <c r="AE45" s="48"/>
    </row>
    <row r="46" spans="1:31" ht="15.6" customHeight="1" x14ac:dyDescent="0.2">
      <c r="A46" s="143"/>
      <c r="B46" s="26" t="s">
        <v>10</v>
      </c>
      <c r="C46" s="138">
        <v>7.5</v>
      </c>
      <c r="D46" s="139"/>
      <c r="E46" s="91">
        <f>E45</f>
        <v>7.54</v>
      </c>
      <c r="F46" s="93" t="s">
        <v>59</v>
      </c>
      <c r="G46" s="136"/>
      <c r="H46" s="139"/>
      <c r="I46" s="139"/>
      <c r="J46" s="91">
        <f>J45</f>
        <v>8.02</v>
      </c>
      <c r="K46" s="91">
        <f>K45</f>
        <v>8.0399999999999991</v>
      </c>
      <c r="L46" s="139"/>
      <c r="M46" s="139"/>
      <c r="N46" s="139"/>
      <c r="O46" s="139"/>
      <c r="P46" s="91">
        <f>P45</f>
        <v>8.1</v>
      </c>
      <c r="Q46" s="139"/>
      <c r="R46" s="139"/>
      <c r="S46" s="139"/>
      <c r="T46" s="91">
        <v>8.15</v>
      </c>
      <c r="U46" s="139"/>
      <c r="V46" s="139"/>
      <c r="W46" s="139"/>
      <c r="X46" s="92" t="s">
        <v>59</v>
      </c>
      <c r="Y46" s="139"/>
      <c r="Z46" s="140"/>
      <c r="AA46" s="29"/>
      <c r="AB46" s="13"/>
      <c r="AC46" s="48"/>
      <c r="AD46" s="48"/>
      <c r="AE46" s="48"/>
    </row>
    <row r="47" spans="1:31" ht="15.6" customHeight="1" thickBot="1" x14ac:dyDescent="0.25">
      <c r="A47" s="50">
        <v>526</v>
      </c>
      <c r="B47" s="50" t="s">
        <v>11</v>
      </c>
      <c r="C47" s="57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2"/>
      <c r="AA47" s="53"/>
      <c r="AB47" s="3"/>
      <c r="AC47" s="48"/>
      <c r="AD47" s="48"/>
      <c r="AE47" s="48"/>
    </row>
    <row r="48" spans="1:31" ht="15.6" customHeight="1" x14ac:dyDescent="0.2">
      <c r="A48" s="56"/>
      <c r="B48" s="23" t="s">
        <v>5</v>
      </c>
      <c r="C48" s="103"/>
      <c r="D48" s="104">
        <v>0</v>
      </c>
      <c r="E48" s="72">
        <v>0</v>
      </c>
      <c r="F48" s="74" t="s">
        <v>59</v>
      </c>
      <c r="G48" s="74" t="s">
        <v>59</v>
      </c>
      <c r="H48" s="72">
        <v>10</v>
      </c>
      <c r="I48" s="72">
        <v>12</v>
      </c>
      <c r="J48" s="72">
        <v>7</v>
      </c>
      <c r="K48" s="72">
        <v>15</v>
      </c>
      <c r="L48" s="72">
        <v>3</v>
      </c>
      <c r="M48" s="72">
        <v>4</v>
      </c>
      <c r="N48" s="72">
        <v>0</v>
      </c>
      <c r="O48" s="72">
        <v>1</v>
      </c>
      <c r="P48" s="72">
        <v>1</v>
      </c>
      <c r="Q48" s="72">
        <v>1</v>
      </c>
      <c r="R48" s="72">
        <v>2</v>
      </c>
      <c r="S48" s="72">
        <v>1</v>
      </c>
      <c r="T48" s="72">
        <v>10</v>
      </c>
      <c r="U48" s="72">
        <v>6</v>
      </c>
      <c r="V48" s="72">
        <v>26</v>
      </c>
      <c r="W48" s="72">
        <v>4</v>
      </c>
      <c r="X48" s="73">
        <v>10</v>
      </c>
      <c r="Y48" s="105" t="s">
        <v>59</v>
      </c>
      <c r="Z48" s="106" t="s">
        <v>59</v>
      </c>
      <c r="AA48" s="27" t="s">
        <v>6</v>
      </c>
      <c r="AB48" s="44"/>
      <c r="AC48" s="48"/>
      <c r="AD48" s="48"/>
      <c r="AE48" s="48"/>
    </row>
    <row r="49" spans="1:31" ht="15.6" customHeight="1" x14ac:dyDescent="0.2">
      <c r="A49" s="123">
        <v>8.4</v>
      </c>
      <c r="B49" s="25" t="s">
        <v>7</v>
      </c>
      <c r="C49" s="107">
        <v>34</v>
      </c>
      <c r="D49" s="108">
        <v>1</v>
      </c>
      <c r="E49" s="79">
        <v>3</v>
      </c>
      <c r="F49" s="81" t="s">
        <v>59</v>
      </c>
      <c r="G49" s="81" t="s">
        <v>59</v>
      </c>
      <c r="H49" s="79">
        <v>8</v>
      </c>
      <c r="I49" s="79">
        <v>5</v>
      </c>
      <c r="J49" s="79">
        <v>3</v>
      </c>
      <c r="K49" s="79">
        <v>6</v>
      </c>
      <c r="L49" s="79">
        <v>3</v>
      </c>
      <c r="M49" s="79">
        <v>1</v>
      </c>
      <c r="N49" s="79">
        <v>1</v>
      </c>
      <c r="O49" s="79">
        <v>5</v>
      </c>
      <c r="P49" s="79">
        <v>4</v>
      </c>
      <c r="Q49" s="79">
        <v>2</v>
      </c>
      <c r="R49" s="79">
        <v>10</v>
      </c>
      <c r="S49" s="79">
        <v>10</v>
      </c>
      <c r="T49" s="79">
        <v>5</v>
      </c>
      <c r="U49" s="79">
        <v>2</v>
      </c>
      <c r="V49" s="79">
        <v>10</v>
      </c>
      <c r="W49" s="79">
        <v>0</v>
      </c>
      <c r="X49" s="80" t="s">
        <v>59</v>
      </c>
      <c r="Y49" s="109" t="s">
        <v>59</v>
      </c>
      <c r="Z49" s="84"/>
      <c r="AA49" s="28">
        <f>SUM(C49:Y49)</f>
        <v>113</v>
      </c>
      <c r="AB49" s="12"/>
      <c r="AC49" s="48"/>
      <c r="AD49" s="48"/>
      <c r="AE49" s="48"/>
    </row>
    <row r="50" spans="1:31" ht="15.6" customHeight="1" x14ac:dyDescent="0.2">
      <c r="A50" s="141" t="s">
        <v>55</v>
      </c>
      <c r="B50" s="25" t="s">
        <v>8</v>
      </c>
      <c r="C50" s="107">
        <f>C49</f>
        <v>34</v>
      </c>
      <c r="D50" s="110">
        <f t="shared" ref="D50" si="68">C50-D48+D49</f>
        <v>35</v>
      </c>
      <c r="E50" s="85">
        <f>D50-E48+E49</f>
        <v>38</v>
      </c>
      <c r="F50" s="87" t="s">
        <v>59</v>
      </c>
      <c r="G50" s="87" t="s">
        <v>59</v>
      </c>
      <c r="H50" s="85">
        <f>E50-H48+H49</f>
        <v>36</v>
      </c>
      <c r="I50" s="85">
        <f t="shared" ref="I50" si="69">H50-I48+I49</f>
        <v>29</v>
      </c>
      <c r="J50" s="85">
        <f t="shared" ref="J50" si="70">I50-J48+J49</f>
        <v>25</v>
      </c>
      <c r="K50" s="85">
        <f t="shared" ref="K50" si="71">J50-K48+K49</f>
        <v>16</v>
      </c>
      <c r="L50" s="85">
        <f t="shared" ref="L50" si="72">K50-L48+L49</f>
        <v>16</v>
      </c>
      <c r="M50" s="85">
        <f t="shared" ref="M50" si="73">L50-M48+M49</f>
        <v>13</v>
      </c>
      <c r="N50" s="85">
        <f t="shared" ref="N50" si="74">M50-N48+N49</f>
        <v>14</v>
      </c>
      <c r="O50" s="85">
        <f t="shared" ref="O50" si="75">N50-O48+O49</f>
        <v>18</v>
      </c>
      <c r="P50" s="85">
        <f t="shared" ref="P50" si="76">O50-P48+P49</f>
        <v>21</v>
      </c>
      <c r="Q50" s="85">
        <f t="shared" ref="Q50" si="77">P50-Q48+Q49</f>
        <v>22</v>
      </c>
      <c r="R50" s="85">
        <f t="shared" ref="R50" si="78">Q50-R48+R49</f>
        <v>30</v>
      </c>
      <c r="S50" s="85">
        <f t="shared" ref="S50" si="79">R50-S48+S49</f>
        <v>39</v>
      </c>
      <c r="T50" s="85">
        <f t="shared" ref="T50" si="80">S50-T48+T49</f>
        <v>34</v>
      </c>
      <c r="U50" s="85">
        <f t="shared" ref="U50" si="81">T50-U48+U49</f>
        <v>30</v>
      </c>
      <c r="V50" s="85">
        <f t="shared" ref="V50" si="82">U50-V48+V49</f>
        <v>14</v>
      </c>
      <c r="W50" s="85">
        <f t="shared" ref="W50" si="83">V50-W48+W49</f>
        <v>10</v>
      </c>
      <c r="X50" s="86">
        <f>W50-X48</f>
        <v>0</v>
      </c>
      <c r="Y50" s="111" t="s">
        <v>59</v>
      </c>
      <c r="Z50" s="112" t="s">
        <v>59</v>
      </c>
      <c r="AA50" s="29"/>
      <c r="AB50" s="3">
        <f>MAX(C50:Z50)</f>
        <v>39</v>
      </c>
      <c r="AC50" s="48"/>
      <c r="AD50" s="48"/>
      <c r="AE50" s="48"/>
    </row>
    <row r="51" spans="1:31" ht="15.6" customHeight="1" x14ac:dyDescent="0.2">
      <c r="A51" s="142"/>
      <c r="B51" s="25" t="s">
        <v>9</v>
      </c>
      <c r="C51" s="134"/>
      <c r="D51" s="135"/>
      <c r="E51" s="113">
        <v>8.44</v>
      </c>
      <c r="F51" s="114" t="s">
        <v>59</v>
      </c>
      <c r="G51" s="136"/>
      <c r="H51" s="136"/>
      <c r="I51" s="136"/>
      <c r="J51" s="113">
        <v>8.52</v>
      </c>
      <c r="K51" s="113">
        <v>8.5399999999999991</v>
      </c>
      <c r="L51" s="136"/>
      <c r="M51" s="136"/>
      <c r="N51" s="136"/>
      <c r="O51" s="136"/>
      <c r="P51" s="113">
        <v>9</v>
      </c>
      <c r="Q51" s="136"/>
      <c r="R51" s="136"/>
      <c r="S51" s="136"/>
      <c r="T51" s="113">
        <v>9.08</v>
      </c>
      <c r="U51" s="136"/>
      <c r="V51" s="136"/>
      <c r="W51" s="136"/>
      <c r="X51" s="115">
        <v>9.14</v>
      </c>
      <c r="Y51" s="136"/>
      <c r="Z51" s="137" t="s">
        <v>59</v>
      </c>
      <c r="AA51" s="30">
        <v>34</v>
      </c>
      <c r="AB51" s="12"/>
      <c r="AC51" s="48"/>
      <c r="AD51" s="48"/>
      <c r="AE51" s="48"/>
    </row>
    <row r="52" spans="1:31" ht="15.6" customHeight="1" x14ac:dyDescent="0.2">
      <c r="A52" s="143"/>
      <c r="B52" s="26" t="s">
        <v>10</v>
      </c>
      <c r="C52" s="138">
        <v>8.4</v>
      </c>
      <c r="D52" s="139"/>
      <c r="E52" s="91">
        <f>E51</f>
        <v>8.44</v>
      </c>
      <c r="F52" s="93" t="s">
        <v>59</v>
      </c>
      <c r="G52" s="136"/>
      <c r="H52" s="139"/>
      <c r="I52" s="139"/>
      <c r="J52" s="91">
        <f>J51</f>
        <v>8.52</v>
      </c>
      <c r="K52" s="91">
        <f>K51</f>
        <v>8.5399999999999991</v>
      </c>
      <c r="L52" s="139"/>
      <c r="M52" s="139"/>
      <c r="N52" s="139"/>
      <c r="O52" s="139"/>
      <c r="P52" s="91">
        <f>P51</f>
        <v>9</v>
      </c>
      <c r="Q52" s="139"/>
      <c r="R52" s="139"/>
      <c r="S52" s="139"/>
      <c r="T52" s="91">
        <f>T51</f>
        <v>9.08</v>
      </c>
      <c r="U52" s="139"/>
      <c r="V52" s="139"/>
      <c r="W52" s="139"/>
      <c r="X52" s="92" t="s">
        <v>59</v>
      </c>
      <c r="Y52" s="139"/>
      <c r="Z52" s="140"/>
      <c r="AA52" s="29"/>
      <c r="AB52" s="13"/>
      <c r="AC52" s="48"/>
      <c r="AD52" s="48"/>
      <c r="AE52" s="48"/>
    </row>
    <row r="53" spans="1:31" ht="15.6" customHeight="1" thickBot="1" x14ac:dyDescent="0.25">
      <c r="A53" s="50">
        <v>510</v>
      </c>
      <c r="B53" s="50" t="s">
        <v>11</v>
      </c>
      <c r="C53" s="57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2"/>
      <c r="AA53" s="53"/>
      <c r="AB53" s="3"/>
      <c r="AC53" s="48"/>
      <c r="AD53" s="48"/>
      <c r="AE53" s="48"/>
    </row>
    <row r="54" spans="1:31" ht="15.6" customHeight="1" x14ac:dyDescent="0.2">
      <c r="A54" s="56"/>
      <c r="B54" s="23" t="s">
        <v>5</v>
      </c>
      <c r="C54" s="103"/>
      <c r="D54" s="104">
        <v>0</v>
      </c>
      <c r="E54" s="72">
        <v>0</v>
      </c>
      <c r="F54" s="74" t="s">
        <v>59</v>
      </c>
      <c r="G54" s="74" t="s">
        <v>59</v>
      </c>
      <c r="H54" s="72">
        <v>2</v>
      </c>
      <c r="I54" s="72">
        <v>4</v>
      </c>
      <c r="J54" s="72">
        <v>6</v>
      </c>
      <c r="K54" s="72">
        <v>6</v>
      </c>
      <c r="L54" s="72">
        <v>6</v>
      </c>
      <c r="M54" s="72">
        <v>0</v>
      </c>
      <c r="N54" s="72">
        <v>0</v>
      </c>
      <c r="O54" s="72">
        <v>6</v>
      </c>
      <c r="P54" s="72">
        <v>2</v>
      </c>
      <c r="Q54" s="72">
        <v>1</v>
      </c>
      <c r="R54" s="72">
        <v>1</v>
      </c>
      <c r="S54" s="72">
        <v>2</v>
      </c>
      <c r="T54" s="72">
        <v>1</v>
      </c>
      <c r="U54" s="72">
        <v>2</v>
      </c>
      <c r="V54" s="72">
        <v>5</v>
      </c>
      <c r="W54" s="72">
        <v>0</v>
      </c>
      <c r="X54" s="73">
        <v>13</v>
      </c>
      <c r="Y54" s="105" t="s">
        <v>59</v>
      </c>
      <c r="Z54" s="106" t="s">
        <v>59</v>
      </c>
      <c r="AA54" s="27" t="s">
        <v>6</v>
      </c>
      <c r="AB54" s="44"/>
      <c r="AC54" s="48"/>
      <c r="AD54" s="48"/>
      <c r="AE54" s="48"/>
    </row>
    <row r="55" spans="1:31" ht="15.6" customHeight="1" x14ac:dyDescent="0.2">
      <c r="A55" s="24">
        <v>9.1</v>
      </c>
      <c r="B55" s="25" t="s">
        <v>7</v>
      </c>
      <c r="C55" s="107">
        <v>22</v>
      </c>
      <c r="D55" s="108">
        <v>2</v>
      </c>
      <c r="E55" s="79">
        <v>1</v>
      </c>
      <c r="F55" s="81" t="s">
        <v>59</v>
      </c>
      <c r="G55" s="81" t="s">
        <v>59</v>
      </c>
      <c r="H55" s="79">
        <v>5</v>
      </c>
      <c r="I55" s="79">
        <v>5</v>
      </c>
      <c r="J55" s="79">
        <v>4</v>
      </c>
      <c r="K55" s="79">
        <v>7</v>
      </c>
      <c r="L55" s="79">
        <v>0</v>
      </c>
      <c r="M55" s="79">
        <v>0</v>
      </c>
      <c r="N55" s="79">
        <v>1</v>
      </c>
      <c r="O55" s="79">
        <v>6</v>
      </c>
      <c r="P55" s="79">
        <v>1</v>
      </c>
      <c r="Q55" s="79">
        <v>3</v>
      </c>
      <c r="R55" s="79">
        <v>0</v>
      </c>
      <c r="S55" s="79">
        <v>0</v>
      </c>
      <c r="T55" s="79">
        <v>0</v>
      </c>
      <c r="U55" s="79">
        <v>0</v>
      </c>
      <c r="V55" s="79">
        <v>0</v>
      </c>
      <c r="W55" s="79">
        <v>0</v>
      </c>
      <c r="X55" s="80" t="s">
        <v>59</v>
      </c>
      <c r="Y55" s="109" t="s">
        <v>59</v>
      </c>
      <c r="Z55" s="84"/>
      <c r="AA55" s="28">
        <f>SUM(C55:Y55)</f>
        <v>57</v>
      </c>
      <c r="AB55" s="12"/>
      <c r="AC55" s="48"/>
      <c r="AD55" s="48"/>
      <c r="AE55" s="48"/>
    </row>
    <row r="56" spans="1:31" ht="15.6" customHeight="1" x14ac:dyDescent="0.2">
      <c r="A56" s="141" t="s">
        <v>55</v>
      </c>
      <c r="B56" s="25" t="s">
        <v>8</v>
      </c>
      <c r="C56" s="107">
        <f>C55</f>
        <v>22</v>
      </c>
      <c r="D56" s="110">
        <f t="shared" ref="D56" si="84">C56-D54+D55</f>
        <v>24</v>
      </c>
      <c r="E56" s="85">
        <f>D56-E54+E55</f>
        <v>25</v>
      </c>
      <c r="F56" s="87" t="s">
        <v>59</v>
      </c>
      <c r="G56" s="87" t="s">
        <v>59</v>
      </c>
      <c r="H56" s="85">
        <f>E56-H54+H55</f>
        <v>28</v>
      </c>
      <c r="I56" s="85">
        <f t="shared" ref="I56" si="85">H56-I54+I55</f>
        <v>29</v>
      </c>
      <c r="J56" s="85">
        <f t="shared" ref="J56" si="86">I56-J54+J55</f>
        <v>27</v>
      </c>
      <c r="K56" s="85">
        <f t="shared" ref="K56" si="87">J56-K54+K55</f>
        <v>28</v>
      </c>
      <c r="L56" s="85">
        <f t="shared" ref="L56" si="88">K56-L54+L55</f>
        <v>22</v>
      </c>
      <c r="M56" s="85">
        <f t="shared" ref="M56" si="89">L56-M54+M55</f>
        <v>22</v>
      </c>
      <c r="N56" s="85">
        <f t="shared" ref="N56" si="90">M56-N54+N55</f>
        <v>23</v>
      </c>
      <c r="O56" s="85">
        <f t="shared" ref="O56" si="91">N56-O54+O55</f>
        <v>23</v>
      </c>
      <c r="P56" s="85">
        <f t="shared" ref="P56" si="92">O56-P54+P55</f>
        <v>22</v>
      </c>
      <c r="Q56" s="85">
        <f t="shared" ref="Q56" si="93">P56-Q54+Q55</f>
        <v>24</v>
      </c>
      <c r="R56" s="85">
        <f t="shared" ref="R56" si="94">Q56-R54+R55</f>
        <v>23</v>
      </c>
      <c r="S56" s="85">
        <f t="shared" ref="S56" si="95">R56-S54+S55</f>
        <v>21</v>
      </c>
      <c r="T56" s="85">
        <f t="shared" ref="T56" si="96">S56-T54+T55</f>
        <v>20</v>
      </c>
      <c r="U56" s="85">
        <f t="shared" ref="U56" si="97">T56-U54+U55</f>
        <v>18</v>
      </c>
      <c r="V56" s="85">
        <f t="shared" ref="V56" si="98">U56-V54+V55</f>
        <v>13</v>
      </c>
      <c r="W56" s="85">
        <f t="shared" ref="W56" si="99">V56-W54+W55</f>
        <v>13</v>
      </c>
      <c r="X56" s="86">
        <f>W56-X54</f>
        <v>0</v>
      </c>
      <c r="Y56" s="111" t="s">
        <v>59</v>
      </c>
      <c r="Z56" s="112" t="s">
        <v>59</v>
      </c>
      <c r="AA56" s="29"/>
      <c r="AB56" s="3">
        <f>MAX(C56:Z56)</f>
        <v>29</v>
      </c>
      <c r="AC56" s="48"/>
      <c r="AD56" s="48"/>
      <c r="AE56" s="48"/>
    </row>
    <row r="57" spans="1:31" ht="15.6" customHeight="1" x14ac:dyDescent="0.2">
      <c r="A57" s="142"/>
      <c r="B57" s="25" t="s">
        <v>9</v>
      </c>
      <c r="C57" s="134"/>
      <c r="D57" s="135"/>
      <c r="E57" s="113">
        <v>9.1300000000000008</v>
      </c>
      <c r="F57" s="114" t="s">
        <v>59</v>
      </c>
      <c r="G57" s="136"/>
      <c r="H57" s="136"/>
      <c r="I57" s="136"/>
      <c r="J57" s="113">
        <v>9.2100000000000009</v>
      </c>
      <c r="K57" s="113">
        <v>9.23</v>
      </c>
      <c r="L57" s="136"/>
      <c r="M57" s="136"/>
      <c r="N57" s="136"/>
      <c r="O57" s="136"/>
      <c r="P57" s="113">
        <v>9.31</v>
      </c>
      <c r="Q57" s="136"/>
      <c r="R57" s="136"/>
      <c r="S57" s="136"/>
      <c r="T57" s="113">
        <v>9.36</v>
      </c>
      <c r="U57" s="136"/>
      <c r="V57" s="136"/>
      <c r="W57" s="136"/>
      <c r="X57" s="115">
        <v>9.44</v>
      </c>
      <c r="Y57" s="136"/>
      <c r="Z57" s="137" t="s">
        <v>59</v>
      </c>
      <c r="AA57" s="30">
        <v>34</v>
      </c>
      <c r="AB57" s="12"/>
      <c r="AC57" s="48"/>
      <c r="AD57" s="48"/>
      <c r="AE57" s="48"/>
    </row>
    <row r="58" spans="1:31" ht="15.6" customHeight="1" x14ac:dyDescent="0.2">
      <c r="A58" s="143"/>
      <c r="B58" s="26" t="s">
        <v>10</v>
      </c>
      <c r="C58" s="138">
        <v>9.1</v>
      </c>
      <c r="D58" s="139"/>
      <c r="E58" s="91">
        <f>E57</f>
        <v>9.1300000000000008</v>
      </c>
      <c r="F58" s="93" t="s">
        <v>59</v>
      </c>
      <c r="G58" s="136"/>
      <c r="H58" s="139"/>
      <c r="I58" s="139"/>
      <c r="J58" s="91">
        <f>J57</f>
        <v>9.2100000000000009</v>
      </c>
      <c r="K58" s="91">
        <f>K57</f>
        <v>9.23</v>
      </c>
      <c r="L58" s="139"/>
      <c r="M58" s="139"/>
      <c r="N58" s="139"/>
      <c r="O58" s="139"/>
      <c r="P58" s="91">
        <f>P57</f>
        <v>9.31</v>
      </c>
      <c r="Q58" s="139"/>
      <c r="R58" s="139"/>
      <c r="S58" s="139"/>
      <c r="T58" s="91">
        <f>T57</f>
        <v>9.36</v>
      </c>
      <c r="U58" s="139"/>
      <c r="V58" s="139"/>
      <c r="W58" s="139"/>
      <c r="X58" s="92" t="s">
        <v>59</v>
      </c>
      <c r="Y58" s="139"/>
      <c r="Z58" s="140"/>
      <c r="AA58" s="29"/>
      <c r="AB58" s="13"/>
      <c r="AC58" s="48"/>
      <c r="AD58" s="48"/>
      <c r="AE58" s="48"/>
    </row>
    <row r="59" spans="1:31" ht="15.6" customHeight="1" thickBot="1" x14ac:dyDescent="0.25">
      <c r="A59" s="50">
        <v>515</v>
      </c>
      <c r="B59" s="50" t="s">
        <v>11</v>
      </c>
      <c r="C59" s="57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2"/>
      <c r="AA59" s="53"/>
      <c r="AB59" s="3"/>
      <c r="AC59" s="48"/>
      <c r="AD59" s="48"/>
      <c r="AE59" s="48"/>
    </row>
    <row r="60" spans="1:31" ht="15.6" customHeight="1" x14ac:dyDescent="0.2">
      <c r="A60" s="56"/>
      <c r="B60" s="23" t="s">
        <v>5</v>
      </c>
      <c r="C60" s="103"/>
      <c r="D60" s="104">
        <v>0</v>
      </c>
      <c r="E60" s="72">
        <v>3</v>
      </c>
      <c r="F60" s="74" t="s">
        <v>59</v>
      </c>
      <c r="G60" s="74" t="s">
        <v>59</v>
      </c>
      <c r="H60" s="72">
        <v>0</v>
      </c>
      <c r="I60" s="72">
        <v>3</v>
      </c>
      <c r="J60" s="72">
        <v>11</v>
      </c>
      <c r="K60" s="72">
        <v>4</v>
      </c>
      <c r="L60" s="72">
        <v>6</v>
      </c>
      <c r="M60" s="72">
        <v>7</v>
      </c>
      <c r="N60" s="72">
        <v>1</v>
      </c>
      <c r="O60" s="72">
        <v>4</v>
      </c>
      <c r="P60" s="72">
        <v>3</v>
      </c>
      <c r="Q60" s="72">
        <v>0</v>
      </c>
      <c r="R60" s="72">
        <v>0</v>
      </c>
      <c r="S60" s="72">
        <v>4</v>
      </c>
      <c r="T60" s="72">
        <v>2</v>
      </c>
      <c r="U60" s="72">
        <v>4</v>
      </c>
      <c r="V60" s="72">
        <v>2</v>
      </c>
      <c r="W60" s="72">
        <v>1</v>
      </c>
      <c r="X60" s="73" t="s">
        <v>59</v>
      </c>
      <c r="Y60" s="105">
        <v>9</v>
      </c>
      <c r="Z60" s="106">
        <v>2</v>
      </c>
      <c r="AA60" s="27" t="s">
        <v>6</v>
      </c>
      <c r="AB60" s="44"/>
      <c r="AC60" s="48"/>
      <c r="AD60" s="48"/>
      <c r="AE60" s="48"/>
    </row>
    <row r="61" spans="1:31" ht="15.6" customHeight="1" x14ac:dyDescent="0.2">
      <c r="A61" s="24">
        <v>9.5</v>
      </c>
      <c r="B61" s="25" t="s">
        <v>7</v>
      </c>
      <c r="C61" s="107">
        <v>17</v>
      </c>
      <c r="D61" s="108">
        <v>1</v>
      </c>
      <c r="E61" s="79">
        <v>8</v>
      </c>
      <c r="F61" s="81" t="s">
        <v>59</v>
      </c>
      <c r="G61" s="81" t="s">
        <v>59</v>
      </c>
      <c r="H61" s="79">
        <v>4</v>
      </c>
      <c r="I61" s="79">
        <v>5</v>
      </c>
      <c r="J61" s="79">
        <v>10</v>
      </c>
      <c r="K61" s="79">
        <v>7</v>
      </c>
      <c r="L61" s="79">
        <v>0</v>
      </c>
      <c r="M61" s="79">
        <v>1</v>
      </c>
      <c r="N61" s="79">
        <v>3</v>
      </c>
      <c r="O61" s="79">
        <v>8</v>
      </c>
      <c r="P61" s="79">
        <v>2</v>
      </c>
      <c r="Q61" s="79">
        <v>0</v>
      </c>
      <c r="R61" s="79">
        <v>0</v>
      </c>
      <c r="S61" s="79">
        <v>0</v>
      </c>
      <c r="T61" s="79">
        <v>0</v>
      </c>
      <c r="U61" s="79">
        <v>0</v>
      </c>
      <c r="V61" s="79">
        <v>0</v>
      </c>
      <c r="W61" s="79">
        <v>0</v>
      </c>
      <c r="X61" s="80" t="s">
        <v>59</v>
      </c>
      <c r="Y61" s="109">
        <v>0</v>
      </c>
      <c r="Z61" s="84"/>
      <c r="AA61" s="28">
        <f>SUM(C61:Y61)</f>
        <v>66</v>
      </c>
      <c r="AB61" s="12"/>
      <c r="AC61" s="48"/>
      <c r="AD61" s="48"/>
      <c r="AE61" s="48"/>
    </row>
    <row r="62" spans="1:31" ht="15.6" customHeight="1" x14ac:dyDescent="0.2">
      <c r="A62" s="141" t="s">
        <v>55</v>
      </c>
      <c r="B62" s="25" t="s">
        <v>8</v>
      </c>
      <c r="C62" s="107">
        <f>C61</f>
        <v>17</v>
      </c>
      <c r="D62" s="110">
        <f t="shared" ref="D62" si="100">C62-D60+D61</f>
        <v>18</v>
      </c>
      <c r="E62" s="85">
        <f>D62-E60+E61</f>
        <v>23</v>
      </c>
      <c r="F62" s="87" t="s">
        <v>59</v>
      </c>
      <c r="G62" s="87" t="s">
        <v>59</v>
      </c>
      <c r="H62" s="85">
        <f>E62-H60+H61</f>
        <v>27</v>
      </c>
      <c r="I62" s="85">
        <f t="shared" ref="I62" si="101">H62-I60+I61</f>
        <v>29</v>
      </c>
      <c r="J62" s="85">
        <f t="shared" ref="J62" si="102">I62-J60+J61</f>
        <v>28</v>
      </c>
      <c r="K62" s="85">
        <f t="shared" ref="K62" si="103">J62-K60+K61</f>
        <v>31</v>
      </c>
      <c r="L62" s="85">
        <f t="shared" ref="L62" si="104">K62-L60+L61</f>
        <v>25</v>
      </c>
      <c r="M62" s="85">
        <f t="shared" ref="M62" si="105">L62-M60+M61</f>
        <v>19</v>
      </c>
      <c r="N62" s="85">
        <f t="shared" ref="N62" si="106">M62-N60+N61</f>
        <v>21</v>
      </c>
      <c r="O62" s="85">
        <f t="shared" ref="O62" si="107">N62-O60+O61</f>
        <v>25</v>
      </c>
      <c r="P62" s="85">
        <f t="shared" ref="P62" si="108">O62-P60+P61</f>
        <v>24</v>
      </c>
      <c r="Q62" s="85">
        <f t="shared" ref="Q62" si="109">P62-Q60+Q61</f>
        <v>24</v>
      </c>
      <c r="R62" s="85">
        <f t="shared" ref="R62" si="110">Q62-R60+R61</f>
        <v>24</v>
      </c>
      <c r="S62" s="85">
        <f t="shared" ref="S62" si="111">R62-S60+S61</f>
        <v>20</v>
      </c>
      <c r="T62" s="85">
        <f t="shared" ref="T62" si="112">S62-T60+T61</f>
        <v>18</v>
      </c>
      <c r="U62" s="85">
        <f t="shared" ref="U62" si="113">T62-U60+U61</f>
        <v>14</v>
      </c>
      <c r="V62" s="85">
        <f t="shared" ref="V62" si="114">U62-V60+V61</f>
        <v>12</v>
      </c>
      <c r="W62" s="85">
        <f t="shared" ref="W62" si="115">V62-W60+W61</f>
        <v>11</v>
      </c>
      <c r="X62" s="86" t="s">
        <v>59</v>
      </c>
      <c r="Y62" s="111">
        <f>W62-Y60+Y61</f>
        <v>2</v>
      </c>
      <c r="Z62" s="112">
        <f>Y62-Z60</f>
        <v>0</v>
      </c>
      <c r="AA62" s="29"/>
      <c r="AB62" s="3">
        <f>MAX(C62:Z62)</f>
        <v>31</v>
      </c>
      <c r="AC62" s="48"/>
      <c r="AD62" s="48"/>
      <c r="AE62" s="48"/>
    </row>
    <row r="63" spans="1:31" ht="15.6" customHeight="1" x14ac:dyDescent="0.2">
      <c r="A63" s="142"/>
      <c r="B63" s="25" t="s">
        <v>9</v>
      </c>
      <c r="C63" s="134"/>
      <c r="D63" s="135"/>
      <c r="E63" s="113">
        <v>9.5399999999999991</v>
      </c>
      <c r="F63" s="114" t="s">
        <v>59</v>
      </c>
      <c r="G63" s="136"/>
      <c r="H63" s="136"/>
      <c r="I63" s="136"/>
      <c r="J63" s="113">
        <v>10.029999999999999</v>
      </c>
      <c r="K63" s="113">
        <v>10.050000000000001</v>
      </c>
      <c r="L63" s="136"/>
      <c r="M63" s="136"/>
      <c r="N63" s="136"/>
      <c r="O63" s="136"/>
      <c r="P63" s="113">
        <v>10.11</v>
      </c>
      <c r="Q63" s="136"/>
      <c r="R63" s="136"/>
      <c r="S63" s="136"/>
      <c r="T63" s="113">
        <v>10.16</v>
      </c>
      <c r="U63" s="136"/>
      <c r="V63" s="136"/>
      <c r="W63" s="136"/>
      <c r="X63" s="115" t="s">
        <v>59</v>
      </c>
      <c r="Y63" s="136"/>
      <c r="Z63" s="137">
        <v>10.26</v>
      </c>
      <c r="AA63" s="30">
        <v>36</v>
      </c>
      <c r="AB63" s="12"/>
      <c r="AC63" s="48"/>
      <c r="AD63" s="48"/>
      <c r="AE63" s="48"/>
    </row>
    <row r="64" spans="1:31" ht="15.6" customHeight="1" x14ac:dyDescent="0.2">
      <c r="A64" s="143"/>
      <c r="B64" s="26" t="s">
        <v>10</v>
      </c>
      <c r="C64" s="138">
        <v>9.5</v>
      </c>
      <c r="D64" s="139"/>
      <c r="E64" s="91">
        <f>E63</f>
        <v>9.5399999999999991</v>
      </c>
      <c r="F64" s="93" t="s">
        <v>59</v>
      </c>
      <c r="G64" s="136"/>
      <c r="H64" s="139"/>
      <c r="I64" s="139"/>
      <c r="J64" s="91">
        <f>J63</f>
        <v>10.029999999999999</v>
      </c>
      <c r="K64" s="91">
        <f>K63</f>
        <v>10.050000000000001</v>
      </c>
      <c r="L64" s="139"/>
      <c r="M64" s="139"/>
      <c r="N64" s="139"/>
      <c r="O64" s="139"/>
      <c r="P64" s="91">
        <v>10.119999999999999</v>
      </c>
      <c r="Q64" s="139"/>
      <c r="R64" s="139"/>
      <c r="S64" s="139"/>
      <c r="T64" s="91">
        <f>T63</f>
        <v>10.16</v>
      </c>
      <c r="U64" s="139"/>
      <c r="V64" s="139"/>
      <c r="W64" s="139"/>
      <c r="X64" s="92" t="s">
        <v>59</v>
      </c>
      <c r="Y64" s="139"/>
      <c r="Z64" s="140"/>
      <c r="AA64" s="29"/>
      <c r="AB64" s="13"/>
      <c r="AC64" s="48"/>
      <c r="AD64" s="48"/>
      <c r="AE64" s="48"/>
    </row>
    <row r="65" spans="1:31" ht="15.6" customHeight="1" thickBot="1" x14ac:dyDescent="0.25">
      <c r="A65" s="50">
        <v>526</v>
      </c>
      <c r="B65" s="50" t="s">
        <v>11</v>
      </c>
      <c r="C65" s="57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2"/>
      <c r="AA65" s="53"/>
      <c r="AB65" s="3"/>
      <c r="AC65" s="48"/>
      <c r="AD65" s="48"/>
      <c r="AE65" s="48"/>
    </row>
    <row r="66" spans="1:31" ht="15.6" customHeight="1" x14ac:dyDescent="0.2">
      <c r="A66" s="56"/>
      <c r="B66" s="23" t="s">
        <v>5</v>
      </c>
      <c r="C66" s="103"/>
      <c r="D66" s="104">
        <v>0</v>
      </c>
      <c r="E66" s="72">
        <v>1</v>
      </c>
      <c r="F66" s="74" t="s">
        <v>59</v>
      </c>
      <c r="G66" s="74" t="s">
        <v>59</v>
      </c>
      <c r="H66" s="72">
        <v>2</v>
      </c>
      <c r="I66" s="72">
        <v>3</v>
      </c>
      <c r="J66" s="72">
        <v>0</v>
      </c>
      <c r="K66" s="72">
        <v>6</v>
      </c>
      <c r="L66" s="72">
        <v>2</v>
      </c>
      <c r="M66" s="72">
        <v>0</v>
      </c>
      <c r="N66" s="72">
        <v>0</v>
      </c>
      <c r="O66" s="72">
        <v>0</v>
      </c>
      <c r="P66" s="72">
        <v>0</v>
      </c>
      <c r="Q66" s="72">
        <v>0</v>
      </c>
      <c r="R66" s="72">
        <v>4</v>
      </c>
      <c r="S66" s="72">
        <v>1</v>
      </c>
      <c r="T66" s="72">
        <v>4</v>
      </c>
      <c r="U66" s="72">
        <v>2</v>
      </c>
      <c r="V66" s="72">
        <v>8</v>
      </c>
      <c r="W66" s="72">
        <v>3</v>
      </c>
      <c r="X66" s="73">
        <v>11</v>
      </c>
      <c r="Y66" s="105" t="s">
        <v>59</v>
      </c>
      <c r="Z66" s="106" t="s">
        <v>59</v>
      </c>
      <c r="AA66" s="27" t="s">
        <v>6</v>
      </c>
      <c r="AB66" s="44"/>
      <c r="AC66" s="48"/>
      <c r="AD66" s="48"/>
      <c r="AE66" s="48"/>
    </row>
    <row r="67" spans="1:31" ht="15.6" customHeight="1" x14ac:dyDescent="0.2">
      <c r="A67" s="24">
        <v>10.35</v>
      </c>
      <c r="B67" s="25" t="s">
        <v>7</v>
      </c>
      <c r="C67" s="107">
        <v>11</v>
      </c>
      <c r="D67" s="108">
        <v>0</v>
      </c>
      <c r="E67" s="79">
        <v>4</v>
      </c>
      <c r="F67" s="81" t="s">
        <v>59</v>
      </c>
      <c r="G67" s="81" t="s">
        <v>59</v>
      </c>
      <c r="H67" s="79">
        <v>5</v>
      </c>
      <c r="I67" s="79">
        <v>0</v>
      </c>
      <c r="J67" s="79">
        <v>2</v>
      </c>
      <c r="K67" s="79">
        <v>1</v>
      </c>
      <c r="L67" s="79">
        <v>1</v>
      </c>
      <c r="M67" s="79">
        <v>4</v>
      </c>
      <c r="N67" s="79">
        <v>0</v>
      </c>
      <c r="O67" s="79">
        <v>2</v>
      </c>
      <c r="P67" s="79">
        <v>2</v>
      </c>
      <c r="Q67" s="79">
        <v>0</v>
      </c>
      <c r="R67" s="79">
        <v>0</v>
      </c>
      <c r="S67" s="79">
        <v>0</v>
      </c>
      <c r="T67" s="79">
        <v>8</v>
      </c>
      <c r="U67" s="79">
        <v>4</v>
      </c>
      <c r="V67" s="79">
        <v>2</v>
      </c>
      <c r="W67" s="79">
        <v>1</v>
      </c>
      <c r="X67" s="80" t="s">
        <v>59</v>
      </c>
      <c r="Y67" s="109" t="s">
        <v>59</v>
      </c>
      <c r="Z67" s="84"/>
      <c r="AA67" s="28">
        <f>SUM(C67:Y67)</f>
        <v>47</v>
      </c>
      <c r="AB67" s="12"/>
      <c r="AC67" s="48"/>
      <c r="AD67" s="48"/>
      <c r="AE67" s="48"/>
    </row>
    <row r="68" spans="1:31" ht="15.6" customHeight="1" x14ac:dyDescent="0.2">
      <c r="A68" s="141" t="s">
        <v>55</v>
      </c>
      <c r="B68" s="25" t="s">
        <v>8</v>
      </c>
      <c r="C68" s="107">
        <f>C67</f>
        <v>11</v>
      </c>
      <c r="D68" s="110">
        <f t="shared" ref="D68" si="116">C68-D66+D67</f>
        <v>11</v>
      </c>
      <c r="E68" s="85">
        <f>D68-E66+E67</f>
        <v>14</v>
      </c>
      <c r="F68" s="87" t="s">
        <v>59</v>
      </c>
      <c r="G68" s="87" t="s">
        <v>59</v>
      </c>
      <c r="H68" s="85">
        <f>E68-H66+H67</f>
        <v>17</v>
      </c>
      <c r="I68" s="85">
        <f t="shared" ref="I68" si="117">H68-I66+I67</f>
        <v>14</v>
      </c>
      <c r="J68" s="85">
        <f t="shared" ref="J68" si="118">I68-J66+J67</f>
        <v>16</v>
      </c>
      <c r="K68" s="85">
        <f t="shared" ref="K68" si="119">J68-K66+K67</f>
        <v>11</v>
      </c>
      <c r="L68" s="85">
        <f t="shared" ref="L68" si="120">K68-L66+L67</f>
        <v>10</v>
      </c>
      <c r="M68" s="85">
        <f t="shared" ref="M68" si="121">L68-M66+M67</f>
        <v>14</v>
      </c>
      <c r="N68" s="85">
        <f t="shared" ref="N68" si="122">M68-N66+N67</f>
        <v>14</v>
      </c>
      <c r="O68" s="85">
        <f t="shared" ref="O68" si="123">N68-O66+O67</f>
        <v>16</v>
      </c>
      <c r="P68" s="85">
        <f t="shared" ref="P68" si="124">O68-P66+P67</f>
        <v>18</v>
      </c>
      <c r="Q68" s="85">
        <f t="shared" ref="Q68" si="125">P68-Q66+Q67</f>
        <v>18</v>
      </c>
      <c r="R68" s="85">
        <f t="shared" ref="R68" si="126">Q68-R66+R67</f>
        <v>14</v>
      </c>
      <c r="S68" s="85">
        <f t="shared" ref="S68" si="127">R68-S66+S67</f>
        <v>13</v>
      </c>
      <c r="T68" s="85">
        <f t="shared" ref="T68" si="128">S68-T66+T67</f>
        <v>17</v>
      </c>
      <c r="U68" s="85">
        <f t="shared" ref="U68" si="129">T68-U66+U67</f>
        <v>19</v>
      </c>
      <c r="V68" s="85">
        <f t="shared" ref="V68" si="130">U68-V66+V67</f>
        <v>13</v>
      </c>
      <c r="W68" s="85">
        <f t="shared" ref="W68" si="131">V68-W66+W67</f>
        <v>11</v>
      </c>
      <c r="X68" s="86">
        <f>W68-X66</f>
        <v>0</v>
      </c>
      <c r="Y68" s="111" t="s">
        <v>59</v>
      </c>
      <c r="Z68" s="112" t="s">
        <v>59</v>
      </c>
      <c r="AA68" s="29"/>
      <c r="AB68" s="3">
        <f>MAX(C68:Z68)</f>
        <v>19</v>
      </c>
      <c r="AC68" s="48"/>
      <c r="AD68" s="48"/>
      <c r="AE68" s="48"/>
    </row>
    <row r="69" spans="1:31" ht="15.6" customHeight="1" x14ac:dyDescent="0.2">
      <c r="A69" s="142"/>
      <c r="B69" s="25" t="s">
        <v>9</v>
      </c>
      <c r="C69" s="134"/>
      <c r="D69" s="135"/>
      <c r="E69" s="113">
        <v>10.38</v>
      </c>
      <c r="F69" s="114" t="s">
        <v>59</v>
      </c>
      <c r="G69" s="136"/>
      <c r="H69" s="136"/>
      <c r="I69" s="136"/>
      <c r="J69" s="113">
        <v>10.45</v>
      </c>
      <c r="K69" s="113">
        <v>10.48</v>
      </c>
      <c r="L69" s="136"/>
      <c r="M69" s="136"/>
      <c r="N69" s="136"/>
      <c r="O69" s="136"/>
      <c r="P69" s="113">
        <v>10.54</v>
      </c>
      <c r="Q69" s="136"/>
      <c r="R69" s="136"/>
      <c r="S69" s="136"/>
      <c r="T69" s="113">
        <v>10.58</v>
      </c>
      <c r="U69" s="136"/>
      <c r="V69" s="136"/>
      <c r="W69" s="136"/>
      <c r="X69" s="115">
        <v>11.05</v>
      </c>
      <c r="Y69" s="136"/>
      <c r="Z69" s="137" t="s">
        <v>59</v>
      </c>
      <c r="AA69" s="30">
        <v>30</v>
      </c>
      <c r="AB69" s="12"/>
      <c r="AC69" s="48"/>
      <c r="AD69" s="48"/>
      <c r="AE69" s="48"/>
    </row>
    <row r="70" spans="1:31" ht="15.6" customHeight="1" x14ac:dyDescent="0.2">
      <c r="A70" s="143"/>
      <c r="B70" s="26" t="s">
        <v>10</v>
      </c>
      <c r="C70" s="138">
        <v>10.35</v>
      </c>
      <c r="D70" s="139"/>
      <c r="E70" s="91">
        <f>E69</f>
        <v>10.38</v>
      </c>
      <c r="F70" s="93" t="s">
        <v>59</v>
      </c>
      <c r="G70" s="136"/>
      <c r="H70" s="139"/>
      <c r="I70" s="139"/>
      <c r="J70" s="91">
        <f>J69</f>
        <v>10.45</v>
      </c>
      <c r="K70" s="91">
        <f>K69</f>
        <v>10.48</v>
      </c>
      <c r="L70" s="139"/>
      <c r="M70" s="139"/>
      <c r="N70" s="139"/>
      <c r="O70" s="139"/>
      <c r="P70" s="91">
        <f>P69</f>
        <v>10.54</v>
      </c>
      <c r="Q70" s="139"/>
      <c r="R70" s="139"/>
      <c r="S70" s="139"/>
      <c r="T70" s="91">
        <f>T69</f>
        <v>10.58</v>
      </c>
      <c r="U70" s="139"/>
      <c r="V70" s="139"/>
      <c r="W70" s="139"/>
      <c r="X70" s="92" t="s">
        <v>59</v>
      </c>
      <c r="Y70" s="139"/>
      <c r="Z70" s="140"/>
      <c r="AA70" s="29"/>
      <c r="AB70" s="13"/>
      <c r="AC70" s="48"/>
      <c r="AD70" s="48"/>
      <c r="AE70" s="48"/>
    </row>
    <row r="71" spans="1:31" ht="15.6" customHeight="1" thickBot="1" x14ac:dyDescent="0.25">
      <c r="A71" s="50">
        <v>515</v>
      </c>
      <c r="B71" s="50" t="s">
        <v>11</v>
      </c>
      <c r="C71" s="57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2"/>
      <c r="AA71" s="53"/>
      <c r="AB71" s="3"/>
      <c r="AC71" s="48"/>
      <c r="AD71" s="48"/>
      <c r="AE71" s="48"/>
    </row>
    <row r="72" spans="1:31" ht="15.6" customHeight="1" x14ac:dyDescent="0.2">
      <c r="A72" s="56"/>
      <c r="B72" s="23" t="s">
        <v>5</v>
      </c>
      <c r="C72" s="103"/>
      <c r="D72" s="104">
        <v>0</v>
      </c>
      <c r="E72" s="72">
        <v>2</v>
      </c>
      <c r="F72" s="74">
        <v>0</v>
      </c>
      <c r="G72" s="74">
        <v>1</v>
      </c>
      <c r="H72" s="72">
        <v>0</v>
      </c>
      <c r="I72" s="72">
        <v>2</v>
      </c>
      <c r="J72" s="72">
        <v>5</v>
      </c>
      <c r="K72" s="72">
        <v>10</v>
      </c>
      <c r="L72" s="72">
        <v>0</v>
      </c>
      <c r="M72" s="72">
        <v>4</v>
      </c>
      <c r="N72" s="72">
        <v>2</v>
      </c>
      <c r="O72" s="72">
        <v>7</v>
      </c>
      <c r="P72" s="72">
        <v>0</v>
      </c>
      <c r="Q72" s="72">
        <v>4</v>
      </c>
      <c r="R72" s="72">
        <v>1</v>
      </c>
      <c r="S72" s="72">
        <v>2</v>
      </c>
      <c r="T72" s="72">
        <v>0</v>
      </c>
      <c r="U72" s="72">
        <v>3</v>
      </c>
      <c r="V72" s="72">
        <v>0</v>
      </c>
      <c r="W72" s="72">
        <v>1</v>
      </c>
      <c r="X72" s="73">
        <v>9</v>
      </c>
      <c r="Y72" s="105" t="s">
        <v>59</v>
      </c>
      <c r="Z72" s="106" t="s">
        <v>59</v>
      </c>
      <c r="AA72" s="27" t="s">
        <v>6</v>
      </c>
      <c r="AB72" s="44"/>
      <c r="AC72" s="48"/>
      <c r="AD72" s="48"/>
      <c r="AE72" s="48"/>
    </row>
    <row r="73" spans="1:31" ht="15.6" customHeight="1" x14ac:dyDescent="0.2">
      <c r="A73" s="24">
        <v>11.2</v>
      </c>
      <c r="B73" s="25" t="s">
        <v>7</v>
      </c>
      <c r="C73" s="107">
        <v>9</v>
      </c>
      <c r="D73" s="108">
        <v>1</v>
      </c>
      <c r="E73" s="79">
        <v>5</v>
      </c>
      <c r="F73" s="81">
        <v>4</v>
      </c>
      <c r="G73" s="81">
        <v>1</v>
      </c>
      <c r="H73" s="79">
        <v>3</v>
      </c>
      <c r="I73" s="79">
        <v>2</v>
      </c>
      <c r="J73" s="79">
        <v>5</v>
      </c>
      <c r="K73" s="79">
        <v>8</v>
      </c>
      <c r="L73" s="79">
        <v>5</v>
      </c>
      <c r="M73" s="79">
        <v>10</v>
      </c>
      <c r="N73" s="79">
        <v>0</v>
      </c>
      <c r="O73" s="79">
        <v>0</v>
      </c>
      <c r="P73" s="79">
        <v>0</v>
      </c>
      <c r="Q73" s="79">
        <v>0</v>
      </c>
      <c r="R73" s="79">
        <v>0</v>
      </c>
      <c r="S73" s="79">
        <v>0</v>
      </c>
      <c r="T73" s="79">
        <v>0</v>
      </c>
      <c r="U73" s="79">
        <v>0</v>
      </c>
      <c r="V73" s="79">
        <v>0</v>
      </c>
      <c r="W73" s="79">
        <v>0</v>
      </c>
      <c r="X73" s="80" t="s">
        <v>59</v>
      </c>
      <c r="Y73" s="109" t="s">
        <v>59</v>
      </c>
      <c r="Z73" s="84"/>
      <c r="AA73" s="28">
        <f>SUM(C73:Y73)</f>
        <v>53</v>
      </c>
      <c r="AB73" s="12"/>
      <c r="AC73" s="48"/>
      <c r="AD73" s="48"/>
      <c r="AE73" s="48"/>
    </row>
    <row r="74" spans="1:31" ht="15.6" customHeight="1" x14ac:dyDescent="0.2">
      <c r="A74" s="141" t="s">
        <v>55</v>
      </c>
      <c r="B74" s="25" t="s">
        <v>8</v>
      </c>
      <c r="C74" s="107">
        <f>C73</f>
        <v>9</v>
      </c>
      <c r="D74" s="110">
        <f t="shared" ref="D74" si="132">C74-D72+D73</f>
        <v>10</v>
      </c>
      <c r="E74" s="85">
        <f>D74-E72+E73</f>
        <v>13</v>
      </c>
      <c r="F74" s="87">
        <f>E74-F72+F73</f>
        <v>17</v>
      </c>
      <c r="G74" s="87">
        <f t="shared" ref="G74" si="133">F74-G72+G73</f>
        <v>17</v>
      </c>
      <c r="H74" s="85">
        <f t="shared" ref="H74" si="134">G74-H72+H73</f>
        <v>20</v>
      </c>
      <c r="I74" s="85">
        <f t="shared" ref="I74" si="135">H74-I72+I73</f>
        <v>20</v>
      </c>
      <c r="J74" s="85">
        <f t="shared" ref="J74" si="136">I74-J72+J73</f>
        <v>20</v>
      </c>
      <c r="K74" s="85">
        <f t="shared" ref="K74" si="137">J74-K72+K73</f>
        <v>18</v>
      </c>
      <c r="L74" s="85">
        <f t="shared" ref="L74" si="138">K74-L72+L73</f>
        <v>23</v>
      </c>
      <c r="M74" s="85">
        <f t="shared" ref="M74" si="139">L74-M72+M73</f>
        <v>29</v>
      </c>
      <c r="N74" s="85">
        <f t="shared" ref="N74" si="140">M74-N72+N73</f>
        <v>27</v>
      </c>
      <c r="O74" s="85">
        <f t="shared" ref="O74" si="141">N74-O72+O73</f>
        <v>20</v>
      </c>
      <c r="P74" s="85">
        <f t="shared" ref="P74" si="142">O74-P72+P73</f>
        <v>20</v>
      </c>
      <c r="Q74" s="85">
        <f t="shared" ref="Q74" si="143">P74-Q72+Q73</f>
        <v>16</v>
      </c>
      <c r="R74" s="85">
        <f t="shared" ref="R74" si="144">Q74-R72+R73</f>
        <v>15</v>
      </c>
      <c r="S74" s="85">
        <f t="shared" ref="S74" si="145">R74-S72+S73</f>
        <v>13</v>
      </c>
      <c r="T74" s="85">
        <f t="shared" ref="T74" si="146">S74-T72+T73</f>
        <v>13</v>
      </c>
      <c r="U74" s="85">
        <f t="shared" ref="U74" si="147">T74-U72+U73</f>
        <v>10</v>
      </c>
      <c r="V74" s="85">
        <f t="shared" ref="V74" si="148">U74-V72+V73</f>
        <v>10</v>
      </c>
      <c r="W74" s="85">
        <f t="shared" ref="W74" si="149">V74-W72+W73</f>
        <v>9</v>
      </c>
      <c r="X74" s="86">
        <f>W74-X72</f>
        <v>0</v>
      </c>
      <c r="Y74" s="111" t="s">
        <v>59</v>
      </c>
      <c r="Z74" s="112" t="s">
        <v>59</v>
      </c>
      <c r="AA74" s="29"/>
      <c r="AB74" s="3">
        <f>MAX(C74:Z74)</f>
        <v>29</v>
      </c>
      <c r="AC74" s="48"/>
      <c r="AD74" s="48"/>
      <c r="AE74" s="48"/>
    </row>
    <row r="75" spans="1:31" ht="15.6" customHeight="1" x14ac:dyDescent="0.2">
      <c r="A75" s="142"/>
      <c r="B75" s="25" t="s">
        <v>9</v>
      </c>
      <c r="C75" s="134"/>
      <c r="D75" s="135"/>
      <c r="E75" s="113">
        <v>11.23</v>
      </c>
      <c r="F75" s="114">
        <v>11.29</v>
      </c>
      <c r="G75" s="136"/>
      <c r="H75" s="136"/>
      <c r="I75" s="136"/>
      <c r="J75" s="113">
        <v>11.38</v>
      </c>
      <c r="K75" s="113">
        <v>11.4</v>
      </c>
      <c r="L75" s="136"/>
      <c r="M75" s="136"/>
      <c r="N75" s="136"/>
      <c r="O75" s="136"/>
      <c r="P75" s="113">
        <v>11.46</v>
      </c>
      <c r="Q75" s="136"/>
      <c r="R75" s="136"/>
      <c r="S75" s="136"/>
      <c r="T75" s="113">
        <v>11.51</v>
      </c>
      <c r="U75" s="136"/>
      <c r="V75" s="136"/>
      <c r="W75" s="136"/>
      <c r="X75" s="115">
        <v>11.57</v>
      </c>
      <c r="Y75" s="136"/>
      <c r="Z75" s="137" t="s">
        <v>59</v>
      </c>
      <c r="AA75" s="30">
        <v>37</v>
      </c>
      <c r="AB75" s="12"/>
      <c r="AC75" s="48"/>
      <c r="AD75" s="48"/>
      <c r="AE75" s="48"/>
    </row>
    <row r="76" spans="1:31" ht="15.6" customHeight="1" x14ac:dyDescent="0.2">
      <c r="A76" s="143"/>
      <c r="B76" s="26" t="s">
        <v>10</v>
      </c>
      <c r="C76" s="138">
        <v>11.2</v>
      </c>
      <c r="D76" s="139"/>
      <c r="E76" s="91">
        <f>E75</f>
        <v>11.23</v>
      </c>
      <c r="F76" s="93">
        <f>F75</f>
        <v>11.29</v>
      </c>
      <c r="G76" s="136"/>
      <c r="H76" s="139"/>
      <c r="I76" s="139"/>
      <c r="J76" s="91">
        <f>J75</f>
        <v>11.38</v>
      </c>
      <c r="K76" s="91">
        <f>K75</f>
        <v>11.4</v>
      </c>
      <c r="L76" s="139"/>
      <c r="M76" s="139"/>
      <c r="N76" s="139"/>
      <c r="O76" s="139"/>
      <c r="P76" s="91">
        <f>P75</f>
        <v>11.46</v>
      </c>
      <c r="Q76" s="139"/>
      <c r="R76" s="139"/>
      <c r="S76" s="139"/>
      <c r="T76" s="91">
        <f>T75</f>
        <v>11.51</v>
      </c>
      <c r="U76" s="139"/>
      <c r="V76" s="139"/>
      <c r="W76" s="139"/>
      <c r="X76" s="92" t="s">
        <v>59</v>
      </c>
      <c r="Y76" s="139"/>
      <c r="Z76" s="140"/>
      <c r="AA76" s="29"/>
      <c r="AB76" s="13"/>
      <c r="AC76" s="48"/>
      <c r="AD76" s="48"/>
      <c r="AE76" s="48"/>
    </row>
    <row r="77" spans="1:31" ht="15.6" customHeight="1" thickBot="1" x14ac:dyDescent="0.25">
      <c r="A77" s="50">
        <v>526</v>
      </c>
      <c r="B77" s="50" t="s">
        <v>11</v>
      </c>
      <c r="C77" s="57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2"/>
      <c r="AA77" s="53"/>
      <c r="AB77" s="3"/>
      <c r="AC77" s="48"/>
      <c r="AD77" s="48"/>
      <c r="AE77" s="48"/>
    </row>
    <row r="78" spans="1:31" ht="15.6" customHeight="1" x14ac:dyDescent="0.2">
      <c r="A78" s="56"/>
      <c r="B78" s="23" t="s">
        <v>5</v>
      </c>
      <c r="C78" s="103"/>
      <c r="D78" s="104">
        <v>3</v>
      </c>
      <c r="E78" s="72">
        <v>0</v>
      </c>
      <c r="F78" s="74" t="s">
        <v>59</v>
      </c>
      <c r="G78" s="74" t="s">
        <v>59</v>
      </c>
      <c r="H78" s="72">
        <v>0</v>
      </c>
      <c r="I78" s="72">
        <v>2</v>
      </c>
      <c r="J78" s="72">
        <v>0</v>
      </c>
      <c r="K78" s="72">
        <v>1</v>
      </c>
      <c r="L78" s="72">
        <v>0</v>
      </c>
      <c r="M78" s="72">
        <v>0</v>
      </c>
      <c r="N78" s="72">
        <v>4</v>
      </c>
      <c r="O78" s="72">
        <v>7</v>
      </c>
      <c r="P78" s="72">
        <v>3</v>
      </c>
      <c r="Q78" s="72">
        <v>0</v>
      </c>
      <c r="R78" s="72">
        <v>0</v>
      </c>
      <c r="S78" s="72">
        <v>1</v>
      </c>
      <c r="T78" s="72">
        <v>2</v>
      </c>
      <c r="U78" s="72">
        <v>0</v>
      </c>
      <c r="V78" s="72">
        <v>1</v>
      </c>
      <c r="W78" s="72">
        <v>0</v>
      </c>
      <c r="X78" s="73">
        <v>17</v>
      </c>
      <c r="Y78" s="105" t="s">
        <v>59</v>
      </c>
      <c r="Z78" s="106" t="s">
        <v>59</v>
      </c>
      <c r="AA78" s="27" t="s">
        <v>6</v>
      </c>
      <c r="AB78" s="44"/>
      <c r="AC78" s="48"/>
      <c r="AD78" s="48"/>
      <c r="AE78" s="48"/>
    </row>
    <row r="79" spans="1:31" ht="15.6" customHeight="1" x14ac:dyDescent="0.2">
      <c r="A79" s="24">
        <v>11.55</v>
      </c>
      <c r="B79" s="25" t="s">
        <v>7</v>
      </c>
      <c r="C79" s="107">
        <v>9</v>
      </c>
      <c r="D79" s="108">
        <v>6</v>
      </c>
      <c r="E79" s="79">
        <v>1</v>
      </c>
      <c r="F79" s="81" t="s">
        <v>59</v>
      </c>
      <c r="G79" s="81" t="s">
        <v>59</v>
      </c>
      <c r="H79" s="79">
        <v>0</v>
      </c>
      <c r="I79" s="79">
        <v>4</v>
      </c>
      <c r="J79" s="79">
        <v>12</v>
      </c>
      <c r="K79" s="79">
        <v>8</v>
      </c>
      <c r="L79" s="79">
        <v>0</v>
      </c>
      <c r="M79" s="79">
        <v>0</v>
      </c>
      <c r="N79" s="79">
        <v>0</v>
      </c>
      <c r="O79" s="79">
        <v>0</v>
      </c>
      <c r="P79" s="79">
        <v>1</v>
      </c>
      <c r="Q79" s="79">
        <v>0</v>
      </c>
      <c r="R79" s="79">
        <v>0</v>
      </c>
      <c r="S79" s="79">
        <v>0</v>
      </c>
      <c r="T79" s="79">
        <v>0</v>
      </c>
      <c r="U79" s="79">
        <v>0</v>
      </c>
      <c r="V79" s="79">
        <v>0</v>
      </c>
      <c r="W79" s="79">
        <v>0</v>
      </c>
      <c r="X79" s="80" t="s">
        <v>59</v>
      </c>
      <c r="Y79" s="109" t="s">
        <v>59</v>
      </c>
      <c r="Z79" s="84"/>
      <c r="AA79" s="28">
        <f>SUM(C79:Y79)</f>
        <v>41</v>
      </c>
      <c r="AB79" s="12"/>
      <c r="AC79" s="48"/>
      <c r="AD79" s="48"/>
      <c r="AE79" s="48"/>
    </row>
    <row r="80" spans="1:31" ht="15.6" customHeight="1" x14ac:dyDescent="0.2">
      <c r="A80" s="141" t="s">
        <v>55</v>
      </c>
      <c r="B80" s="25" t="s">
        <v>8</v>
      </c>
      <c r="C80" s="107">
        <f>C79</f>
        <v>9</v>
      </c>
      <c r="D80" s="110">
        <f t="shared" ref="D80" si="150">C80-D78+D79</f>
        <v>12</v>
      </c>
      <c r="E80" s="85">
        <f>D80-E78+E79</f>
        <v>13</v>
      </c>
      <c r="F80" s="87" t="s">
        <v>59</v>
      </c>
      <c r="G80" s="87" t="s">
        <v>59</v>
      </c>
      <c r="H80" s="85">
        <f>E80-H78+H79</f>
        <v>13</v>
      </c>
      <c r="I80" s="85">
        <f t="shared" ref="I80" si="151">H80-I78+I79</f>
        <v>15</v>
      </c>
      <c r="J80" s="85">
        <f t="shared" ref="J80" si="152">I80-J78+J79</f>
        <v>27</v>
      </c>
      <c r="K80" s="85">
        <f t="shared" ref="K80" si="153">J80-K78+K79</f>
        <v>34</v>
      </c>
      <c r="L80" s="85">
        <f t="shared" ref="L80" si="154">K80-L78+L79</f>
        <v>34</v>
      </c>
      <c r="M80" s="85">
        <f t="shared" ref="M80" si="155">L80-M78+M79</f>
        <v>34</v>
      </c>
      <c r="N80" s="85">
        <f t="shared" ref="N80" si="156">M80-N78+N79</f>
        <v>30</v>
      </c>
      <c r="O80" s="85">
        <f t="shared" ref="O80" si="157">N80-O78+O79</f>
        <v>23</v>
      </c>
      <c r="P80" s="85">
        <f t="shared" ref="P80" si="158">O80-P78+P79</f>
        <v>21</v>
      </c>
      <c r="Q80" s="85">
        <f t="shared" ref="Q80" si="159">P80-Q78+Q79</f>
        <v>21</v>
      </c>
      <c r="R80" s="85">
        <f t="shared" ref="R80" si="160">Q80-R78+R79</f>
        <v>21</v>
      </c>
      <c r="S80" s="85">
        <f t="shared" ref="S80" si="161">R80-S78+S79</f>
        <v>20</v>
      </c>
      <c r="T80" s="85">
        <f t="shared" ref="T80" si="162">S80-T78+T79</f>
        <v>18</v>
      </c>
      <c r="U80" s="85">
        <f t="shared" ref="U80" si="163">T80-U78+U79</f>
        <v>18</v>
      </c>
      <c r="V80" s="85">
        <f t="shared" ref="V80" si="164">U80-V78+V79</f>
        <v>17</v>
      </c>
      <c r="W80" s="85">
        <f t="shared" ref="W80" si="165">V80-W78+W79</f>
        <v>17</v>
      </c>
      <c r="X80" s="86">
        <f>W80-X78</f>
        <v>0</v>
      </c>
      <c r="Y80" s="111" t="s">
        <v>59</v>
      </c>
      <c r="Z80" s="112" t="s">
        <v>59</v>
      </c>
      <c r="AA80" s="29"/>
      <c r="AB80" s="3">
        <f>MAX(C80:Z80)</f>
        <v>34</v>
      </c>
      <c r="AC80" s="48"/>
      <c r="AD80" s="48"/>
      <c r="AE80" s="48"/>
    </row>
    <row r="81" spans="1:31" ht="15.6" customHeight="1" x14ac:dyDescent="0.2">
      <c r="A81" s="142"/>
      <c r="B81" s="25" t="s">
        <v>9</v>
      </c>
      <c r="C81" s="134"/>
      <c r="D81" s="135"/>
      <c r="E81" s="113">
        <v>11.58</v>
      </c>
      <c r="F81" s="114" t="s">
        <v>59</v>
      </c>
      <c r="G81" s="136"/>
      <c r="H81" s="136"/>
      <c r="I81" s="136"/>
      <c r="J81" s="113">
        <v>12.05</v>
      </c>
      <c r="K81" s="113">
        <v>12.08</v>
      </c>
      <c r="L81" s="136"/>
      <c r="M81" s="136"/>
      <c r="N81" s="136"/>
      <c r="O81" s="136"/>
      <c r="P81" s="113">
        <v>12.15</v>
      </c>
      <c r="Q81" s="136"/>
      <c r="R81" s="136"/>
      <c r="S81" s="136"/>
      <c r="T81" s="113">
        <v>12.22</v>
      </c>
      <c r="U81" s="136"/>
      <c r="V81" s="136"/>
      <c r="W81" s="136"/>
      <c r="X81" s="115">
        <v>12.24</v>
      </c>
      <c r="Y81" s="136"/>
      <c r="Z81" s="137" t="s">
        <v>59</v>
      </c>
      <c r="AA81" s="30">
        <v>29</v>
      </c>
      <c r="AB81" s="12"/>
      <c r="AC81" s="48"/>
      <c r="AD81" s="48"/>
      <c r="AE81" s="48"/>
    </row>
    <row r="82" spans="1:31" ht="15.6" customHeight="1" x14ac:dyDescent="0.2">
      <c r="A82" s="143"/>
      <c r="B82" s="26" t="s">
        <v>10</v>
      </c>
      <c r="C82" s="138">
        <v>11.55</v>
      </c>
      <c r="D82" s="139"/>
      <c r="E82" s="91">
        <f>E81</f>
        <v>11.58</v>
      </c>
      <c r="F82" s="93" t="s">
        <v>59</v>
      </c>
      <c r="G82" s="136"/>
      <c r="H82" s="139"/>
      <c r="I82" s="139"/>
      <c r="J82" s="91">
        <f>J81</f>
        <v>12.05</v>
      </c>
      <c r="K82" s="91">
        <f>K81</f>
        <v>12.08</v>
      </c>
      <c r="L82" s="139"/>
      <c r="M82" s="139"/>
      <c r="N82" s="139"/>
      <c r="O82" s="139"/>
      <c r="P82" s="91">
        <f>P81</f>
        <v>12.15</v>
      </c>
      <c r="Q82" s="139"/>
      <c r="R82" s="139"/>
      <c r="S82" s="139"/>
      <c r="T82" s="91">
        <f>T81</f>
        <v>12.22</v>
      </c>
      <c r="U82" s="139"/>
      <c r="V82" s="139"/>
      <c r="W82" s="139"/>
      <c r="X82" s="92" t="s">
        <v>59</v>
      </c>
      <c r="Y82" s="139"/>
      <c r="Z82" s="140"/>
      <c r="AA82" s="29"/>
      <c r="AB82" s="13"/>
      <c r="AC82" s="48"/>
      <c r="AD82" s="48"/>
      <c r="AE82" s="48"/>
    </row>
    <row r="83" spans="1:31" ht="15.6" customHeight="1" thickBot="1" x14ac:dyDescent="0.25">
      <c r="A83" s="50">
        <v>515</v>
      </c>
      <c r="B83" s="50" t="s">
        <v>11</v>
      </c>
      <c r="C83" s="57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2"/>
      <c r="AA83" s="53"/>
      <c r="AB83" s="3"/>
      <c r="AC83" s="48"/>
      <c r="AD83" s="48"/>
      <c r="AE83" s="48"/>
    </row>
    <row r="84" spans="1:31" ht="15.6" customHeight="1" x14ac:dyDescent="0.2">
      <c r="A84" s="56"/>
      <c r="B84" s="23" t="s">
        <v>5</v>
      </c>
      <c r="C84" s="103"/>
      <c r="D84" s="104">
        <v>0</v>
      </c>
      <c r="E84" s="72">
        <v>0</v>
      </c>
      <c r="F84" s="74" t="s">
        <v>59</v>
      </c>
      <c r="G84" s="74" t="s">
        <v>59</v>
      </c>
      <c r="H84" s="72">
        <v>1</v>
      </c>
      <c r="I84" s="72">
        <v>5</v>
      </c>
      <c r="J84" s="72">
        <v>15</v>
      </c>
      <c r="K84" s="72">
        <v>0</v>
      </c>
      <c r="L84" s="72">
        <v>0</v>
      </c>
      <c r="M84" s="72">
        <v>0</v>
      </c>
      <c r="N84" s="72">
        <v>10</v>
      </c>
      <c r="O84" s="72">
        <v>5</v>
      </c>
      <c r="P84" s="72">
        <v>5</v>
      </c>
      <c r="Q84" s="72">
        <v>0</v>
      </c>
      <c r="R84" s="72">
        <v>0</v>
      </c>
      <c r="S84" s="72">
        <v>0</v>
      </c>
      <c r="T84" s="72">
        <v>0</v>
      </c>
      <c r="U84" s="72">
        <v>0</v>
      </c>
      <c r="V84" s="72">
        <v>0</v>
      </c>
      <c r="W84" s="72">
        <v>0</v>
      </c>
      <c r="X84" s="73" t="s">
        <v>59</v>
      </c>
      <c r="Y84" s="105">
        <v>0</v>
      </c>
      <c r="Z84" s="106">
        <v>36</v>
      </c>
      <c r="AA84" s="27" t="s">
        <v>6</v>
      </c>
      <c r="AB84" s="44"/>
      <c r="AC84" s="48"/>
      <c r="AD84" s="48"/>
      <c r="AE84" s="48"/>
    </row>
    <row r="85" spans="1:31" ht="15.6" customHeight="1" x14ac:dyDescent="0.2">
      <c r="A85" s="24">
        <v>12.35</v>
      </c>
      <c r="B85" s="25" t="s">
        <v>7</v>
      </c>
      <c r="C85" s="107">
        <v>15</v>
      </c>
      <c r="D85" s="108">
        <v>3</v>
      </c>
      <c r="E85" s="79">
        <v>1</v>
      </c>
      <c r="F85" s="81" t="s">
        <v>59</v>
      </c>
      <c r="G85" s="81" t="s">
        <v>59</v>
      </c>
      <c r="H85" s="79">
        <v>2</v>
      </c>
      <c r="I85" s="79">
        <v>5</v>
      </c>
      <c r="J85" s="79">
        <v>5</v>
      </c>
      <c r="K85" s="79">
        <v>4</v>
      </c>
      <c r="L85" s="79">
        <v>0</v>
      </c>
      <c r="M85" s="79">
        <v>10</v>
      </c>
      <c r="N85" s="79">
        <v>0</v>
      </c>
      <c r="O85" s="79">
        <v>0</v>
      </c>
      <c r="P85" s="79">
        <v>0</v>
      </c>
      <c r="Q85" s="79">
        <v>0</v>
      </c>
      <c r="R85" s="79">
        <v>0</v>
      </c>
      <c r="S85" s="79">
        <v>0</v>
      </c>
      <c r="T85" s="79">
        <v>0</v>
      </c>
      <c r="U85" s="79">
        <v>20</v>
      </c>
      <c r="V85" s="79">
        <v>0</v>
      </c>
      <c r="W85" s="79">
        <v>8</v>
      </c>
      <c r="X85" s="80" t="s">
        <v>59</v>
      </c>
      <c r="Y85" s="109">
        <v>4</v>
      </c>
      <c r="Z85" s="84"/>
      <c r="AA85" s="28">
        <f>SUM(C85:Y85)</f>
        <v>77</v>
      </c>
      <c r="AB85" s="12"/>
      <c r="AC85" s="48"/>
      <c r="AD85" s="48"/>
      <c r="AE85" s="48"/>
    </row>
    <row r="86" spans="1:31" ht="15.6" customHeight="1" x14ac:dyDescent="0.2">
      <c r="A86" s="141" t="s">
        <v>55</v>
      </c>
      <c r="B86" s="25" t="s">
        <v>8</v>
      </c>
      <c r="C86" s="107">
        <f>C85</f>
        <v>15</v>
      </c>
      <c r="D86" s="110">
        <f t="shared" ref="D86" si="166">C86-D84+D85</f>
        <v>18</v>
      </c>
      <c r="E86" s="85">
        <f>D86-E84+E85</f>
        <v>19</v>
      </c>
      <c r="F86" s="87" t="s">
        <v>59</v>
      </c>
      <c r="G86" s="87" t="s">
        <v>59</v>
      </c>
      <c r="H86" s="85">
        <f>E86-H84+H85</f>
        <v>20</v>
      </c>
      <c r="I86" s="85">
        <f t="shared" ref="I86" si="167">H86-I84+I85</f>
        <v>20</v>
      </c>
      <c r="J86" s="85">
        <f t="shared" ref="J86" si="168">I86-J84+J85</f>
        <v>10</v>
      </c>
      <c r="K86" s="85">
        <f t="shared" ref="K86" si="169">J86-K84+K85</f>
        <v>14</v>
      </c>
      <c r="L86" s="85">
        <f t="shared" ref="L86" si="170">K86-L84+L85</f>
        <v>14</v>
      </c>
      <c r="M86" s="85">
        <f t="shared" ref="M86" si="171">L86-M84+M85</f>
        <v>24</v>
      </c>
      <c r="N86" s="85">
        <f t="shared" ref="N86" si="172">M86-N84+N85</f>
        <v>14</v>
      </c>
      <c r="O86" s="85">
        <f t="shared" ref="O86" si="173">N86-O84+O85</f>
        <v>9</v>
      </c>
      <c r="P86" s="85">
        <f t="shared" ref="P86" si="174">O86-P84+P85</f>
        <v>4</v>
      </c>
      <c r="Q86" s="85">
        <f t="shared" ref="Q86" si="175">P86-Q84+Q85</f>
        <v>4</v>
      </c>
      <c r="R86" s="85">
        <f t="shared" ref="R86" si="176">Q86-R84+R85</f>
        <v>4</v>
      </c>
      <c r="S86" s="85">
        <f t="shared" ref="S86" si="177">R86-S84+S85</f>
        <v>4</v>
      </c>
      <c r="T86" s="85">
        <f t="shared" ref="T86" si="178">S86-T84+T85</f>
        <v>4</v>
      </c>
      <c r="U86" s="85">
        <f t="shared" ref="U86" si="179">T86-U84+U85</f>
        <v>24</v>
      </c>
      <c r="V86" s="85">
        <f t="shared" ref="V86" si="180">U86-V84+V85</f>
        <v>24</v>
      </c>
      <c r="W86" s="85">
        <f t="shared" ref="W86" si="181">V86-W84+W85</f>
        <v>32</v>
      </c>
      <c r="X86" s="86" t="s">
        <v>59</v>
      </c>
      <c r="Y86" s="111">
        <f>W86-Y84+Y85</f>
        <v>36</v>
      </c>
      <c r="Z86" s="112">
        <f>Y86-Z84</f>
        <v>0</v>
      </c>
      <c r="AA86" s="29"/>
      <c r="AB86" s="3">
        <f>MAX(C86:Z86)</f>
        <v>36</v>
      </c>
      <c r="AC86" s="48"/>
      <c r="AD86" s="48"/>
      <c r="AE86" s="48"/>
    </row>
    <row r="87" spans="1:31" ht="15.6" customHeight="1" x14ac:dyDescent="0.2">
      <c r="A87" s="142"/>
      <c r="B87" s="25" t="s">
        <v>9</v>
      </c>
      <c r="C87" s="134"/>
      <c r="D87" s="135"/>
      <c r="E87" s="113">
        <v>12.38</v>
      </c>
      <c r="F87" s="114" t="s">
        <v>59</v>
      </c>
      <c r="G87" s="136"/>
      <c r="H87" s="136"/>
      <c r="I87" s="136"/>
      <c r="J87" s="113">
        <v>12.47</v>
      </c>
      <c r="K87" s="113">
        <v>12.49</v>
      </c>
      <c r="L87" s="136"/>
      <c r="M87" s="136"/>
      <c r="N87" s="136"/>
      <c r="O87" s="136"/>
      <c r="P87" s="113">
        <v>12.57</v>
      </c>
      <c r="Q87" s="136"/>
      <c r="R87" s="136"/>
      <c r="S87" s="136"/>
      <c r="T87" s="113">
        <v>13.03</v>
      </c>
      <c r="U87" s="136"/>
      <c r="V87" s="136"/>
      <c r="W87" s="136"/>
      <c r="X87" s="115" t="s">
        <v>59</v>
      </c>
      <c r="Y87" s="136"/>
      <c r="Z87" s="137">
        <v>13.1</v>
      </c>
      <c r="AA87" s="30">
        <v>35</v>
      </c>
      <c r="AB87" s="12"/>
      <c r="AC87" s="48"/>
      <c r="AD87" s="48"/>
      <c r="AE87" s="48"/>
    </row>
    <row r="88" spans="1:31" ht="15.6" customHeight="1" x14ac:dyDescent="0.2">
      <c r="A88" s="143"/>
      <c r="B88" s="26" t="s">
        <v>10</v>
      </c>
      <c r="C88" s="138">
        <v>12.35</v>
      </c>
      <c r="D88" s="139"/>
      <c r="E88" s="91">
        <f>E87</f>
        <v>12.38</v>
      </c>
      <c r="F88" s="93" t="s">
        <v>59</v>
      </c>
      <c r="G88" s="136"/>
      <c r="H88" s="139"/>
      <c r="I88" s="139"/>
      <c r="J88" s="91">
        <f>J87</f>
        <v>12.47</v>
      </c>
      <c r="K88" s="91">
        <f>K87</f>
        <v>12.49</v>
      </c>
      <c r="L88" s="139"/>
      <c r="M88" s="139"/>
      <c r="N88" s="139"/>
      <c r="O88" s="139"/>
      <c r="P88" s="91">
        <f>P87</f>
        <v>12.57</v>
      </c>
      <c r="Q88" s="139"/>
      <c r="R88" s="139"/>
      <c r="S88" s="139"/>
      <c r="T88" s="91">
        <f>T87</f>
        <v>13.03</v>
      </c>
      <c r="U88" s="139"/>
      <c r="V88" s="139"/>
      <c r="W88" s="139"/>
      <c r="X88" s="92" t="s">
        <v>59</v>
      </c>
      <c r="Y88" s="139"/>
      <c r="Z88" s="140"/>
      <c r="AA88" s="29"/>
      <c r="AB88" s="13"/>
      <c r="AC88" s="48"/>
      <c r="AD88" s="48"/>
      <c r="AE88" s="48"/>
    </row>
    <row r="89" spans="1:31" ht="15.6" customHeight="1" thickBot="1" x14ac:dyDescent="0.25">
      <c r="A89" s="50">
        <v>526</v>
      </c>
      <c r="B89" s="50" t="s">
        <v>11</v>
      </c>
      <c r="C89" s="57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2"/>
      <c r="AA89" s="53"/>
      <c r="AB89" s="3"/>
      <c r="AC89" s="48"/>
      <c r="AD89" s="48"/>
      <c r="AE89" s="48"/>
    </row>
    <row r="90" spans="1:31" ht="15.6" customHeight="1" x14ac:dyDescent="0.2">
      <c r="A90" s="56"/>
      <c r="B90" s="23" t="s">
        <v>5</v>
      </c>
      <c r="C90" s="103"/>
      <c r="D90" s="104">
        <v>0</v>
      </c>
      <c r="E90" s="72">
        <v>2</v>
      </c>
      <c r="F90" s="74">
        <v>2</v>
      </c>
      <c r="G90" s="74">
        <v>0</v>
      </c>
      <c r="H90" s="72">
        <v>0</v>
      </c>
      <c r="I90" s="72">
        <v>0</v>
      </c>
      <c r="J90" s="72">
        <v>10</v>
      </c>
      <c r="K90" s="72">
        <v>3</v>
      </c>
      <c r="L90" s="72">
        <v>0</v>
      </c>
      <c r="M90" s="72">
        <v>5</v>
      </c>
      <c r="N90" s="72">
        <v>3</v>
      </c>
      <c r="O90" s="72">
        <v>0</v>
      </c>
      <c r="P90" s="72">
        <v>3</v>
      </c>
      <c r="Q90" s="72">
        <v>0</v>
      </c>
      <c r="R90" s="72">
        <v>2</v>
      </c>
      <c r="S90" s="72">
        <v>0</v>
      </c>
      <c r="T90" s="72">
        <v>0</v>
      </c>
      <c r="U90" s="72">
        <v>0</v>
      </c>
      <c r="V90" s="72">
        <v>0</v>
      </c>
      <c r="W90" s="72">
        <v>0</v>
      </c>
      <c r="X90" s="73" t="s">
        <v>59</v>
      </c>
      <c r="Y90" s="105">
        <v>9</v>
      </c>
      <c r="Z90" s="106">
        <v>3</v>
      </c>
      <c r="AA90" s="27" t="s">
        <v>6</v>
      </c>
      <c r="AB90" s="44"/>
      <c r="AC90" s="48"/>
      <c r="AD90" s="48"/>
      <c r="AE90" s="48"/>
    </row>
    <row r="91" spans="1:31" ht="15.6" customHeight="1" x14ac:dyDescent="0.2">
      <c r="A91" s="24">
        <v>13.13</v>
      </c>
      <c r="B91" s="25" t="s">
        <v>7</v>
      </c>
      <c r="C91" s="107">
        <v>7</v>
      </c>
      <c r="D91" s="108">
        <v>0</v>
      </c>
      <c r="E91" s="79">
        <v>1</v>
      </c>
      <c r="F91" s="81">
        <v>10</v>
      </c>
      <c r="G91" s="81">
        <v>1</v>
      </c>
      <c r="H91" s="79">
        <v>2</v>
      </c>
      <c r="I91" s="79">
        <v>2</v>
      </c>
      <c r="J91" s="79">
        <v>4</v>
      </c>
      <c r="K91" s="79">
        <v>2</v>
      </c>
      <c r="L91" s="79">
        <v>0</v>
      </c>
      <c r="M91" s="79">
        <v>2</v>
      </c>
      <c r="N91" s="79">
        <v>0</v>
      </c>
      <c r="O91" s="79">
        <v>11</v>
      </c>
      <c r="P91" s="79">
        <v>0</v>
      </c>
      <c r="Q91" s="79">
        <v>0</v>
      </c>
      <c r="R91" s="79">
        <v>0</v>
      </c>
      <c r="S91" s="79">
        <v>0</v>
      </c>
      <c r="T91" s="79">
        <v>0</v>
      </c>
      <c r="U91" s="79">
        <v>0</v>
      </c>
      <c r="V91" s="79">
        <v>0</v>
      </c>
      <c r="W91" s="79">
        <v>0</v>
      </c>
      <c r="X91" s="80" t="s">
        <v>59</v>
      </c>
      <c r="Y91" s="109">
        <v>0</v>
      </c>
      <c r="Z91" s="84"/>
      <c r="AA91" s="28">
        <f>SUM(C91:Y91)</f>
        <v>42</v>
      </c>
      <c r="AB91" s="12"/>
      <c r="AC91" s="48"/>
      <c r="AD91" s="48"/>
      <c r="AE91" s="48"/>
    </row>
    <row r="92" spans="1:31" ht="15.6" customHeight="1" x14ac:dyDescent="0.2">
      <c r="A92" s="141" t="s">
        <v>55</v>
      </c>
      <c r="B92" s="25" t="s">
        <v>8</v>
      </c>
      <c r="C92" s="107">
        <f>C91</f>
        <v>7</v>
      </c>
      <c r="D92" s="110">
        <f t="shared" ref="D92" si="182">C92-D90+D91</f>
        <v>7</v>
      </c>
      <c r="E92" s="85">
        <f>D92-E90+E91</f>
        <v>6</v>
      </c>
      <c r="F92" s="87">
        <f>E92-F90+F91</f>
        <v>14</v>
      </c>
      <c r="G92" s="87">
        <f t="shared" ref="G92" si="183">F92-G90+G91</f>
        <v>15</v>
      </c>
      <c r="H92" s="85">
        <f t="shared" ref="H92" si="184">G92-H90+H91</f>
        <v>17</v>
      </c>
      <c r="I92" s="85">
        <f t="shared" ref="I92" si="185">H92-I90+I91</f>
        <v>19</v>
      </c>
      <c r="J92" s="85">
        <f t="shared" ref="J92" si="186">I92-J90+J91</f>
        <v>13</v>
      </c>
      <c r="K92" s="85">
        <f t="shared" ref="K92" si="187">J92-K90+K91</f>
        <v>12</v>
      </c>
      <c r="L92" s="85">
        <f t="shared" ref="L92" si="188">K92-L90+L91</f>
        <v>12</v>
      </c>
      <c r="M92" s="85">
        <f t="shared" ref="M92" si="189">L92-M90+M91</f>
        <v>9</v>
      </c>
      <c r="N92" s="85">
        <f t="shared" ref="N92" si="190">M92-N90+N91</f>
        <v>6</v>
      </c>
      <c r="O92" s="85">
        <f t="shared" ref="O92" si="191">N92-O90+O91</f>
        <v>17</v>
      </c>
      <c r="P92" s="85">
        <f t="shared" ref="P92" si="192">O92-P90+P91</f>
        <v>14</v>
      </c>
      <c r="Q92" s="85">
        <f t="shared" ref="Q92" si="193">P92-Q90+Q91</f>
        <v>14</v>
      </c>
      <c r="R92" s="85">
        <f t="shared" ref="R92" si="194">Q92-R90+R91</f>
        <v>12</v>
      </c>
      <c r="S92" s="85">
        <f t="shared" ref="S92" si="195">R92-S90+S91</f>
        <v>12</v>
      </c>
      <c r="T92" s="85">
        <f t="shared" ref="T92" si="196">S92-T90+T91</f>
        <v>12</v>
      </c>
      <c r="U92" s="85">
        <f t="shared" ref="U92" si="197">T92-U90+U91</f>
        <v>12</v>
      </c>
      <c r="V92" s="85">
        <f t="shared" ref="V92" si="198">U92-V90+V91</f>
        <v>12</v>
      </c>
      <c r="W92" s="85">
        <f t="shared" ref="W92" si="199">V92-W90+W91</f>
        <v>12</v>
      </c>
      <c r="X92" s="86" t="s">
        <v>59</v>
      </c>
      <c r="Y92" s="111">
        <f>W92-Y90+Y91</f>
        <v>3</v>
      </c>
      <c r="Z92" s="112">
        <f>Y92-Z90</f>
        <v>0</v>
      </c>
      <c r="AA92" s="29"/>
      <c r="AB92" s="3">
        <f>MAX(C92:Z92)</f>
        <v>19</v>
      </c>
      <c r="AC92" s="48"/>
      <c r="AD92" s="48"/>
      <c r="AE92" s="48"/>
    </row>
    <row r="93" spans="1:31" ht="15.6" customHeight="1" x14ac:dyDescent="0.2">
      <c r="A93" s="142"/>
      <c r="B93" s="25" t="s">
        <v>9</v>
      </c>
      <c r="C93" s="134"/>
      <c r="D93" s="135"/>
      <c r="E93" s="113">
        <v>13.17</v>
      </c>
      <c r="F93" s="114">
        <v>13.21</v>
      </c>
      <c r="G93" s="136"/>
      <c r="H93" s="136"/>
      <c r="I93" s="136"/>
      <c r="J93" s="113">
        <v>13.28</v>
      </c>
      <c r="K93" s="113">
        <v>13.3</v>
      </c>
      <c r="L93" s="136"/>
      <c r="M93" s="136"/>
      <c r="N93" s="136"/>
      <c r="O93" s="136"/>
      <c r="P93" s="113">
        <v>13.37</v>
      </c>
      <c r="Q93" s="136"/>
      <c r="R93" s="136"/>
      <c r="S93" s="136"/>
      <c r="T93" s="113">
        <v>13.43</v>
      </c>
      <c r="U93" s="136"/>
      <c r="V93" s="136"/>
      <c r="W93" s="136"/>
      <c r="X93" s="115" t="s">
        <v>59</v>
      </c>
      <c r="Y93" s="136"/>
      <c r="Z93" s="137">
        <v>13.5</v>
      </c>
      <c r="AA93" s="30">
        <v>36</v>
      </c>
      <c r="AB93" s="12"/>
      <c r="AC93" s="48"/>
      <c r="AD93" s="48"/>
      <c r="AE93" s="48"/>
    </row>
    <row r="94" spans="1:31" ht="15.6" customHeight="1" x14ac:dyDescent="0.2">
      <c r="A94" s="143"/>
      <c r="B94" s="26" t="s">
        <v>10</v>
      </c>
      <c r="C94" s="138">
        <v>13.14</v>
      </c>
      <c r="D94" s="139"/>
      <c r="E94" s="91">
        <f>E93</f>
        <v>13.17</v>
      </c>
      <c r="F94" s="93">
        <f>F93</f>
        <v>13.21</v>
      </c>
      <c r="G94" s="136"/>
      <c r="H94" s="139"/>
      <c r="I94" s="139"/>
      <c r="J94" s="91">
        <f>J93</f>
        <v>13.28</v>
      </c>
      <c r="K94" s="91">
        <f>K93</f>
        <v>13.3</v>
      </c>
      <c r="L94" s="139"/>
      <c r="M94" s="139"/>
      <c r="N94" s="139"/>
      <c r="O94" s="139"/>
      <c r="P94" s="91">
        <f>P93</f>
        <v>13.37</v>
      </c>
      <c r="Q94" s="139"/>
      <c r="R94" s="139"/>
      <c r="S94" s="139"/>
      <c r="T94" s="91">
        <f>T93</f>
        <v>13.43</v>
      </c>
      <c r="U94" s="139"/>
      <c r="V94" s="139"/>
      <c r="W94" s="139"/>
      <c r="X94" s="92" t="s">
        <v>59</v>
      </c>
      <c r="Y94" s="139"/>
      <c r="Z94" s="140"/>
      <c r="AA94" s="29"/>
      <c r="AB94" s="13"/>
      <c r="AC94" s="48"/>
      <c r="AD94" s="48"/>
      <c r="AE94" s="48"/>
    </row>
    <row r="95" spans="1:31" ht="15.6" customHeight="1" thickBot="1" x14ac:dyDescent="0.25">
      <c r="A95" s="50">
        <v>515</v>
      </c>
      <c r="B95" s="50" t="s">
        <v>11</v>
      </c>
      <c r="C95" s="57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2"/>
      <c r="AA95" s="53"/>
      <c r="AB95" s="3"/>
      <c r="AC95" s="48"/>
      <c r="AD95" s="48"/>
      <c r="AE95" s="48"/>
    </row>
    <row r="96" spans="1:31" ht="15.6" customHeight="1" x14ac:dyDescent="0.2">
      <c r="A96" s="56"/>
      <c r="B96" s="23" t="s">
        <v>5</v>
      </c>
      <c r="C96" s="103"/>
      <c r="D96" s="104">
        <v>0</v>
      </c>
      <c r="E96" s="72">
        <v>0</v>
      </c>
      <c r="F96" s="74" t="s">
        <v>59</v>
      </c>
      <c r="G96" s="74" t="s">
        <v>59</v>
      </c>
      <c r="H96" s="72">
        <v>8</v>
      </c>
      <c r="I96" s="72">
        <v>6</v>
      </c>
      <c r="J96" s="72">
        <v>4</v>
      </c>
      <c r="K96" s="72">
        <v>0</v>
      </c>
      <c r="L96" s="72">
        <v>0</v>
      </c>
      <c r="M96" s="72">
        <v>0</v>
      </c>
      <c r="N96" s="72">
        <v>1</v>
      </c>
      <c r="O96" s="72">
        <v>3</v>
      </c>
      <c r="P96" s="72">
        <v>2</v>
      </c>
      <c r="Q96" s="72">
        <v>0</v>
      </c>
      <c r="R96" s="72">
        <v>0</v>
      </c>
      <c r="S96" s="72">
        <v>4</v>
      </c>
      <c r="T96" s="72">
        <v>3</v>
      </c>
      <c r="U96" s="72">
        <v>0</v>
      </c>
      <c r="V96" s="72">
        <v>0</v>
      </c>
      <c r="W96" s="72">
        <v>8</v>
      </c>
      <c r="X96" s="73" t="s">
        <v>59</v>
      </c>
      <c r="Y96" s="105">
        <v>11</v>
      </c>
      <c r="Z96" s="106">
        <v>0</v>
      </c>
      <c r="AA96" s="27" t="s">
        <v>6</v>
      </c>
      <c r="AB96" s="44"/>
      <c r="AC96" s="48"/>
      <c r="AD96" s="48"/>
      <c r="AE96" s="48"/>
    </row>
    <row r="97" spans="1:31" ht="15.6" customHeight="1" x14ac:dyDescent="0.2">
      <c r="A97" s="24">
        <v>13.25</v>
      </c>
      <c r="B97" s="25" t="s">
        <v>7</v>
      </c>
      <c r="C97" s="107">
        <v>18</v>
      </c>
      <c r="D97" s="108">
        <v>0</v>
      </c>
      <c r="E97" s="79">
        <v>2</v>
      </c>
      <c r="F97" s="81" t="s">
        <v>59</v>
      </c>
      <c r="G97" s="81" t="s">
        <v>59</v>
      </c>
      <c r="H97" s="79">
        <v>3</v>
      </c>
      <c r="I97" s="79">
        <v>3</v>
      </c>
      <c r="J97" s="79">
        <v>2</v>
      </c>
      <c r="K97" s="79">
        <v>2</v>
      </c>
      <c r="L97" s="79">
        <v>0</v>
      </c>
      <c r="M97" s="79">
        <v>1</v>
      </c>
      <c r="N97" s="79">
        <v>0</v>
      </c>
      <c r="O97" s="79">
        <v>8</v>
      </c>
      <c r="P97" s="79">
        <v>11</v>
      </c>
      <c r="Q97" s="79">
        <v>0</v>
      </c>
      <c r="R97" s="79">
        <v>0</v>
      </c>
      <c r="S97" s="79">
        <v>0</v>
      </c>
      <c r="T97" s="79">
        <v>0</v>
      </c>
      <c r="U97" s="79">
        <v>0</v>
      </c>
      <c r="V97" s="79">
        <v>0</v>
      </c>
      <c r="W97" s="79">
        <v>0</v>
      </c>
      <c r="X97" s="80" t="s">
        <v>59</v>
      </c>
      <c r="Y97" s="109">
        <v>0</v>
      </c>
      <c r="Z97" s="84"/>
      <c r="AA97" s="28">
        <f>SUM(C97:Y97)</f>
        <v>50</v>
      </c>
      <c r="AB97" s="12"/>
      <c r="AC97" s="48"/>
      <c r="AD97" s="48"/>
      <c r="AE97" s="48"/>
    </row>
    <row r="98" spans="1:31" ht="15.6" customHeight="1" x14ac:dyDescent="0.2">
      <c r="A98" s="141" t="s">
        <v>55</v>
      </c>
      <c r="B98" s="25" t="s">
        <v>8</v>
      </c>
      <c r="C98" s="107">
        <f>C97</f>
        <v>18</v>
      </c>
      <c r="D98" s="110">
        <f t="shared" ref="D98" si="200">C98-D96+D97</f>
        <v>18</v>
      </c>
      <c r="E98" s="85">
        <f>D98-E96+E97</f>
        <v>20</v>
      </c>
      <c r="F98" s="87" t="s">
        <v>59</v>
      </c>
      <c r="G98" s="87" t="s">
        <v>59</v>
      </c>
      <c r="H98" s="85">
        <f>E98-H96+H97</f>
        <v>15</v>
      </c>
      <c r="I98" s="85">
        <f t="shared" ref="I98" si="201">H98-I96+I97</f>
        <v>12</v>
      </c>
      <c r="J98" s="85">
        <f t="shared" ref="J98" si="202">I98-J96+J97</f>
        <v>10</v>
      </c>
      <c r="K98" s="85">
        <f t="shared" ref="K98" si="203">J98-K96+K97</f>
        <v>12</v>
      </c>
      <c r="L98" s="85">
        <f t="shared" ref="L98" si="204">K98-L96+L97</f>
        <v>12</v>
      </c>
      <c r="M98" s="85">
        <f t="shared" ref="M98" si="205">L98-M96+M97</f>
        <v>13</v>
      </c>
      <c r="N98" s="85">
        <f t="shared" ref="N98" si="206">M98-N96+N97</f>
        <v>12</v>
      </c>
      <c r="O98" s="85">
        <f t="shared" ref="O98" si="207">N98-O96+O97</f>
        <v>17</v>
      </c>
      <c r="P98" s="85">
        <f t="shared" ref="P98" si="208">O98-P96+P97</f>
        <v>26</v>
      </c>
      <c r="Q98" s="85">
        <f t="shared" ref="Q98" si="209">P98-Q96+Q97</f>
        <v>26</v>
      </c>
      <c r="R98" s="85">
        <f t="shared" ref="R98" si="210">Q98-R96+R97</f>
        <v>26</v>
      </c>
      <c r="S98" s="85">
        <f t="shared" ref="S98" si="211">R98-S96+S97</f>
        <v>22</v>
      </c>
      <c r="T98" s="85">
        <f t="shared" ref="T98" si="212">S98-T96+T97</f>
        <v>19</v>
      </c>
      <c r="U98" s="85">
        <f t="shared" ref="U98" si="213">T98-U96+U97</f>
        <v>19</v>
      </c>
      <c r="V98" s="85">
        <f t="shared" ref="V98" si="214">U98-V96+V97</f>
        <v>19</v>
      </c>
      <c r="W98" s="85">
        <f t="shared" ref="W98" si="215">V98-W96+W97</f>
        <v>11</v>
      </c>
      <c r="X98" s="86" t="s">
        <v>59</v>
      </c>
      <c r="Y98" s="111">
        <f>W98-Y96+Y97</f>
        <v>0</v>
      </c>
      <c r="Z98" s="112">
        <f>Y98-Z96</f>
        <v>0</v>
      </c>
      <c r="AA98" s="29"/>
      <c r="AB98" s="3">
        <f>MAX(C98:Z98)</f>
        <v>26</v>
      </c>
      <c r="AC98" s="48"/>
      <c r="AD98" s="48"/>
      <c r="AE98" s="48"/>
    </row>
    <row r="99" spans="1:31" ht="15.6" customHeight="1" x14ac:dyDescent="0.2">
      <c r="A99" s="142"/>
      <c r="B99" s="25" t="s">
        <v>9</v>
      </c>
      <c r="C99" s="134"/>
      <c r="D99" s="135"/>
      <c r="E99" s="113">
        <v>13.29</v>
      </c>
      <c r="F99" s="114" t="s">
        <v>59</v>
      </c>
      <c r="G99" s="136"/>
      <c r="H99" s="136"/>
      <c r="I99" s="136"/>
      <c r="J99" s="113">
        <v>13.41</v>
      </c>
      <c r="K99" s="113">
        <v>13.43</v>
      </c>
      <c r="L99" s="136"/>
      <c r="M99" s="136"/>
      <c r="N99" s="136"/>
      <c r="O99" s="136"/>
      <c r="P99" s="113">
        <v>13.47</v>
      </c>
      <c r="Q99" s="136"/>
      <c r="R99" s="136"/>
      <c r="S99" s="136"/>
      <c r="T99" s="113">
        <v>13.52</v>
      </c>
      <c r="U99" s="136"/>
      <c r="V99" s="136"/>
      <c r="W99" s="136"/>
      <c r="X99" s="115" t="s">
        <v>59</v>
      </c>
      <c r="Y99" s="136"/>
      <c r="Z99" s="137">
        <v>14.01</v>
      </c>
      <c r="AA99" s="30">
        <v>36</v>
      </c>
      <c r="AB99" s="12"/>
      <c r="AC99" s="48"/>
      <c r="AD99" s="48"/>
      <c r="AE99" s="48"/>
    </row>
    <row r="100" spans="1:31" ht="15.6" customHeight="1" x14ac:dyDescent="0.2">
      <c r="A100" s="143"/>
      <c r="B100" s="26" t="s">
        <v>10</v>
      </c>
      <c r="C100" s="138">
        <v>13.25</v>
      </c>
      <c r="D100" s="139"/>
      <c r="E100" s="91">
        <f>E99</f>
        <v>13.29</v>
      </c>
      <c r="F100" s="93" t="s">
        <v>59</v>
      </c>
      <c r="G100" s="136"/>
      <c r="H100" s="139"/>
      <c r="I100" s="139"/>
      <c r="J100" s="91">
        <f>J99</f>
        <v>13.41</v>
      </c>
      <c r="K100" s="91">
        <f>K99</f>
        <v>13.43</v>
      </c>
      <c r="L100" s="139"/>
      <c r="M100" s="139"/>
      <c r="N100" s="139"/>
      <c r="O100" s="139"/>
      <c r="P100" s="91">
        <f>P99</f>
        <v>13.47</v>
      </c>
      <c r="Q100" s="139"/>
      <c r="R100" s="139"/>
      <c r="S100" s="139"/>
      <c r="T100" s="91">
        <f>T99</f>
        <v>13.52</v>
      </c>
      <c r="U100" s="139"/>
      <c r="V100" s="139"/>
      <c r="W100" s="139"/>
      <c r="X100" s="92" t="s">
        <v>59</v>
      </c>
      <c r="Y100" s="139"/>
      <c r="Z100" s="140"/>
      <c r="AA100" s="29"/>
      <c r="AB100" s="13"/>
      <c r="AC100" s="48"/>
      <c r="AD100" s="48"/>
      <c r="AE100" s="48"/>
    </row>
    <row r="101" spans="1:31" ht="15.6" customHeight="1" thickBot="1" x14ac:dyDescent="0.25">
      <c r="A101" s="50">
        <v>526</v>
      </c>
      <c r="B101" s="50" t="s">
        <v>11</v>
      </c>
      <c r="C101" s="57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2"/>
      <c r="AA101" s="53"/>
      <c r="AB101" s="3"/>
      <c r="AC101" s="48"/>
      <c r="AD101" s="48"/>
      <c r="AE101" s="48"/>
    </row>
    <row r="102" spans="1:31" ht="15.6" customHeight="1" x14ac:dyDescent="0.2">
      <c r="A102" s="56"/>
      <c r="B102" s="23" t="s">
        <v>5</v>
      </c>
      <c r="C102" s="103"/>
      <c r="D102" s="104">
        <v>0</v>
      </c>
      <c r="E102" s="72">
        <v>1</v>
      </c>
      <c r="F102" s="74">
        <v>1</v>
      </c>
      <c r="G102" s="74">
        <v>0</v>
      </c>
      <c r="H102" s="72">
        <v>4</v>
      </c>
      <c r="I102" s="72">
        <v>4</v>
      </c>
      <c r="J102" s="72">
        <v>18</v>
      </c>
      <c r="K102" s="72">
        <v>4</v>
      </c>
      <c r="L102" s="72">
        <v>7</v>
      </c>
      <c r="M102" s="72">
        <v>4</v>
      </c>
      <c r="N102" s="72">
        <v>0</v>
      </c>
      <c r="O102" s="72">
        <v>2</v>
      </c>
      <c r="P102" s="72">
        <v>4</v>
      </c>
      <c r="Q102" s="72">
        <v>1</v>
      </c>
      <c r="R102" s="72">
        <v>1</v>
      </c>
      <c r="S102" s="72">
        <v>1</v>
      </c>
      <c r="T102" s="72">
        <v>0</v>
      </c>
      <c r="U102" s="72">
        <v>6</v>
      </c>
      <c r="V102" s="72">
        <v>0</v>
      </c>
      <c r="W102" s="72">
        <v>39</v>
      </c>
      <c r="X102" s="73" t="s">
        <v>59</v>
      </c>
      <c r="Y102" s="105">
        <v>0</v>
      </c>
      <c r="Z102" s="106">
        <v>2</v>
      </c>
      <c r="AA102" s="27" t="s">
        <v>6</v>
      </c>
      <c r="AB102" s="44"/>
      <c r="AC102" s="48"/>
      <c r="AD102" s="48"/>
      <c r="AE102" s="48"/>
    </row>
    <row r="103" spans="1:31" ht="15.6" customHeight="1" x14ac:dyDescent="0.2">
      <c r="A103" s="24">
        <v>13.55</v>
      </c>
      <c r="B103" s="25" t="s">
        <v>7</v>
      </c>
      <c r="C103" s="107">
        <v>18</v>
      </c>
      <c r="D103" s="108">
        <v>0</v>
      </c>
      <c r="E103" s="79">
        <v>1</v>
      </c>
      <c r="F103" s="81">
        <v>6</v>
      </c>
      <c r="G103" s="81">
        <v>3</v>
      </c>
      <c r="H103" s="79">
        <v>5</v>
      </c>
      <c r="I103" s="79">
        <v>6</v>
      </c>
      <c r="J103" s="79">
        <v>7</v>
      </c>
      <c r="K103" s="79">
        <v>11</v>
      </c>
      <c r="L103" s="79">
        <v>10</v>
      </c>
      <c r="M103" s="79">
        <v>3</v>
      </c>
      <c r="N103" s="79">
        <v>1</v>
      </c>
      <c r="O103" s="79">
        <v>21</v>
      </c>
      <c r="P103" s="79">
        <v>1</v>
      </c>
      <c r="Q103" s="79">
        <v>6</v>
      </c>
      <c r="R103" s="79">
        <v>0</v>
      </c>
      <c r="S103" s="79">
        <v>0</v>
      </c>
      <c r="T103" s="79">
        <v>0</v>
      </c>
      <c r="U103" s="79">
        <v>0</v>
      </c>
      <c r="V103" s="79">
        <v>0</v>
      </c>
      <c r="W103" s="79">
        <v>0</v>
      </c>
      <c r="X103" s="80" t="s">
        <v>59</v>
      </c>
      <c r="Y103" s="109">
        <v>0</v>
      </c>
      <c r="Z103" s="84"/>
      <c r="AA103" s="28">
        <f>SUM(C103:Y103)</f>
        <v>99</v>
      </c>
      <c r="AB103" s="12"/>
      <c r="AC103" s="48"/>
      <c r="AD103" s="48"/>
      <c r="AE103" s="48"/>
    </row>
    <row r="104" spans="1:31" ht="15.6" customHeight="1" x14ac:dyDescent="0.2">
      <c r="A104" s="141" t="s">
        <v>55</v>
      </c>
      <c r="B104" s="25" t="s">
        <v>8</v>
      </c>
      <c r="C104" s="107">
        <f>C103</f>
        <v>18</v>
      </c>
      <c r="D104" s="110">
        <f t="shared" ref="D104" si="216">C104-D102+D103</f>
        <v>18</v>
      </c>
      <c r="E104" s="85">
        <f>D104-E102+E103</f>
        <v>18</v>
      </c>
      <c r="F104" s="87">
        <f>E104-F102+F103</f>
        <v>23</v>
      </c>
      <c r="G104" s="87">
        <f t="shared" ref="G104" si="217">F104-G102+G103</f>
        <v>26</v>
      </c>
      <c r="H104" s="85">
        <f t="shared" ref="H104" si="218">G104-H102+H103</f>
        <v>27</v>
      </c>
      <c r="I104" s="85">
        <f t="shared" ref="I104" si="219">H104-I102+I103</f>
        <v>29</v>
      </c>
      <c r="J104" s="85">
        <f t="shared" ref="J104" si="220">I104-J102+J103</f>
        <v>18</v>
      </c>
      <c r="K104" s="85">
        <f t="shared" ref="K104" si="221">J104-K102+K103</f>
        <v>25</v>
      </c>
      <c r="L104" s="85">
        <f t="shared" ref="L104" si="222">K104-L102+L103</f>
        <v>28</v>
      </c>
      <c r="M104" s="85">
        <f t="shared" ref="M104" si="223">L104-M102+M103</f>
        <v>27</v>
      </c>
      <c r="N104" s="85">
        <f t="shared" ref="N104" si="224">M104-N102+N103</f>
        <v>28</v>
      </c>
      <c r="O104" s="85">
        <f t="shared" ref="O104" si="225">N104-O102+O103</f>
        <v>47</v>
      </c>
      <c r="P104" s="85">
        <f t="shared" ref="P104" si="226">O104-P102+P103</f>
        <v>44</v>
      </c>
      <c r="Q104" s="85">
        <f t="shared" ref="Q104" si="227">P104-Q102+Q103</f>
        <v>49</v>
      </c>
      <c r="R104" s="85">
        <f t="shared" ref="R104" si="228">Q104-R102+R103</f>
        <v>48</v>
      </c>
      <c r="S104" s="85">
        <f t="shared" ref="S104" si="229">R104-S102+S103</f>
        <v>47</v>
      </c>
      <c r="T104" s="85">
        <f t="shared" ref="T104" si="230">S104-T102+T103</f>
        <v>47</v>
      </c>
      <c r="U104" s="85">
        <f t="shared" ref="U104" si="231">T104-U102+U103</f>
        <v>41</v>
      </c>
      <c r="V104" s="85">
        <f t="shared" ref="V104" si="232">U104-V102+V103</f>
        <v>41</v>
      </c>
      <c r="W104" s="85">
        <f t="shared" ref="W104" si="233">V104-W102+W103</f>
        <v>2</v>
      </c>
      <c r="X104" s="86" t="s">
        <v>59</v>
      </c>
      <c r="Y104" s="111">
        <f>W104-Y102+Y103</f>
        <v>2</v>
      </c>
      <c r="Z104" s="112">
        <f>Y104-Z102</f>
        <v>0</v>
      </c>
      <c r="AA104" s="29"/>
      <c r="AB104" s="3">
        <f>MAX(C104:Z104)</f>
        <v>49</v>
      </c>
      <c r="AC104" s="48"/>
      <c r="AD104" s="48"/>
      <c r="AE104" s="48"/>
    </row>
    <row r="105" spans="1:31" ht="15.6" customHeight="1" x14ac:dyDescent="0.2">
      <c r="A105" s="142"/>
      <c r="B105" s="25" t="s">
        <v>9</v>
      </c>
      <c r="C105" s="134"/>
      <c r="D105" s="135"/>
      <c r="E105" s="113">
        <v>13.59</v>
      </c>
      <c r="F105" s="114">
        <v>14.03</v>
      </c>
      <c r="G105" s="136"/>
      <c r="H105" s="136"/>
      <c r="I105" s="136"/>
      <c r="J105" s="113">
        <v>14.15</v>
      </c>
      <c r="K105" s="113">
        <v>14.16</v>
      </c>
      <c r="L105" s="136"/>
      <c r="M105" s="136"/>
      <c r="N105" s="136"/>
      <c r="O105" s="136"/>
      <c r="P105" s="113">
        <v>14.24</v>
      </c>
      <c r="Q105" s="136"/>
      <c r="R105" s="136"/>
      <c r="S105" s="136"/>
      <c r="T105" s="113">
        <v>14.29</v>
      </c>
      <c r="U105" s="136"/>
      <c r="V105" s="136"/>
      <c r="W105" s="136"/>
      <c r="X105" s="115" t="s">
        <v>59</v>
      </c>
      <c r="Y105" s="136"/>
      <c r="Z105" s="137">
        <v>14.38</v>
      </c>
      <c r="AA105" s="30">
        <v>43</v>
      </c>
      <c r="AB105" s="12"/>
      <c r="AC105" s="48"/>
      <c r="AD105" s="48"/>
      <c r="AE105" s="48"/>
    </row>
    <row r="106" spans="1:31" ht="15.6" customHeight="1" x14ac:dyDescent="0.2">
      <c r="A106" s="143"/>
      <c r="B106" s="26" t="s">
        <v>10</v>
      </c>
      <c r="C106" s="138">
        <v>13.55</v>
      </c>
      <c r="D106" s="139"/>
      <c r="E106" s="91">
        <f>E105</f>
        <v>13.59</v>
      </c>
      <c r="F106" s="93">
        <f>F105</f>
        <v>14.03</v>
      </c>
      <c r="G106" s="136"/>
      <c r="H106" s="139"/>
      <c r="I106" s="139"/>
      <c r="J106" s="91">
        <f>J105</f>
        <v>14.15</v>
      </c>
      <c r="K106" s="91">
        <v>14.17</v>
      </c>
      <c r="L106" s="139"/>
      <c r="M106" s="139"/>
      <c r="N106" s="139"/>
      <c r="O106" s="139"/>
      <c r="P106" s="91">
        <f>P105</f>
        <v>14.24</v>
      </c>
      <c r="Q106" s="139"/>
      <c r="R106" s="139"/>
      <c r="S106" s="139"/>
      <c r="T106" s="91">
        <f>T105</f>
        <v>14.29</v>
      </c>
      <c r="U106" s="139"/>
      <c r="V106" s="139"/>
      <c r="W106" s="139"/>
      <c r="X106" s="92" t="s">
        <v>59</v>
      </c>
      <c r="Y106" s="139"/>
      <c r="Z106" s="140"/>
      <c r="AA106" s="29"/>
      <c r="AB106" s="13"/>
      <c r="AC106" s="48"/>
      <c r="AD106" s="48"/>
      <c r="AE106" s="48"/>
    </row>
    <row r="107" spans="1:31" ht="15.6" customHeight="1" thickBot="1" x14ac:dyDescent="0.25">
      <c r="A107" s="50">
        <v>518</v>
      </c>
      <c r="B107" s="50" t="s">
        <v>11</v>
      </c>
      <c r="C107" s="57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2"/>
      <c r="AA107" s="53"/>
      <c r="AB107" s="3"/>
      <c r="AC107" s="48"/>
      <c r="AD107" s="48"/>
      <c r="AE107" s="48"/>
    </row>
    <row r="108" spans="1:31" ht="15.6" customHeight="1" x14ac:dyDescent="0.2">
      <c r="A108" s="56"/>
      <c r="B108" s="23" t="s">
        <v>5</v>
      </c>
      <c r="C108" s="103"/>
      <c r="D108" s="104">
        <v>0</v>
      </c>
      <c r="E108" s="72">
        <v>0</v>
      </c>
      <c r="F108" s="74" t="s">
        <v>59</v>
      </c>
      <c r="G108" s="74" t="s">
        <v>59</v>
      </c>
      <c r="H108" s="72">
        <v>4</v>
      </c>
      <c r="I108" s="72">
        <v>3</v>
      </c>
      <c r="J108" s="72">
        <v>9</v>
      </c>
      <c r="K108" s="72">
        <v>11</v>
      </c>
      <c r="L108" s="72">
        <v>0</v>
      </c>
      <c r="M108" s="72">
        <v>2</v>
      </c>
      <c r="N108" s="72">
        <v>4</v>
      </c>
      <c r="O108" s="72">
        <v>5</v>
      </c>
      <c r="P108" s="72">
        <v>0</v>
      </c>
      <c r="Q108" s="72">
        <v>2</v>
      </c>
      <c r="R108" s="72">
        <v>0</v>
      </c>
      <c r="S108" s="72">
        <v>0</v>
      </c>
      <c r="T108" s="72">
        <v>0</v>
      </c>
      <c r="U108" s="72">
        <v>0</v>
      </c>
      <c r="V108" s="72">
        <v>2</v>
      </c>
      <c r="W108" s="72">
        <v>0</v>
      </c>
      <c r="X108" s="73" t="s">
        <v>59</v>
      </c>
      <c r="Y108" s="105">
        <v>5</v>
      </c>
      <c r="Z108" s="106">
        <v>3</v>
      </c>
      <c r="AA108" s="27" t="s">
        <v>6</v>
      </c>
      <c r="AB108" s="44"/>
      <c r="AC108" s="48"/>
      <c r="AD108" s="48"/>
      <c r="AE108" s="48"/>
    </row>
    <row r="109" spans="1:31" ht="15.6" customHeight="1" x14ac:dyDescent="0.2">
      <c r="A109" s="24">
        <v>14.1</v>
      </c>
      <c r="B109" s="25" t="s">
        <v>7</v>
      </c>
      <c r="C109" s="107">
        <v>28</v>
      </c>
      <c r="D109" s="108">
        <v>0</v>
      </c>
      <c r="E109" s="79">
        <v>0</v>
      </c>
      <c r="F109" s="81" t="s">
        <v>59</v>
      </c>
      <c r="G109" s="81" t="s">
        <v>59</v>
      </c>
      <c r="H109" s="79">
        <v>5</v>
      </c>
      <c r="I109" s="79">
        <v>5</v>
      </c>
      <c r="J109" s="79">
        <v>8</v>
      </c>
      <c r="K109" s="79">
        <v>2</v>
      </c>
      <c r="L109" s="79">
        <v>1</v>
      </c>
      <c r="M109" s="79">
        <v>0</v>
      </c>
      <c r="N109" s="79">
        <v>0</v>
      </c>
      <c r="O109" s="79">
        <v>0</v>
      </c>
      <c r="P109" s="79">
        <v>1</v>
      </c>
      <c r="Q109" s="79">
        <v>0</v>
      </c>
      <c r="R109" s="79">
        <v>0</v>
      </c>
      <c r="S109" s="79">
        <v>0</v>
      </c>
      <c r="T109" s="79">
        <v>0</v>
      </c>
      <c r="U109" s="79">
        <v>0</v>
      </c>
      <c r="V109" s="79">
        <v>0</v>
      </c>
      <c r="W109" s="79">
        <v>0</v>
      </c>
      <c r="X109" s="80" t="s">
        <v>59</v>
      </c>
      <c r="Y109" s="109">
        <v>0</v>
      </c>
      <c r="Z109" s="84"/>
      <c r="AA109" s="28">
        <f>SUM(C109:Y109)</f>
        <v>50</v>
      </c>
      <c r="AB109" s="12"/>
      <c r="AC109" s="48"/>
      <c r="AD109" s="48"/>
      <c r="AE109" s="48"/>
    </row>
    <row r="110" spans="1:31" ht="15.6" customHeight="1" x14ac:dyDescent="0.2">
      <c r="A110" s="141" t="s">
        <v>55</v>
      </c>
      <c r="B110" s="25" t="s">
        <v>8</v>
      </c>
      <c r="C110" s="107">
        <f>C109</f>
        <v>28</v>
      </c>
      <c r="D110" s="110">
        <f t="shared" ref="D110" si="234">C110-D108+D109</f>
        <v>28</v>
      </c>
      <c r="E110" s="85">
        <f>D110-E108+E109</f>
        <v>28</v>
      </c>
      <c r="F110" s="87" t="s">
        <v>59</v>
      </c>
      <c r="G110" s="87" t="s">
        <v>59</v>
      </c>
      <c r="H110" s="85">
        <f>E110-H108+H109</f>
        <v>29</v>
      </c>
      <c r="I110" s="85">
        <f t="shared" ref="I110" si="235">H110-I108+I109</f>
        <v>31</v>
      </c>
      <c r="J110" s="85">
        <f t="shared" ref="J110" si="236">I110-J108+J109</f>
        <v>30</v>
      </c>
      <c r="K110" s="85">
        <f t="shared" ref="K110" si="237">J110-K108+K109</f>
        <v>21</v>
      </c>
      <c r="L110" s="85">
        <f t="shared" ref="L110" si="238">K110-L108+L109</f>
        <v>22</v>
      </c>
      <c r="M110" s="85">
        <f t="shared" ref="M110" si="239">L110-M108+M109</f>
        <v>20</v>
      </c>
      <c r="N110" s="85">
        <f t="shared" ref="N110" si="240">M110-N108+N109</f>
        <v>16</v>
      </c>
      <c r="O110" s="85">
        <f t="shared" ref="O110" si="241">N110-O108+O109</f>
        <v>11</v>
      </c>
      <c r="P110" s="85">
        <f t="shared" ref="P110" si="242">O110-P108+P109</f>
        <v>12</v>
      </c>
      <c r="Q110" s="85">
        <f t="shared" ref="Q110" si="243">P110-Q108+Q109</f>
        <v>10</v>
      </c>
      <c r="R110" s="85">
        <f t="shared" ref="R110" si="244">Q110-R108+R109</f>
        <v>10</v>
      </c>
      <c r="S110" s="85">
        <f t="shared" ref="S110" si="245">R110-S108+S109</f>
        <v>10</v>
      </c>
      <c r="T110" s="85">
        <f t="shared" ref="T110" si="246">S110-T108+T109</f>
        <v>10</v>
      </c>
      <c r="U110" s="85">
        <f t="shared" ref="U110" si="247">T110-U108+U109</f>
        <v>10</v>
      </c>
      <c r="V110" s="85">
        <f t="shared" ref="V110" si="248">U110-V108+V109</f>
        <v>8</v>
      </c>
      <c r="W110" s="85">
        <f t="shared" ref="W110" si="249">V110-W108+W109</f>
        <v>8</v>
      </c>
      <c r="X110" s="86" t="s">
        <v>59</v>
      </c>
      <c r="Y110" s="111">
        <f>W110-Y108+Y109</f>
        <v>3</v>
      </c>
      <c r="Z110" s="112">
        <f>Y110-Z108</f>
        <v>0</v>
      </c>
      <c r="AA110" s="29"/>
      <c r="AB110" s="3">
        <f>MAX(C110:Z110)</f>
        <v>31</v>
      </c>
      <c r="AC110" s="48"/>
      <c r="AD110" s="48"/>
      <c r="AE110" s="48"/>
    </row>
    <row r="111" spans="1:31" ht="15.6" customHeight="1" x14ac:dyDescent="0.2">
      <c r="A111" s="142"/>
      <c r="B111" s="25" t="s">
        <v>9</v>
      </c>
      <c r="C111" s="134"/>
      <c r="D111" s="135"/>
      <c r="E111" s="113">
        <v>14.12</v>
      </c>
      <c r="F111" s="114" t="s">
        <v>59</v>
      </c>
      <c r="G111" s="136"/>
      <c r="H111" s="136"/>
      <c r="I111" s="136"/>
      <c r="J111" s="113">
        <v>14.23</v>
      </c>
      <c r="K111" s="113">
        <v>14.24</v>
      </c>
      <c r="L111" s="136"/>
      <c r="M111" s="136"/>
      <c r="N111" s="136"/>
      <c r="O111" s="136"/>
      <c r="P111" s="113">
        <v>14.31</v>
      </c>
      <c r="Q111" s="136"/>
      <c r="R111" s="136"/>
      <c r="S111" s="136"/>
      <c r="T111" s="113">
        <v>14.35</v>
      </c>
      <c r="U111" s="136"/>
      <c r="V111" s="136"/>
      <c r="W111" s="136"/>
      <c r="X111" s="115" t="s">
        <v>59</v>
      </c>
      <c r="Y111" s="136"/>
      <c r="Z111" s="137">
        <v>14.45</v>
      </c>
      <c r="AA111" s="30">
        <v>35</v>
      </c>
      <c r="AB111" s="12"/>
      <c r="AC111" s="48"/>
      <c r="AD111" s="48"/>
      <c r="AE111" s="48"/>
    </row>
    <row r="112" spans="1:31" ht="15.6" customHeight="1" x14ac:dyDescent="0.2">
      <c r="A112" s="143"/>
      <c r="B112" s="26" t="s">
        <v>10</v>
      </c>
      <c r="C112" s="138">
        <v>14.1</v>
      </c>
      <c r="D112" s="139"/>
      <c r="E112" s="91">
        <f>E111</f>
        <v>14.12</v>
      </c>
      <c r="F112" s="93" t="s">
        <v>59</v>
      </c>
      <c r="G112" s="136"/>
      <c r="H112" s="139"/>
      <c r="I112" s="139"/>
      <c r="J112" s="91">
        <f>J111</f>
        <v>14.23</v>
      </c>
      <c r="K112" s="91">
        <f>K111</f>
        <v>14.24</v>
      </c>
      <c r="L112" s="139"/>
      <c r="M112" s="139"/>
      <c r="N112" s="139"/>
      <c r="O112" s="139"/>
      <c r="P112" s="91">
        <f>P111</f>
        <v>14.31</v>
      </c>
      <c r="Q112" s="139"/>
      <c r="R112" s="139"/>
      <c r="S112" s="139"/>
      <c r="T112" s="91">
        <f>T111</f>
        <v>14.35</v>
      </c>
      <c r="U112" s="139"/>
      <c r="V112" s="139"/>
      <c r="W112" s="139"/>
      <c r="X112" s="92" t="s">
        <v>59</v>
      </c>
      <c r="Y112" s="139"/>
      <c r="Z112" s="140"/>
      <c r="AA112" s="29"/>
      <c r="AB112" s="13"/>
      <c r="AC112" s="48"/>
      <c r="AD112" s="48"/>
      <c r="AE112" s="48"/>
    </row>
    <row r="113" spans="1:31" ht="15.6" customHeight="1" thickBot="1" x14ac:dyDescent="0.25">
      <c r="A113" s="50">
        <v>525</v>
      </c>
      <c r="B113" s="50" t="s">
        <v>11</v>
      </c>
      <c r="C113" s="57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2"/>
      <c r="AA113" s="53"/>
      <c r="AB113" s="3"/>
      <c r="AC113" s="48"/>
      <c r="AD113" s="48"/>
      <c r="AE113" s="48"/>
    </row>
    <row r="114" spans="1:31" ht="15.6" customHeight="1" x14ac:dyDescent="0.2">
      <c r="A114" s="56"/>
      <c r="B114" s="23" t="s">
        <v>5</v>
      </c>
      <c r="C114" s="103"/>
      <c r="D114" s="104">
        <v>0</v>
      </c>
      <c r="E114" s="72">
        <v>0</v>
      </c>
      <c r="F114" s="74" t="s">
        <v>59</v>
      </c>
      <c r="G114" s="74" t="s">
        <v>59</v>
      </c>
      <c r="H114" s="72">
        <v>2</v>
      </c>
      <c r="I114" s="72">
        <v>2</v>
      </c>
      <c r="J114" s="72">
        <v>7</v>
      </c>
      <c r="K114" s="72">
        <v>8</v>
      </c>
      <c r="L114" s="72">
        <v>0</v>
      </c>
      <c r="M114" s="72">
        <v>1</v>
      </c>
      <c r="N114" s="72">
        <v>6</v>
      </c>
      <c r="O114" s="72">
        <v>7</v>
      </c>
      <c r="P114" s="72">
        <v>2</v>
      </c>
      <c r="Q114" s="72">
        <v>1</v>
      </c>
      <c r="R114" s="72">
        <v>0</v>
      </c>
      <c r="S114" s="72">
        <v>0</v>
      </c>
      <c r="T114" s="72">
        <v>4</v>
      </c>
      <c r="U114" s="72">
        <v>0</v>
      </c>
      <c r="V114" s="72">
        <v>4</v>
      </c>
      <c r="W114" s="72">
        <v>7</v>
      </c>
      <c r="X114" s="73">
        <v>2</v>
      </c>
      <c r="Y114" s="105" t="s">
        <v>59</v>
      </c>
      <c r="Z114" s="106" t="s">
        <v>59</v>
      </c>
      <c r="AA114" s="27" t="s">
        <v>6</v>
      </c>
      <c r="AB114" s="44"/>
      <c r="AC114" s="48"/>
      <c r="AD114" s="48"/>
      <c r="AE114" s="48"/>
    </row>
    <row r="115" spans="1:31" ht="15.6" customHeight="1" x14ac:dyDescent="0.2">
      <c r="A115" s="24">
        <v>14.5</v>
      </c>
      <c r="B115" s="25" t="s">
        <v>7</v>
      </c>
      <c r="C115" s="107">
        <v>13</v>
      </c>
      <c r="D115" s="108">
        <v>3</v>
      </c>
      <c r="E115" s="79">
        <v>0</v>
      </c>
      <c r="F115" s="81" t="s">
        <v>59</v>
      </c>
      <c r="G115" s="81" t="s">
        <v>59</v>
      </c>
      <c r="H115" s="79">
        <v>7</v>
      </c>
      <c r="I115" s="79">
        <v>4</v>
      </c>
      <c r="J115" s="79">
        <v>7</v>
      </c>
      <c r="K115" s="79">
        <v>13</v>
      </c>
      <c r="L115" s="79">
        <v>2</v>
      </c>
      <c r="M115" s="79">
        <v>0</v>
      </c>
      <c r="N115" s="79">
        <v>0</v>
      </c>
      <c r="O115" s="79">
        <v>1</v>
      </c>
      <c r="P115" s="79">
        <v>2</v>
      </c>
      <c r="Q115" s="79">
        <v>0</v>
      </c>
      <c r="R115" s="79">
        <v>1</v>
      </c>
      <c r="S115" s="79">
        <v>0</v>
      </c>
      <c r="T115" s="79">
        <v>0</v>
      </c>
      <c r="U115" s="79">
        <v>0</v>
      </c>
      <c r="V115" s="79">
        <v>0</v>
      </c>
      <c r="W115" s="79">
        <v>0</v>
      </c>
      <c r="X115" s="80" t="s">
        <v>59</v>
      </c>
      <c r="Y115" s="109" t="s">
        <v>59</v>
      </c>
      <c r="Z115" s="84"/>
      <c r="AA115" s="28">
        <f>SUM(C115:Y115)</f>
        <v>53</v>
      </c>
      <c r="AB115" s="12"/>
      <c r="AC115" s="48"/>
      <c r="AD115" s="48"/>
      <c r="AE115" s="48"/>
    </row>
    <row r="116" spans="1:31" ht="15.6" customHeight="1" x14ac:dyDescent="0.2">
      <c r="A116" s="141" t="s">
        <v>55</v>
      </c>
      <c r="B116" s="25" t="s">
        <v>8</v>
      </c>
      <c r="C116" s="107">
        <f>C115</f>
        <v>13</v>
      </c>
      <c r="D116" s="110">
        <f t="shared" ref="D116" si="250">C116-D114+D115</f>
        <v>16</v>
      </c>
      <c r="E116" s="85">
        <f>D116-E114+E115</f>
        <v>16</v>
      </c>
      <c r="F116" s="87" t="s">
        <v>59</v>
      </c>
      <c r="G116" s="87" t="s">
        <v>59</v>
      </c>
      <c r="H116" s="85">
        <f>E116-H114+H115</f>
        <v>21</v>
      </c>
      <c r="I116" s="85">
        <f t="shared" ref="I116" si="251">H116-I114+I115</f>
        <v>23</v>
      </c>
      <c r="J116" s="85">
        <f t="shared" ref="J116" si="252">I116-J114+J115</f>
        <v>23</v>
      </c>
      <c r="K116" s="85">
        <f t="shared" ref="K116" si="253">J116-K114+K115</f>
        <v>28</v>
      </c>
      <c r="L116" s="85">
        <f t="shared" ref="L116" si="254">K116-L114+L115</f>
        <v>30</v>
      </c>
      <c r="M116" s="85">
        <f t="shared" ref="M116" si="255">L116-M114+M115</f>
        <v>29</v>
      </c>
      <c r="N116" s="85">
        <f t="shared" ref="N116" si="256">M116-N114+N115</f>
        <v>23</v>
      </c>
      <c r="O116" s="85">
        <f t="shared" ref="O116" si="257">N116-O114+O115</f>
        <v>17</v>
      </c>
      <c r="P116" s="85">
        <f t="shared" ref="P116" si="258">O116-P114+P115</f>
        <v>17</v>
      </c>
      <c r="Q116" s="85">
        <f t="shared" ref="Q116" si="259">P116-Q114+Q115</f>
        <v>16</v>
      </c>
      <c r="R116" s="85">
        <f t="shared" ref="R116" si="260">Q116-R114+R115</f>
        <v>17</v>
      </c>
      <c r="S116" s="85">
        <f t="shared" ref="S116" si="261">R116-S114+S115</f>
        <v>17</v>
      </c>
      <c r="T116" s="85">
        <f t="shared" ref="T116" si="262">S116-T114+T115</f>
        <v>13</v>
      </c>
      <c r="U116" s="85">
        <f t="shared" ref="U116" si="263">T116-U114+U115</f>
        <v>13</v>
      </c>
      <c r="V116" s="85">
        <f t="shared" ref="V116" si="264">U116-V114+V115</f>
        <v>9</v>
      </c>
      <c r="W116" s="85">
        <f t="shared" ref="W116" si="265">V116-W114+W115</f>
        <v>2</v>
      </c>
      <c r="X116" s="86">
        <f>W116-X114</f>
        <v>0</v>
      </c>
      <c r="Y116" s="111" t="s">
        <v>59</v>
      </c>
      <c r="Z116" s="112" t="s">
        <v>59</v>
      </c>
      <c r="AA116" s="29"/>
      <c r="AB116" s="3">
        <f>MAX(C116:Z116)</f>
        <v>30</v>
      </c>
      <c r="AC116" s="48"/>
      <c r="AD116" s="48"/>
      <c r="AE116" s="48"/>
    </row>
    <row r="117" spans="1:31" ht="15.6" customHeight="1" x14ac:dyDescent="0.2">
      <c r="A117" s="142"/>
      <c r="B117" s="25" t="s">
        <v>9</v>
      </c>
      <c r="C117" s="134"/>
      <c r="D117" s="135"/>
      <c r="E117" s="113">
        <v>14.52</v>
      </c>
      <c r="F117" s="114" t="s">
        <v>59</v>
      </c>
      <c r="G117" s="136"/>
      <c r="H117" s="136"/>
      <c r="I117" s="136"/>
      <c r="J117" s="113">
        <v>15.02</v>
      </c>
      <c r="K117" s="113">
        <v>15.04</v>
      </c>
      <c r="L117" s="136"/>
      <c r="M117" s="136"/>
      <c r="N117" s="136"/>
      <c r="O117" s="136"/>
      <c r="P117" s="113">
        <v>15.15</v>
      </c>
      <c r="Q117" s="136"/>
      <c r="R117" s="136"/>
      <c r="S117" s="136"/>
      <c r="T117" s="113">
        <v>15.2</v>
      </c>
      <c r="U117" s="136"/>
      <c r="V117" s="136"/>
      <c r="W117" s="136"/>
      <c r="X117" s="115">
        <v>15.25</v>
      </c>
      <c r="Y117" s="136"/>
      <c r="Z117" s="137" t="s">
        <v>59</v>
      </c>
      <c r="AA117" s="30">
        <v>35</v>
      </c>
      <c r="AB117" s="12"/>
      <c r="AC117" s="48"/>
      <c r="AD117" s="48"/>
      <c r="AE117" s="48"/>
    </row>
    <row r="118" spans="1:31" ht="15.6" customHeight="1" x14ac:dyDescent="0.2">
      <c r="A118" s="143"/>
      <c r="B118" s="26" t="s">
        <v>10</v>
      </c>
      <c r="C118" s="138">
        <v>14.5</v>
      </c>
      <c r="D118" s="139"/>
      <c r="E118" s="91">
        <f>E117</f>
        <v>14.52</v>
      </c>
      <c r="F118" s="93" t="s">
        <v>59</v>
      </c>
      <c r="G118" s="136"/>
      <c r="H118" s="139"/>
      <c r="I118" s="139"/>
      <c r="J118" s="91">
        <f>J117</f>
        <v>15.02</v>
      </c>
      <c r="K118" s="91">
        <f>K117</f>
        <v>15.04</v>
      </c>
      <c r="L118" s="139"/>
      <c r="M118" s="139"/>
      <c r="N118" s="139"/>
      <c r="O118" s="139"/>
      <c r="P118" s="91">
        <f>P117</f>
        <v>15.15</v>
      </c>
      <c r="Q118" s="139"/>
      <c r="R118" s="139"/>
      <c r="S118" s="139"/>
      <c r="T118" s="91">
        <f>T117</f>
        <v>15.2</v>
      </c>
      <c r="U118" s="139"/>
      <c r="V118" s="139"/>
      <c r="W118" s="139"/>
      <c r="X118" s="92" t="s">
        <v>59</v>
      </c>
      <c r="Y118" s="139"/>
      <c r="Z118" s="140"/>
      <c r="AA118" s="29"/>
      <c r="AB118" s="13"/>
      <c r="AC118" s="48"/>
      <c r="AD118" s="48"/>
      <c r="AE118" s="48"/>
    </row>
    <row r="119" spans="1:31" ht="15.6" customHeight="1" thickBot="1" x14ac:dyDescent="0.25">
      <c r="A119" s="50">
        <v>525</v>
      </c>
      <c r="B119" s="50" t="s">
        <v>11</v>
      </c>
      <c r="C119" s="57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2"/>
      <c r="AA119" s="53"/>
      <c r="AB119" s="3"/>
      <c r="AC119" s="48"/>
      <c r="AD119" s="48"/>
      <c r="AE119" s="48"/>
    </row>
    <row r="120" spans="1:31" ht="15.6" customHeight="1" x14ac:dyDescent="0.2">
      <c r="A120" s="56"/>
      <c r="B120" s="23" t="s">
        <v>5</v>
      </c>
      <c r="C120" s="103"/>
      <c r="D120" s="104">
        <v>0</v>
      </c>
      <c r="E120" s="72">
        <v>0</v>
      </c>
      <c r="F120" s="74">
        <v>0</v>
      </c>
      <c r="G120" s="74">
        <v>0</v>
      </c>
      <c r="H120" s="72">
        <v>0</v>
      </c>
      <c r="I120" s="72">
        <v>3</v>
      </c>
      <c r="J120" s="72">
        <v>8</v>
      </c>
      <c r="K120" s="72">
        <v>6</v>
      </c>
      <c r="L120" s="72">
        <v>0</v>
      </c>
      <c r="M120" s="72">
        <v>4</v>
      </c>
      <c r="N120" s="72">
        <v>3</v>
      </c>
      <c r="O120" s="72">
        <v>11</v>
      </c>
      <c r="P120" s="72">
        <v>3</v>
      </c>
      <c r="Q120" s="72">
        <v>4</v>
      </c>
      <c r="R120" s="72">
        <v>0</v>
      </c>
      <c r="S120" s="72">
        <v>2</v>
      </c>
      <c r="T120" s="72">
        <v>2</v>
      </c>
      <c r="U120" s="72">
        <v>0</v>
      </c>
      <c r="V120" s="72">
        <v>5</v>
      </c>
      <c r="W120" s="72">
        <v>10</v>
      </c>
      <c r="X120" s="73" t="s">
        <v>59</v>
      </c>
      <c r="Y120" s="105">
        <v>2</v>
      </c>
      <c r="Z120" s="106">
        <v>0</v>
      </c>
      <c r="AA120" s="27" t="s">
        <v>6</v>
      </c>
      <c r="AB120" s="44"/>
      <c r="AC120" s="48"/>
      <c r="AD120" s="48"/>
      <c r="AE120" s="48"/>
    </row>
    <row r="121" spans="1:31" ht="15.6" customHeight="1" x14ac:dyDescent="0.2">
      <c r="A121" s="24">
        <v>15.08</v>
      </c>
      <c r="B121" s="25" t="s">
        <v>7</v>
      </c>
      <c r="C121" s="107">
        <v>7</v>
      </c>
      <c r="D121" s="108">
        <v>5</v>
      </c>
      <c r="E121" s="79">
        <v>0</v>
      </c>
      <c r="F121" s="81">
        <v>3</v>
      </c>
      <c r="G121" s="81">
        <v>4</v>
      </c>
      <c r="H121" s="79">
        <v>4</v>
      </c>
      <c r="I121" s="79">
        <v>8</v>
      </c>
      <c r="J121" s="79">
        <v>10</v>
      </c>
      <c r="K121" s="79">
        <v>15</v>
      </c>
      <c r="L121" s="79">
        <v>0</v>
      </c>
      <c r="M121" s="79">
        <v>2</v>
      </c>
      <c r="N121" s="79">
        <v>0</v>
      </c>
      <c r="O121" s="79">
        <v>1</v>
      </c>
      <c r="P121" s="79">
        <v>3</v>
      </c>
      <c r="Q121" s="79">
        <v>1</v>
      </c>
      <c r="R121" s="79">
        <v>0</v>
      </c>
      <c r="S121" s="79">
        <v>0</v>
      </c>
      <c r="T121" s="79">
        <v>0</v>
      </c>
      <c r="U121" s="79">
        <v>0</v>
      </c>
      <c r="V121" s="79">
        <v>0</v>
      </c>
      <c r="W121" s="79">
        <v>0</v>
      </c>
      <c r="X121" s="80" t="s">
        <v>59</v>
      </c>
      <c r="Y121" s="109">
        <v>0</v>
      </c>
      <c r="Z121" s="84"/>
      <c r="AA121" s="28">
        <f>SUM(C121:Y121)</f>
        <v>63</v>
      </c>
      <c r="AB121" s="12"/>
      <c r="AC121" s="48"/>
      <c r="AD121" s="48"/>
      <c r="AE121" s="48"/>
    </row>
    <row r="122" spans="1:31" ht="15.6" customHeight="1" x14ac:dyDescent="0.2">
      <c r="A122" s="141" t="s">
        <v>55</v>
      </c>
      <c r="B122" s="25" t="s">
        <v>8</v>
      </c>
      <c r="C122" s="107">
        <f>C121</f>
        <v>7</v>
      </c>
      <c r="D122" s="110">
        <f t="shared" ref="D122" si="266">C122-D120+D121</f>
        <v>12</v>
      </c>
      <c r="E122" s="85">
        <f>D122-E120+E121</f>
        <v>12</v>
      </c>
      <c r="F122" s="87">
        <f>E122-F120+F121</f>
        <v>15</v>
      </c>
      <c r="G122" s="87">
        <f t="shared" ref="G122" si="267">F122-G120+G121</f>
        <v>19</v>
      </c>
      <c r="H122" s="85">
        <f t="shared" ref="H122" si="268">G122-H120+H121</f>
        <v>23</v>
      </c>
      <c r="I122" s="85">
        <f t="shared" ref="I122" si="269">H122-I120+I121</f>
        <v>28</v>
      </c>
      <c r="J122" s="85">
        <f t="shared" ref="J122" si="270">I122-J120+J121</f>
        <v>30</v>
      </c>
      <c r="K122" s="85">
        <f t="shared" ref="K122" si="271">J122-K120+K121</f>
        <v>39</v>
      </c>
      <c r="L122" s="85">
        <f t="shared" ref="L122" si="272">K122-L120+L121</f>
        <v>39</v>
      </c>
      <c r="M122" s="85">
        <f t="shared" ref="M122" si="273">L122-M120+M121</f>
        <v>37</v>
      </c>
      <c r="N122" s="85">
        <f t="shared" ref="N122" si="274">M122-N120+N121</f>
        <v>34</v>
      </c>
      <c r="O122" s="85">
        <f t="shared" ref="O122" si="275">N122-O120+O121</f>
        <v>24</v>
      </c>
      <c r="P122" s="85">
        <f t="shared" ref="P122" si="276">O122-P120+P121</f>
        <v>24</v>
      </c>
      <c r="Q122" s="85">
        <f t="shared" ref="Q122" si="277">P122-Q120+Q121</f>
        <v>21</v>
      </c>
      <c r="R122" s="85">
        <f t="shared" ref="R122" si="278">Q122-R120+R121</f>
        <v>21</v>
      </c>
      <c r="S122" s="85">
        <f t="shared" ref="S122" si="279">R122-S120+S121</f>
        <v>19</v>
      </c>
      <c r="T122" s="85">
        <f t="shared" ref="T122" si="280">S122-T120+T121</f>
        <v>17</v>
      </c>
      <c r="U122" s="85">
        <f t="shared" ref="U122" si="281">T122-U120+U121</f>
        <v>17</v>
      </c>
      <c r="V122" s="85">
        <f t="shared" ref="V122" si="282">U122-V120+V121</f>
        <v>12</v>
      </c>
      <c r="W122" s="85">
        <f t="shared" ref="W122" si="283">V122-W120+W121</f>
        <v>2</v>
      </c>
      <c r="X122" s="86" t="s">
        <v>59</v>
      </c>
      <c r="Y122" s="111">
        <f>W122-Y120+Y121</f>
        <v>0</v>
      </c>
      <c r="Z122" s="112">
        <f>Y122-Z120</f>
        <v>0</v>
      </c>
      <c r="AA122" s="29"/>
      <c r="AB122" s="3">
        <f>MAX(C122:Z122)</f>
        <v>39</v>
      </c>
      <c r="AC122" s="48"/>
      <c r="AD122" s="48"/>
      <c r="AE122" s="48"/>
    </row>
    <row r="123" spans="1:31" ht="15.6" customHeight="1" x14ac:dyDescent="0.2">
      <c r="A123" s="142"/>
      <c r="B123" s="25" t="s">
        <v>9</v>
      </c>
      <c r="C123" s="134"/>
      <c r="D123" s="135"/>
      <c r="E123" s="113">
        <v>15.1</v>
      </c>
      <c r="F123" s="114">
        <v>15.16</v>
      </c>
      <c r="G123" s="136"/>
      <c r="H123" s="136"/>
      <c r="I123" s="136"/>
      <c r="J123" s="113">
        <v>15.25</v>
      </c>
      <c r="K123" s="113">
        <v>15.27</v>
      </c>
      <c r="L123" s="136"/>
      <c r="M123" s="136"/>
      <c r="N123" s="136"/>
      <c r="O123" s="136"/>
      <c r="P123" s="113">
        <v>15.38</v>
      </c>
      <c r="Q123" s="136"/>
      <c r="R123" s="136"/>
      <c r="S123" s="136"/>
      <c r="T123" s="113">
        <v>15.44</v>
      </c>
      <c r="U123" s="136"/>
      <c r="V123" s="136"/>
      <c r="W123" s="136"/>
      <c r="X123" s="115" t="s">
        <v>59</v>
      </c>
      <c r="Y123" s="136"/>
      <c r="Z123" s="137">
        <v>15.52</v>
      </c>
      <c r="AA123" s="30">
        <v>44</v>
      </c>
      <c r="AB123" s="12"/>
      <c r="AC123" s="48"/>
      <c r="AD123" s="48"/>
      <c r="AE123" s="48"/>
    </row>
    <row r="124" spans="1:31" ht="15.6" customHeight="1" x14ac:dyDescent="0.2">
      <c r="A124" s="143"/>
      <c r="B124" s="26" t="s">
        <v>10</v>
      </c>
      <c r="C124" s="138">
        <v>15.08</v>
      </c>
      <c r="D124" s="139"/>
      <c r="E124" s="91">
        <f>E123</f>
        <v>15.1</v>
      </c>
      <c r="F124" s="93">
        <f>F123</f>
        <v>15.16</v>
      </c>
      <c r="G124" s="136"/>
      <c r="H124" s="139"/>
      <c r="I124" s="139"/>
      <c r="J124" s="91">
        <f>J123</f>
        <v>15.25</v>
      </c>
      <c r="K124" s="91">
        <f>K123</f>
        <v>15.27</v>
      </c>
      <c r="L124" s="139"/>
      <c r="M124" s="139"/>
      <c r="N124" s="139"/>
      <c r="O124" s="139"/>
      <c r="P124" s="91">
        <f>P123</f>
        <v>15.38</v>
      </c>
      <c r="Q124" s="139"/>
      <c r="R124" s="139"/>
      <c r="S124" s="139"/>
      <c r="T124" s="91">
        <f>T123</f>
        <v>15.44</v>
      </c>
      <c r="U124" s="139"/>
      <c r="V124" s="139"/>
      <c r="W124" s="139"/>
      <c r="X124" s="92" t="s">
        <v>59</v>
      </c>
      <c r="Y124" s="139"/>
      <c r="Z124" s="140"/>
      <c r="AA124" s="29"/>
      <c r="AB124" s="13"/>
      <c r="AC124" s="48"/>
      <c r="AD124" s="48"/>
      <c r="AE124" s="48"/>
    </row>
    <row r="125" spans="1:31" ht="15.6" customHeight="1" thickBot="1" x14ac:dyDescent="0.25">
      <c r="A125" s="50">
        <v>526</v>
      </c>
      <c r="B125" s="50" t="s">
        <v>11</v>
      </c>
      <c r="C125" s="57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2"/>
      <c r="AA125" s="53"/>
      <c r="AB125" s="3"/>
      <c r="AC125" s="48"/>
      <c r="AD125" s="48"/>
      <c r="AE125" s="48"/>
    </row>
    <row r="126" spans="1:31" ht="15.6" customHeight="1" x14ac:dyDescent="0.2">
      <c r="A126" s="56"/>
      <c r="B126" s="23" t="s">
        <v>5</v>
      </c>
      <c r="C126" s="103"/>
      <c r="D126" s="104">
        <v>1</v>
      </c>
      <c r="E126" s="72">
        <v>0</v>
      </c>
      <c r="F126" s="74" t="s">
        <v>59</v>
      </c>
      <c r="G126" s="74" t="s">
        <v>59</v>
      </c>
      <c r="H126" s="72">
        <v>0</v>
      </c>
      <c r="I126" s="72">
        <v>0</v>
      </c>
      <c r="J126" s="72">
        <v>0</v>
      </c>
      <c r="K126" s="72">
        <v>3</v>
      </c>
      <c r="L126" s="72">
        <v>1</v>
      </c>
      <c r="M126" s="72">
        <v>1</v>
      </c>
      <c r="N126" s="72">
        <v>7</v>
      </c>
      <c r="O126" s="72">
        <v>9</v>
      </c>
      <c r="P126" s="72">
        <v>10</v>
      </c>
      <c r="Q126" s="72">
        <v>1</v>
      </c>
      <c r="R126" s="72">
        <v>0</v>
      </c>
      <c r="S126" s="72">
        <v>0</v>
      </c>
      <c r="T126" s="72">
        <v>0</v>
      </c>
      <c r="U126" s="72">
        <v>2</v>
      </c>
      <c r="V126" s="72">
        <v>2</v>
      </c>
      <c r="W126" s="72">
        <v>2</v>
      </c>
      <c r="X126" s="73">
        <v>10</v>
      </c>
      <c r="Y126" s="105" t="s">
        <v>59</v>
      </c>
      <c r="Z126" s="106" t="s">
        <v>59</v>
      </c>
      <c r="AA126" s="27" t="s">
        <v>6</v>
      </c>
      <c r="AB126" s="44"/>
      <c r="AC126" s="48"/>
      <c r="AD126" s="48"/>
      <c r="AE126" s="48"/>
    </row>
    <row r="127" spans="1:31" ht="15.6" customHeight="1" x14ac:dyDescent="0.2">
      <c r="A127" s="24">
        <v>15.5</v>
      </c>
      <c r="B127" s="25" t="s">
        <v>7</v>
      </c>
      <c r="C127" s="107">
        <v>5</v>
      </c>
      <c r="D127" s="108">
        <v>0</v>
      </c>
      <c r="E127" s="79">
        <v>1</v>
      </c>
      <c r="F127" s="81" t="s">
        <v>59</v>
      </c>
      <c r="G127" s="81" t="s">
        <v>59</v>
      </c>
      <c r="H127" s="79">
        <v>5</v>
      </c>
      <c r="I127" s="79">
        <v>7</v>
      </c>
      <c r="J127" s="79">
        <v>12</v>
      </c>
      <c r="K127" s="79">
        <v>12</v>
      </c>
      <c r="L127" s="79">
        <v>2</v>
      </c>
      <c r="M127" s="79">
        <v>0</v>
      </c>
      <c r="N127" s="79">
        <v>2</v>
      </c>
      <c r="O127" s="79">
        <v>0</v>
      </c>
      <c r="P127" s="79">
        <v>0</v>
      </c>
      <c r="Q127" s="79">
        <v>0</v>
      </c>
      <c r="R127" s="79">
        <v>2</v>
      </c>
      <c r="S127" s="79">
        <v>1</v>
      </c>
      <c r="T127" s="79">
        <v>0</v>
      </c>
      <c r="U127" s="79">
        <v>0</v>
      </c>
      <c r="V127" s="79">
        <v>0</v>
      </c>
      <c r="W127" s="79">
        <v>0</v>
      </c>
      <c r="X127" s="80" t="s">
        <v>59</v>
      </c>
      <c r="Y127" s="109" t="s">
        <v>59</v>
      </c>
      <c r="Z127" s="84"/>
      <c r="AA127" s="28">
        <f>SUM(C127:Y127)</f>
        <v>49</v>
      </c>
      <c r="AB127" s="12"/>
      <c r="AC127" s="48"/>
      <c r="AD127" s="48"/>
      <c r="AE127" s="48"/>
    </row>
    <row r="128" spans="1:31" ht="15.6" customHeight="1" x14ac:dyDescent="0.2">
      <c r="A128" s="141" t="s">
        <v>55</v>
      </c>
      <c r="B128" s="25" t="s">
        <v>8</v>
      </c>
      <c r="C128" s="107">
        <f>C127</f>
        <v>5</v>
      </c>
      <c r="D128" s="110">
        <f t="shared" ref="D128" si="284">C128-D126+D127</f>
        <v>4</v>
      </c>
      <c r="E128" s="85">
        <f>D128-E126+E127</f>
        <v>5</v>
      </c>
      <c r="F128" s="87" t="s">
        <v>59</v>
      </c>
      <c r="G128" s="87" t="s">
        <v>59</v>
      </c>
      <c r="H128" s="85">
        <f>E128-H126+H127</f>
        <v>10</v>
      </c>
      <c r="I128" s="85">
        <f t="shared" ref="I128" si="285">H128-I126+I127</f>
        <v>17</v>
      </c>
      <c r="J128" s="85">
        <f t="shared" ref="J128" si="286">I128-J126+J127</f>
        <v>29</v>
      </c>
      <c r="K128" s="85">
        <f t="shared" ref="K128" si="287">J128-K126+K127</f>
        <v>38</v>
      </c>
      <c r="L128" s="85">
        <f t="shared" ref="L128" si="288">K128-L126+L127</f>
        <v>39</v>
      </c>
      <c r="M128" s="85">
        <f t="shared" ref="M128" si="289">L128-M126+M127</f>
        <v>38</v>
      </c>
      <c r="N128" s="85">
        <f t="shared" ref="N128" si="290">M128-N126+N127</f>
        <v>33</v>
      </c>
      <c r="O128" s="85">
        <f t="shared" ref="O128" si="291">N128-O126+O127</f>
        <v>24</v>
      </c>
      <c r="P128" s="85">
        <f t="shared" ref="P128" si="292">O128-P126+P127</f>
        <v>14</v>
      </c>
      <c r="Q128" s="85">
        <f t="shared" ref="Q128" si="293">P128-Q126+Q127</f>
        <v>13</v>
      </c>
      <c r="R128" s="85">
        <f t="shared" ref="R128" si="294">Q128-R126+R127</f>
        <v>15</v>
      </c>
      <c r="S128" s="85">
        <f t="shared" ref="S128" si="295">R128-S126+S127</f>
        <v>16</v>
      </c>
      <c r="T128" s="85">
        <f t="shared" ref="T128" si="296">S128-T126+T127</f>
        <v>16</v>
      </c>
      <c r="U128" s="85">
        <f t="shared" ref="U128" si="297">T128-U126+U127</f>
        <v>14</v>
      </c>
      <c r="V128" s="85">
        <f t="shared" ref="V128" si="298">U128-V126+V127</f>
        <v>12</v>
      </c>
      <c r="W128" s="85">
        <f t="shared" ref="W128" si="299">V128-W126+W127</f>
        <v>10</v>
      </c>
      <c r="X128" s="86">
        <f>W128-X126</f>
        <v>0</v>
      </c>
      <c r="Y128" s="111" t="s">
        <v>59</v>
      </c>
      <c r="Z128" s="112" t="s">
        <v>59</v>
      </c>
      <c r="AA128" s="29"/>
      <c r="AB128" s="3">
        <f>MAX(C128:Z128)</f>
        <v>39</v>
      </c>
      <c r="AC128" s="48"/>
      <c r="AD128" s="48"/>
      <c r="AE128" s="48"/>
    </row>
    <row r="129" spans="1:31" ht="15.6" customHeight="1" x14ac:dyDescent="0.2">
      <c r="A129" s="142"/>
      <c r="B129" s="25" t="s">
        <v>9</v>
      </c>
      <c r="C129" s="134"/>
      <c r="D129" s="135"/>
      <c r="E129" s="113">
        <v>15.52</v>
      </c>
      <c r="F129" s="114" t="s">
        <v>59</v>
      </c>
      <c r="G129" s="136"/>
      <c r="H129" s="136"/>
      <c r="I129" s="136"/>
      <c r="J129" s="113">
        <v>16.02</v>
      </c>
      <c r="K129" s="113">
        <v>16.03</v>
      </c>
      <c r="L129" s="136"/>
      <c r="M129" s="136"/>
      <c r="N129" s="136"/>
      <c r="O129" s="136"/>
      <c r="P129" s="113">
        <v>16.100000000000001</v>
      </c>
      <c r="Q129" s="136"/>
      <c r="R129" s="136"/>
      <c r="S129" s="136"/>
      <c r="T129" s="113">
        <v>16.149999999999999</v>
      </c>
      <c r="U129" s="136"/>
      <c r="V129" s="136"/>
      <c r="W129" s="136"/>
      <c r="X129" s="115">
        <v>16.22</v>
      </c>
      <c r="Y129" s="136"/>
      <c r="Z129" s="137" t="s">
        <v>59</v>
      </c>
      <c r="AA129" s="30">
        <v>32</v>
      </c>
      <c r="AB129" s="12"/>
      <c r="AC129" s="48"/>
      <c r="AD129" s="48"/>
      <c r="AE129" s="48"/>
    </row>
    <row r="130" spans="1:31" ht="15.6" customHeight="1" x14ac:dyDescent="0.2">
      <c r="A130" s="143"/>
      <c r="B130" s="26" t="s">
        <v>10</v>
      </c>
      <c r="C130" s="138">
        <v>15.5</v>
      </c>
      <c r="D130" s="139"/>
      <c r="E130" s="91">
        <f>E129</f>
        <v>15.52</v>
      </c>
      <c r="F130" s="93" t="s">
        <v>59</v>
      </c>
      <c r="G130" s="136"/>
      <c r="H130" s="139"/>
      <c r="I130" s="139"/>
      <c r="J130" s="91">
        <f>J129</f>
        <v>16.02</v>
      </c>
      <c r="K130" s="91">
        <f>K129</f>
        <v>16.03</v>
      </c>
      <c r="L130" s="139"/>
      <c r="M130" s="139"/>
      <c r="N130" s="139"/>
      <c r="O130" s="139"/>
      <c r="P130" s="91">
        <f>P129</f>
        <v>16.100000000000001</v>
      </c>
      <c r="Q130" s="139"/>
      <c r="R130" s="139"/>
      <c r="S130" s="139"/>
      <c r="T130" s="91">
        <f>T129</f>
        <v>16.149999999999999</v>
      </c>
      <c r="U130" s="139"/>
      <c r="V130" s="139"/>
      <c r="W130" s="139"/>
      <c r="X130" s="92" t="s">
        <v>59</v>
      </c>
      <c r="Y130" s="139"/>
      <c r="Z130" s="140"/>
      <c r="AA130" s="29"/>
      <c r="AB130" s="13"/>
      <c r="AC130" s="48"/>
      <c r="AD130" s="48"/>
      <c r="AE130" s="48"/>
    </row>
    <row r="131" spans="1:31" ht="15.6" customHeight="1" thickBot="1" x14ac:dyDescent="0.25">
      <c r="A131" s="50">
        <v>518</v>
      </c>
      <c r="B131" s="50" t="s">
        <v>11</v>
      </c>
      <c r="C131" s="57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2"/>
      <c r="AA131" s="53"/>
      <c r="AB131" s="3"/>
      <c r="AC131" s="48"/>
      <c r="AD131" s="48"/>
      <c r="AE131" s="48"/>
    </row>
    <row r="132" spans="1:31" ht="15.6" customHeight="1" x14ac:dyDescent="0.2">
      <c r="A132" s="56"/>
      <c r="B132" s="23" t="s">
        <v>5</v>
      </c>
      <c r="C132" s="103"/>
      <c r="D132" s="104">
        <v>0</v>
      </c>
      <c r="E132" s="72">
        <v>0</v>
      </c>
      <c r="F132" s="74" t="s">
        <v>59</v>
      </c>
      <c r="G132" s="74" t="s">
        <v>59</v>
      </c>
      <c r="H132" s="72">
        <v>1</v>
      </c>
      <c r="I132" s="72">
        <v>2</v>
      </c>
      <c r="J132" s="72">
        <v>7</v>
      </c>
      <c r="K132" s="72">
        <v>2</v>
      </c>
      <c r="L132" s="72">
        <v>0</v>
      </c>
      <c r="M132" s="72">
        <v>2</v>
      </c>
      <c r="N132" s="72">
        <v>1</v>
      </c>
      <c r="O132" s="72">
        <v>8</v>
      </c>
      <c r="P132" s="72">
        <v>5</v>
      </c>
      <c r="Q132" s="72">
        <v>4</v>
      </c>
      <c r="R132" s="72">
        <v>0</v>
      </c>
      <c r="S132" s="72">
        <v>0</v>
      </c>
      <c r="T132" s="72">
        <v>0</v>
      </c>
      <c r="U132" s="72">
        <v>5</v>
      </c>
      <c r="V132" s="72">
        <v>0</v>
      </c>
      <c r="W132" s="72">
        <v>4</v>
      </c>
      <c r="X132" s="73">
        <v>6</v>
      </c>
      <c r="Y132" s="105" t="s">
        <v>59</v>
      </c>
      <c r="Z132" s="106" t="s">
        <v>59</v>
      </c>
      <c r="AA132" s="27" t="s">
        <v>6</v>
      </c>
      <c r="AB132" s="44"/>
      <c r="AC132" s="48"/>
      <c r="AD132" s="48"/>
      <c r="AE132" s="48"/>
    </row>
    <row r="133" spans="1:31" ht="15.6" customHeight="1" x14ac:dyDescent="0.2">
      <c r="A133" s="24">
        <v>16.100000000000001</v>
      </c>
      <c r="B133" s="25" t="s">
        <v>7</v>
      </c>
      <c r="C133" s="107">
        <v>14</v>
      </c>
      <c r="D133" s="108">
        <v>3</v>
      </c>
      <c r="E133" s="79">
        <v>0</v>
      </c>
      <c r="F133" s="81" t="s">
        <v>59</v>
      </c>
      <c r="G133" s="81" t="s">
        <v>59</v>
      </c>
      <c r="H133" s="79">
        <v>3</v>
      </c>
      <c r="I133" s="79">
        <v>3</v>
      </c>
      <c r="J133" s="79">
        <v>3</v>
      </c>
      <c r="K133" s="79">
        <v>12</v>
      </c>
      <c r="L133" s="79">
        <v>0</v>
      </c>
      <c r="M133" s="79">
        <v>0</v>
      </c>
      <c r="N133" s="79">
        <v>1</v>
      </c>
      <c r="O133" s="79">
        <v>3</v>
      </c>
      <c r="P133" s="79">
        <v>1</v>
      </c>
      <c r="Q133" s="79">
        <v>2</v>
      </c>
      <c r="R133" s="79">
        <v>0</v>
      </c>
      <c r="S133" s="79">
        <v>0</v>
      </c>
      <c r="T133" s="79">
        <v>0</v>
      </c>
      <c r="U133" s="79">
        <v>2</v>
      </c>
      <c r="V133" s="79">
        <v>0</v>
      </c>
      <c r="W133" s="79">
        <v>0</v>
      </c>
      <c r="X133" s="80" t="s">
        <v>59</v>
      </c>
      <c r="Y133" s="109" t="s">
        <v>59</v>
      </c>
      <c r="Z133" s="84"/>
      <c r="AA133" s="28">
        <f>SUM(C133:Y133)</f>
        <v>47</v>
      </c>
      <c r="AB133" s="12"/>
      <c r="AC133" s="48"/>
      <c r="AD133" s="48"/>
      <c r="AE133" s="48"/>
    </row>
    <row r="134" spans="1:31" ht="15.6" customHeight="1" x14ac:dyDescent="0.2">
      <c r="A134" s="141" t="s">
        <v>55</v>
      </c>
      <c r="B134" s="25" t="s">
        <v>8</v>
      </c>
      <c r="C134" s="107">
        <f>C133</f>
        <v>14</v>
      </c>
      <c r="D134" s="110">
        <f t="shared" ref="D134" si="300">C134-D132+D133</f>
        <v>17</v>
      </c>
      <c r="E134" s="85">
        <f>D134-E132+E133</f>
        <v>17</v>
      </c>
      <c r="F134" s="87" t="s">
        <v>59</v>
      </c>
      <c r="G134" s="87" t="s">
        <v>59</v>
      </c>
      <c r="H134" s="85">
        <f>E134-H132+H133</f>
        <v>19</v>
      </c>
      <c r="I134" s="85">
        <f t="shared" ref="I134" si="301">H134-I132+I133</f>
        <v>20</v>
      </c>
      <c r="J134" s="85">
        <f t="shared" ref="J134" si="302">I134-J132+J133</f>
        <v>16</v>
      </c>
      <c r="K134" s="85">
        <f t="shared" ref="K134" si="303">J134-K132+K133</f>
        <v>26</v>
      </c>
      <c r="L134" s="85">
        <f t="shared" ref="L134" si="304">K134-L132+L133</f>
        <v>26</v>
      </c>
      <c r="M134" s="85">
        <f t="shared" ref="M134" si="305">L134-M132+M133</f>
        <v>24</v>
      </c>
      <c r="N134" s="85">
        <f t="shared" ref="N134" si="306">M134-N132+N133</f>
        <v>24</v>
      </c>
      <c r="O134" s="85">
        <f t="shared" ref="O134" si="307">N134-O132+O133</f>
        <v>19</v>
      </c>
      <c r="P134" s="85">
        <f t="shared" ref="P134" si="308">O134-P132+P133</f>
        <v>15</v>
      </c>
      <c r="Q134" s="85">
        <f t="shared" ref="Q134" si="309">P134-Q132+Q133</f>
        <v>13</v>
      </c>
      <c r="R134" s="85">
        <f t="shared" ref="R134" si="310">Q134-R132+R133</f>
        <v>13</v>
      </c>
      <c r="S134" s="85">
        <f t="shared" ref="S134" si="311">R134-S132+S133</f>
        <v>13</v>
      </c>
      <c r="T134" s="85">
        <f t="shared" ref="T134" si="312">S134-T132+T133</f>
        <v>13</v>
      </c>
      <c r="U134" s="85">
        <f t="shared" ref="U134" si="313">T134-U132+U133</f>
        <v>10</v>
      </c>
      <c r="V134" s="85">
        <f t="shared" ref="V134" si="314">U134-V132+V133</f>
        <v>10</v>
      </c>
      <c r="W134" s="85">
        <f t="shared" ref="W134" si="315">V134-W132+W133</f>
        <v>6</v>
      </c>
      <c r="X134" s="86">
        <f>W134-X132</f>
        <v>0</v>
      </c>
      <c r="Y134" s="111" t="s">
        <v>59</v>
      </c>
      <c r="Z134" s="112" t="s">
        <v>59</v>
      </c>
      <c r="AA134" s="29"/>
      <c r="AB134" s="3">
        <f>MAX(C134:Z134)</f>
        <v>26</v>
      </c>
      <c r="AC134" s="48"/>
      <c r="AD134" s="48"/>
      <c r="AE134" s="48"/>
    </row>
    <row r="135" spans="1:31" ht="15.6" customHeight="1" x14ac:dyDescent="0.2">
      <c r="A135" s="142"/>
      <c r="B135" s="25" t="s">
        <v>9</v>
      </c>
      <c r="C135" s="134"/>
      <c r="D135" s="135"/>
      <c r="E135" s="113">
        <v>16.12</v>
      </c>
      <c r="F135" s="114" t="s">
        <v>59</v>
      </c>
      <c r="G135" s="136"/>
      <c r="H135" s="136"/>
      <c r="I135" s="136"/>
      <c r="J135" s="113">
        <v>16.23</v>
      </c>
      <c r="K135" s="113">
        <v>16.25</v>
      </c>
      <c r="L135" s="136"/>
      <c r="M135" s="136"/>
      <c r="N135" s="136"/>
      <c r="O135" s="136"/>
      <c r="P135" s="113">
        <v>16.3</v>
      </c>
      <c r="Q135" s="136"/>
      <c r="R135" s="136"/>
      <c r="S135" s="136"/>
      <c r="T135" s="113">
        <v>16.34</v>
      </c>
      <c r="U135" s="136"/>
      <c r="V135" s="136"/>
      <c r="W135" s="136"/>
      <c r="X135" s="115">
        <v>16.399999999999999</v>
      </c>
      <c r="Y135" s="136"/>
      <c r="Z135" s="137" t="s">
        <v>59</v>
      </c>
      <c r="AA135" s="30">
        <v>30</v>
      </c>
      <c r="AB135" s="12"/>
      <c r="AC135" s="48"/>
      <c r="AD135" s="48"/>
      <c r="AE135" s="48"/>
    </row>
    <row r="136" spans="1:31" ht="15.6" customHeight="1" x14ac:dyDescent="0.2">
      <c r="A136" s="143"/>
      <c r="B136" s="26" t="s">
        <v>10</v>
      </c>
      <c r="C136" s="138">
        <v>16.100000000000001</v>
      </c>
      <c r="D136" s="139"/>
      <c r="E136" s="91">
        <f>E135</f>
        <v>16.12</v>
      </c>
      <c r="F136" s="93" t="s">
        <v>59</v>
      </c>
      <c r="G136" s="136"/>
      <c r="H136" s="139"/>
      <c r="I136" s="139"/>
      <c r="J136" s="91">
        <f>J135</f>
        <v>16.23</v>
      </c>
      <c r="K136" s="91">
        <f>K135</f>
        <v>16.25</v>
      </c>
      <c r="L136" s="139"/>
      <c r="M136" s="139"/>
      <c r="N136" s="139"/>
      <c r="O136" s="139"/>
      <c r="P136" s="91">
        <f>P135</f>
        <v>16.3</v>
      </c>
      <c r="Q136" s="139"/>
      <c r="R136" s="139"/>
      <c r="S136" s="139"/>
      <c r="T136" s="91">
        <f>T135</f>
        <v>16.34</v>
      </c>
      <c r="U136" s="139"/>
      <c r="V136" s="139"/>
      <c r="W136" s="139"/>
      <c r="X136" s="92" t="s">
        <v>59</v>
      </c>
      <c r="Y136" s="139"/>
      <c r="Z136" s="140"/>
      <c r="AA136" s="29"/>
      <c r="AB136" s="13"/>
      <c r="AC136" s="48"/>
      <c r="AD136" s="48"/>
      <c r="AE136" s="48"/>
    </row>
    <row r="137" spans="1:31" ht="15.6" customHeight="1" thickBot="1" x14ac:dyDescent="0.25">
      <c r="A137" s="50">
        <v>525</v>
      </c>
      <c r="B137" s="50" t="s">
        <v>11</v>
      </c>
      <c r="C137" s="57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2"/>
      <c r="AA137" s="53"/>
      <c r="AB137" s="3"/>
      <c r="AC137" s="48"/>
      <c r="AD137" s="48"/>
      <c r="AE137" s="48"/>
    </row>
    <row r="138" spans="1:31" ht="15.6" customHeight="1" x14ac:dyDescent="0.2">
      <c r="A138" s="56"/>
      <c r="B138" s="23" t="s">
        <v>5</v>
      </c>
      <c r="C138" s="103"/>
      <c r="D138" s="104">
        <v>0</v>
      </c>
      <c r="E138" s="72">
        <v>0</v>
      </c>
      <c r="F138" s="74" t="s">
        <v>59</v>
      </c>
      <c r="G138" s="74" t="s">
        <v>59</v>
      </c>
      <c r="H138" s="72">
        <v>0</v>
      </c>
      <c r="I138" s="72">
        <v>1</v>
      </c>
      <c r="J138" s="72">
        <v>0</v>
      </c>
      <c r="K138" s="72">
        <v>3</v>
      </c>
      <c r="L138" s="72">
        <v>0</v>
      </c>
      <c r="M138" s="72">
        <v>1</v>
      </c>
      <c r="N138" s="72">
        <v>1</v>
      </c>
      <c r="O138" s="72">
        <v>0</v>
      </c>
      <c r="P138" s="72">
        <v>0</v>
      </c>
      <c r="Q138" s="72">
        <v>1</v>
      </c>
      <c r="R138" s="72">
        <v>2</v>
      </c>
      <c r="S138" s="72">
        <v>0</v>
      </c>
      <c r="T138" s="72">
        <v>0</v>
      </c>
      <c r="U138" s="72">
        <v>2</v>
      </c>
      <c r="V138" s="72">
        <v>0</v>
      </c>
      <c r="W138" s="72">
        <v>3</v>
      </c>
      <c r="X138" s="73">
        <v>11</v>
      </c>
      <c r="Y138" s="105" t="s">
        <v>59</v>
      </c>
      <c r="Z138" s="106" t="s">
        <v>59</v>
      </c>
      <c r="AA138" s="27" t="s">
        <v>6</v>
      </c>
      <c r="AB138" s="44"/>
      <c r="AC138" s="48"/>
      <c r="AD138" s="48"/>
      <c r="AE138" s="48"/>
    </row>
    <row r="139" spans="1:31" ht="15.6" customHeight="1" x14ac:dyDescent="0.2">
      <c r="A139" s="24">
        <v>16.350000000000001</v>
      </c>
      <c r="B139" s="25" t="s">
        <v>7</v>
      </c>
      <c r="C139" s="107">
        <v>5</v>
      </c>
      <c r="D139" s="108">
        <v>0</v>
      </c>
      <c r="E139" s="79">
        <v>2</v>
      </c>
      <c r="F139" s="81" t="s">
        <v>59</v>
      </c>
      <c r="G139" s="81" t="s">
        <v>59</v>
      </c>
      <c r="H139" s="79">
        <v>2</v>
      </c>
      <c r="I139" s="79">
        <v>3</v>
      </c>
      <c r="J139" s="79">
        <v>4</v>
      </c>
      <c r="K139" s="79">
        <v>2</v>
      </c>
      <c r="L139" s="79">
        <v>0</v>
      </c>
      <c r="M139" s="79">
        <v>1</v>
      </c>
      <c r="N139" s="79">
        <v>1</v>
      </c>
      <c r="O139" s="79">
        <v>2</v>
      </c>
      <c r="P139" s="79">
        <v>2</v>
      </c>
      <c r="Q139" s="79">
        <v>0</v>
      </c>
      <c r="R139" s="79">
        <v>0</v>
      </c>
      <c r="S139" s="79">
        <v>1</v>
      </c>
      <c r="T139" s="79">
        <v>0</v>
      </c>
      <c r="U139" s="79">
        <v>0</v>
      </c>
      <c r="V139" s="79">
        <v>0</v>
      </c>
      <c r="W139" s="79">
        <v>0</v>
      </c>
      <c r="X139" s="80" t="s">
        <v>59</v>
      </c>
      <c r="Y139" s="109" t="s">
        <v>59</v>
      </c>
      <c r="Z139" s="84"/>
      <c r="AA139" s="28">
        <f>SUM(C139:Y139)</f>
        <v>25</v>
      </c>
      <c r="AB139" s="12"/>
      <c r="AC139" s="48"/>
      <c r="AD139" s="48"/>
      <c r="AE139" s="48"/>
    </row>
    <row r="140" spans="1:31" ht="15.6" customHeight="1" x14ac:dyDescent="0.2">
      <c r="A140" s="141" t="s">
        <v>55</v>
      </c>
      <c r="B140" s="25" t="s">
        <v>8</v>
      </c>
      <c r="C140" s="107">
        <f>C139</f>
        <v>5</v>
      </c>
      <c r="D140" s="110">
        <f t="shared" ref="D140" si="316">C140-D138+D139</f>
        <v>5</v>
      </c>
      <c r="E140" s="85">
        <f>D140-E138+E139</f>
        <v>7</v>
      </c>
      <c r="F140" s="87" t="s">
        <v>59</v>
      </c>
      <c r="G140" s="87" t="s">
        <v>59</v>
      </c>
      <c r="H140" s="85">
        <f>E140-H138+H139</f>
        <v>9</v>
      </c>
      <c r="I140" s="85">
        <f t="shared" ref="I140" si="317">H140-I138+I139</f>
        <v>11</v>
      </c>
      <c r="J140" s="85">
        <f t="shared" ref="J140" si="318">I140-J138+J139</f>
        <v>15</v>
      </c>
      <c r="K140" s="85">
        <f t="shared" ref="K140" si="319">J140-K138+K139</f>
        <v>14</v>
      </c>
      <c r="L140" s="85">
        <f t="shared" ref="L140" si="320">K140-L138+L139</f>
        <v>14</v>
      </c>
      <c r="M140" s="85">
        <f t="shared" ref="M140" si="321">L140-M138+M139</f>
        <v>14</v>
      </c>
      <c r="N140" s="85">
        <f t="shared" ref="N140" si="322">M140-N138+N139</f>
        <v>14</v>
      </c>
      <c r="O140" s="85">
        <f t="shared" ref="O140" si="323">N140-O138+O139</f>
        <v>16</v>
      </c>
      <c r="P140" s="85">
        <f t="shared" ref="P140" si="324">O140-P138+P139</f>
        <v>18</v>
      </c>
      <c r="Q140" s="85">
        <f t="shared" ref="Q140" si="325">P140-Q138+Q139</f>
        <v>17</v>
      </c>
      <c r="R140" s="85">
        <f t="shared" ref="R140" si="326">Q140-R138+R139</f>
        <v>15</v>
      </c>
      <c r="S140" s="85">
        <f t="shared" ref="S140" si="327">R140-S138+S139</f>
        <v>16</v>
      </c>
      <c r="T140" s="85">
        <f t="shared" ref="T140" si="328">S140-T138+T139</f>
        <v>16</v>
      </c>
      <c r="U140" s="85">
        <f t="shared" ref="U140" si="329">T140-U138+U139</f>
        <v>14</v>
      </c>
      <c r="V140" s="85">
        <f t="shared" ref="V140" si="330">U140-V138+V139</f>
        <v>14</v>
      </c>
      <c r="W140" s="85">
        <f t="shared" ref="W140" si="331">V140-W138+W139</f>
        <v>11</v>
      </c>
      <c r="X140" s="86">
        <f>W140-X138</f>
        <v>0</v>
      </c>
      <c r="Y140" s="111" t="s">
        <v>59</v>
      </c>
      <c r="Z140" s="112" t="s">
        <v>59</v>
      </c>
      <c r="AA140" s="29"/>
      <c r="AB140" s="3">
        <f>MAX(C140:Z140)</f>
        <v>18</v>
      </c>
      <c r="AC140" s="48"/>
      <c r="AD140" s="48"/>
      <c r="AE140" s="48"/>
    </row>
    <row r="141" spans="1:31" ht="15.6" customHeight="1" x14ac:dyDescent="0.2">
      <c r="A141" s="142"/>
      <c r="B141" s="25" t="s">
        <v>9</v>
      </c>
      <c r="C141" s="134"/>
      <c r="D141" s="135"/>
      <c r="E141" s="113">
        <v>16.38</v>
      </c>
      <c r="F141" s="114" t="s">
        <v>59</v>
      </c>
      <c r="G141" s="136"/>
      <c r="H141" s="136"/>
      <c r="I141" s="136"/>
      <c r="J141" s="113">
        <v>16.47</v>
      </c>
      <c r="K141" s="113">
        <v>16.489999999999998</v>
      </c>
      <c r="L141" s="136"/>
      <c r="M141" s="136"/>
      <c r="N141" s="136"/>
      <c r="O141" s="136"/>
      <c r="P141" s="113">
        <v>16.559999999999999</v>
      </c>
      <c r="Q141" s="136"/>
      <c r="R141" s="136"/>
      <c r="S141" s="136"/>
      <c r="T141" s="113">
        <v>16.579999999999998</v>
      </c>
      <c r="U141" s="136"/>
      <c r="V141" s="136"/>
      <c r="W141" s="136"/>
      <c r="X141" s="115">
        <v>17.07</v>
      </c>
      <c r="Y141" s="136"/>
      <c r="Z141" s="137" t="s">
        <v>59</v>
      </c>
      <c r="AA141" s="30">
        <v>30</v>
      </c>
      <c r="AB141" s="12"/>
      <c r="AC141" s="48"/>
      <c r="AD141" s="48"/>
      <c r="AE141" s="48"/>
    </row>
    <row r="142" spans="1:31" ht="15.6" customHeight="1" x14ac:dyDescent="0.2">
      <c r="A142" s="143"/>
      <c r="B142" s="26" t="s">
        <v>10</v>
      </c>
      <c r="C142" s="138">
        <v>16.37</v>
      </c>
      <c r="D142" s="139"/>
      <c r="E142" s="91">
        <v>16.39</v>
      </c>
      <c r="F142" s="93" t="s">
        <v>59</v>
      </c>
      <c r="G142" s="136"/>
      <c r="H142" s="139"/>
      <c r="I142" s="139"/>
      <c r="J142" s="91">
        <f>J141</f>
        <v>16.47</v>
      </c>
      <c r="K142" s="91">
        <f>K141</f>
        <v>16.489999999999998</v>
      </c>
      <c r="L142" s="139"/>
      <c r="M142" s="139"/>
      <c r="N142" s="139"/>
      <c r="O142" s="139"/>
      <c r="P142" s="91">
        <f>P141</f>
        <v>16.559999999999999</v>
      </c>
      <c r="Q142" s="139"/>
      <c r="R142" s="139"/>
      <c r="S142" s="139"/>
      <c r="T142" s="91">
        <f>T141</f>
        <v>16.579999999999998</v>
      </c>
      <c r="U142" s="139"/>
      <c r="V142" s="139"/>
      <c r="W142" s="139"/>
      <c r="X142" s="92" t="s">
        <v>59</v>
      </c>
      <c r="Y142" s="139"/>
      <c r="Z142" s="140"/>
      <c r="AA142" s="29"/>
      <c r="AB142" s="13"/>
      <c r="AC142" s="48"/>
      <c r="AD142" s="48"/>
      <c r="AE142" s="48"/>
    </row>
    <row r="143" spans="1:31" ht="15.6" customHeight="1" thickBot="1" x14ac:dyDescent="0.25">
      <c r="A143" s="50">
        <v>525</v>
      </c>
      <c r="B143" s="50" t="s">
        <v>11</v>
      </c>
      <c r="C143" s="57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2"/>
      <c r="AA143" s="53"/>
      <c r="AB143" s="3"/>
      <c r="AC143" s="48"/>
      <c r="AD143" s="48"/>
      <c r="AE143" s="48"/>
    </row>
    <row r="144" spans="1:31" ht="15.6" customHeight="1" x14ac:dyDescent="0.2">
      <c r="A144" s="56"/>
      <c r="B144" s="23" t="s">
        <v>5</v>
      </c>
      <c r="C144" s="103"/>
      <c r="D144" s="104">
        <v>0</v>
      </c>
      <c r="E144" s="72">
        <v>0</v>
      </c>
      <c r="F144" s="74">
        <v>0</v>
      </c>
      <c r="G144" s="74">
        <v>0</v>
      </c>
      <c r="H144" s="72">
        <v>1</v>
      </c>
      <c r="I144" s="72">
        <v>1</v>
      </c>
      <c r="J144" s="72">
        <v>9</v>
      </c>
      <c r="K144" s="72">
        <v>2</v>
      </c>
      <c r="L144" s="72">
        <v>0</v>
      </c>
      <c r="M144" s="72">
        <v>0</v>
      </c>
      <c r="N144" s="72">
        <v>3</v>
      </c>
      <c r="O144" s="72">
        <v>0</v>
      </c>
      <c r="P144" s="72">
        <v>5</v>
      </c>
      <c r="Q144" s="72">
        <v>3</v>
      </c>
      <c r="R144" s="72">
        <v>2</v>
      </c>
      <c r="S144" s="72">
        <v>1</v>
      </c>
      <c r="T144" s="72">
        <v>1</v>
      </c>
      <c r="U144" s="72">
        <v>3</v>
      </c>
      <c r="V144" s="72">
        <v>3</v>
      </c>
      <c r="W144" s="72">
        <v>6</v>
      </c>
      <c r="X144" s="73">
        <v>8</v>
      </c>
      <c r="Y144" s="105" t="s">
        <v>59</v>
      </c>
      <c r="Z144" s="106" t="s">
        <v>59</v>
      </c>
      <c r="AA144" s="27" t="s">
        <v>6</v>
      </c>
      <c r="AB144" s="44"/>
      <c r="AC144" s="48"/>
      <c r="AD144" s="48"/>
      <c r="AE144" s="48"/>
    </row>
    <row r="145" spans="1:31" ht="15.6" customHeight="1" x14ac:dyDescent="0.2">
      <c r="A145" s="24">
        <v>17.12</v>
      </c>
      <c r="B145" s="25" t="s">
        <v>7</v>
      </c>
      <c r="C145" s="107">
        <v>9</v>
      </c>
      <c r="D145" s="108">
        <v>0</v>
      </c>
      <c r="E145" s="79">
        <v>0</v>
      </c>
      <c r="F145" s="81">
        <v>0</v>
      </c>
      <c r="G145" s="81">
        <v>6</v>
      </c>
      <c r="H145" s="79">
        <v>10</v>
      </c>
      <c r="I145" s="79">
        <v>7</v>
      </c>
      <c r="J145" s="79">
        <v>0</v>
      </c>
      <c r="K145" s="79">
        <v>3</v>
      </c>
      <c r="L145" s="79">
        <v>3</v>
      </c>
      <c r="M145" s="79">
        <v>1</v>
      </c>
      <c r="N145" s="79">
        <v>1</v>
      </c>
      <c r="O145" s="79">
        <v>3</v>
      </c>
      <c r="P145" s="79">
        <v>2</v>
      </c>
      <c r="Q145" s="79">
        <v>1</v>
      </c>
      <c r="R145" s="79">
        <v>0</v>
      </c>
      <c r="S145" s="79">
        <v>0</v>
      </c>
      <c r="T145" s="79">
        <v>0</v>
      </c>
      <c r="U145" s="79">
        <v>2</v>
      </c>
      <c r="V145" s="79">
        <v>0</v>
      </c>
      <c r="W145" s="79">
        <v>0</v>
      </c>
      <c r="X145" s="80" t="s">
        <v>59</v>
      </c>
      <c r="Y145" s="109" t="s">
        <v>59</v>
      </c>
      <c r="Z145" s="84"/>
      <c r="AA145" s="28">
        <f>SUM(C145:Y145)</f>
        <v>48</v>
      </c>
      <c r="AB145" s="12"/>
      <c r="AC145" s="48"/>
      <c r="AD145" s="48"/>
      <c r="AE145" s="48"/>
    </row>
    <row r="146" spans="1:31" ht="15.6" customHeight="1" x14ac:dyDescent="0.2">
      <c r="A146" s="141" t="s">
        <v>55</v>
      </c>
      <c r="B146" s="25" t="s">
        <v>8</v>
      </c>
      <c r="C146" s="107">
        <f>C145</f>
        <v>9</v>
      </c>
      <c r="D146" s="110">
        <f t="shared" ref="D146" si="332">C146-D144+D145</f>
        <v>9</v>
      </c>
      <c r="E146" s="85">
        <f>D146-E144+E145</f>
        <v>9</v>
      </c>
      <c r="F146" s="87">
        <f>E146-F144+F145</f>
        <v>9</v>
      </c>
      <c r="G146" s="87">
        <f t="shared" ref="G146" si="333">F146-G144+G145</f>
        <v>15</v>
      </c>
      <c r="H146" s="85">
        <f t="shared" ref="H146" si="334">G146-H144+H145</f>
        <v>24</v>
      </c>
      <c r="I146" s="85">
        <f t="shared" ref="I146" si="335">H146-I144+I145</f>
        <v>30</v>
      </c>
      <c r="J146" s="85">
        <f t="shared" ref="J146" si="336">I146-J144+J145</f>
        <v>21</v>
      </c>
      <c r="K146" s="85">
        <f t="shared" ref="K146" si="337">J146-K144+K145</f>
        <v>22</v>
      </c>
      <c r="L146" s="85">
        <f t="shared" ref="L146" si="338">K146-L144+L145</f>
        <v>25</v>
      </c>
      <c r="M146" s="85">
        <f t="shared" ref="M146" si="339">L146-M144+M145</f>
        <v>26</v>
      </c>
      <c r="N146" s="85">
        <f t="shared" ref="N146" si="340">M146-N144+N145</f>
        <v>24</v>
      </c>
      <c r="O146" s="85">
        <f t="shared" ref="O146" si="341">N146-O144+O145</f>
        <v>27</v>
      </c>
      <c r="P146" s="85">
        <f t="shared" ref="P146" si="342">O146-P144+P145</f>
        <v>24</v>
      </c>
      <c r="Q146" s="85">
        <f t="shared" ref="Q146" si="343">P146-Q144+Q145</f>
        <v>22</v>
      </c>
      <c r="R146" s="85">
        <f t="shared" ref="R146" si="344">Q146-R144+R145</f>
        <v>20</v>
      </c>
      <c r="S146" s="85">
        <f t="shared" ref="S146" si="345">R146-S144+S145</f>
        <v>19</v>
      </c>
      <c r="T146" s="85">
        <f t="shared" ref="T146" si="346">S146-T144+T145</f>
        <v>18</v>
      </c>
      <c r="U146" s="85">
        <f t="shared" ref="U146" si="347">T146-U144+U145</f>
        <v>17</v>
      </c>
      <c r="V146" s="85">
        <f t="shared" ref="V146" si="348">U146-V144+V145</f>
        <v>14</v>
      </c>
      <c r="W146" s="85">
        <f t="shared" ref="W146" si="349">V146-W144+W145</f>
        <v>8</v>
      </c>
      <c r="X146" s="86">
        <f>W146-X144</f>
        <v>0</v>
      </c>
      <c r="Y146" s="111" t="s">
        <v>59</v>
      </c>
      <c r="Z146" s="112" t="s">
        <v>59</v>
      </c>
      <c r="AA146" s="29"/>
      <c r="AB146" s="3">
        <f>MAX(C146:Z146)</f>
        <v>30</v>
      </c>
      <c r="AC146" s="48"/>
      <c r="AD146" s="48"/>
      <c r="AE146" s="48"/>
    </row>
    <row r="147" spans="1:31" ht="15.6" customHeight="1" x14ac:dyDescent="0.2">
      <c r="A147" s="142"/>
      <c r="B147" s="25" t="s">
        <v>9</v>
      </c>
      <c r="C147" s="134"/>
      <c r="D147" s="135"/>
      <c r="E147" s="113">
        <v>17.14</v>
      </c>
      <c r="F147" s="114">
        <v>17.18</v>
      </c>
      <c r="G147" s="136"/>
      <c r="H147" s="136"/>
      <c r="I147" s="136"/>
      <c r="J147" s="113">
        <v>17.27</v>
      </c>
      <c r="K147" s="113">
        <v>17.29</v>
      </c>
      <c r="L147" s="136"/>
      <c r="M147" s="136"/>
      <c r="N147" s="136"/>
      <c r="O147" s="136"/>
      <c r="P147" s="113">
        <v>17.36</v>
      </c>
      <c r="Q147" s="136"/>
      <c r="R147" s="136"/>
      <c r="S147" s="136"/>
      <c r="T147" s="113">
        <v>17.399999999999999</v>
      </c>
      <c r="U147" s="136"/>
      <c r="V147" s="136"/>
      <c r="W147" s="136"/>
      <c r="X147" s="115">
        <v>17.46</v>
      </c>
      <c r="Y147" s="136"/>
      <c r="Z147" s="137" t="s">
        <v>59</v>
      </c>
      <c r="AA147" s="30">
        <v>34</v>
      </c>
      <c r="AB147" s="12"/>
      <c r="AC147" s="48"/>
      <c r="AD147" s="48"/>
      <c r="AE147" s="48"/>
    </row>
    <row r="148" spans="1:31" ht="15.6" customHeight="1" x14ac:dyDescent="0.2">
      <c r="A148" s="143"/>
      <c r="B148" s="26" t="s">
        <v>10</v>
      </c>
      <c r="C148" s="138">
        <v>17.12</v>
      </c>
      <c r="D148" s="139"/>
      <c r="E148" s="91">
        <f>E147</f>
        <v>17.14</v>
      </c>
      <c r="F148" s="93">
        <f>F147</f>
        <v>17.18</v>
      </c>
      <c r="G148" s="136"/>
      <c r="H148" s="139"/>
      <c r="I148" s="139"/>
      <c r="J148" s="91">
        <f>J147</f>
        <v>17.27</v>
      </c>
      <c r="K148" s="91">
        <f>K147</f>
        <v>17.29</v>
      </c>
      <c r="L148" s="139"/>
      <c r="M148" s="139"/>
      <c r="N148" s="139"/>
      <c r="O148" s="139"/>
      <c r="P148" s="91">
        <f>P147</f>
        <v>17.36</v>
      </c>
      <c r="Q148" s="139"/>
      <c r="R148" s="139"/>
      <c r="S148" s="139"/>
      <c r="T148" s="91">
        <f>T147</f>
        <v>17.399999999999999</v>
      </c>
      <c r="U148" s="139"/>
      <c r="V148" s="139"/>
      <c r="W148" s="139"/>
      <c r="X148" s="92" t="s">
        <v>59</v>
      </c>
      <c r="Y148" s="139"/>
      <c r="Z148" s="140"/>
      <c r="AA148" s="29"/>
      <c r="AB148" s="13"/>
      <c r="AC148" s="48"/>
      <c r="AD148" s="48"/>
      <c r="AE148" s="48"/>
    </row>
    <row r="149" spans="1:31" ht="15.6" customHeight="1" thickBot="1" x14ac:dyDescent="0.25">
      <c r="A149" s="50">
        <v>518</v>
      </c>
      <c r="B149" s="50" t="s">
        <v>11</v>
      </c>
      <c r="C149" s="57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2"/>
      <c r="AA149" s="53"/>
      <c r="AB149" s="3"/>
      <c r="AC149" s="48"/>
      <c r="AD149" s="48"/>
      <c r="AE149" s="48"/>
    </row>
    <row r="150" spans="1:31" ht="15.6" customHeight="1" x14ac:dyDescent="0.2">
      <c r="A150" s="56"/>
      <c r="B150" s="23" t="s">
        <v>5</v>
      </c>
      <c r="C150" s="103"/>
      <c r="D150" s="104">
        <v>0</v>
      </c>
      <c r="E150" s="72">
        <v>0</v>
      </c>
      <c r="F150" s="74" t="s">
        <v>59</v>
      </c>
      <c r="G150" s="74" t="s">
        <v>59</v>
      </c>
      <c r="H150" s="72">
        <v>2</v>
      </c>
      <c r="I150" s="72">
        <v>2</v>
      </c>
      <c r="J150" s="72">
        <v>9</v>
      </c>
      <c r="K150" s="72">
        <v>1</v>
      </c>
      <c r="L150" s="72">
        <v>0</v>
      </c>
      <c r="M150" s="72">
        <v>5</v>
      </c>
      <c r="N150" s="72">
        <v>1</v>
      </c>
      <c r="O150" s="72">
        <v>0</v>
      </c>
      <c r="P150" s="72">
        <v>3</v>
      </c>
      <c r="Q150" s="72">
        <v>1</v>
      </c>
      <c r="R150" s="72">
        <v>0</v>
      </c>
      <c r="S150" s="72">
        <v>0</v>
      </c>
      <c r="T150" s="72">
        <v>0</v>
      </c>
      <c r="U150" s="72">
        <v>6</v>
      </c>
      <c r="V150" s="72">
        <v>1</v>
      </c>
      <c r="W150" s="72">
        <v>1</v>
      </c>
      <c r="X150" s="73">
        <v>6</v>
      </c>
      <c r="Y150" s="105" t="s">
        <v>59</v>
      </c>
      <c r="Z150" s="106" t="s">
        <v>59</v>
      </c>
      <c r="AA150" s="27" t="s">
        <v>6</v>
      </c>
      <c r="AB150" s="44"/>
      <c r="AC150" s="48"/>
      <c r="AD150" s="48"/>
      <c r="AE150" s="48"/>
    </row>
    <row r="151" spans="1:31" ht="15.6" customHeight="1" x14ac:dyDescent="0.2">
      <c r="A151" s="24">
        <v>17.32</v>
      </c>
      <c r="B151" s="25" t="s">
        <v>7</v>
      </c>
      <c r="C151" s="107">
        <v>10</v>
      </c>
      <c r="D151" s="108">
        <v>1</v>
      </c>
      <c r="E151" s="79">
        <v>6</v>
      </c>
      <c r="F151" s="81" t="s">
        <v>59</v>
      </c>
      <c r="G151" s="81" t="s">
        <v>59</v>
      </c>
      <c r="H151" s="79">
        <v>6</v>
      </c>
      <c r="I151" s="79">
        <v>3</v>
      </c>
      <c r="J151" s="79">
        <v>5</v>
      </c>
      <c r="K151" s="79">
        <v>3</v>
      </c>
      <c r="L151" s="79">
        <v>0</v>
      </c>
      <c r="M151" s="79">
        <v>0</v>
      </c>
      <c r="N151" s="79">
        <v>0</v>
      </c>
      <c r="O151" s="79">
        <v>0</v>
      </c>
      <c r="P151" s="79">
        <v>3</v>
      </c>
      <c r="Q151" s="79">
        <v>0</v>
      </c>
      <c r="R151" s="79">
        <v>0</v>
      </c>
      <c r="S151" s="79">
        <v>0</v>
      </c>
      <c r="T151" s="79">
        <v>0</v>
      </c>
      <c r="U151" s="79">
        <v>1</v>
      </c>
      <c r="V151" s="79">
        <v>0</v>
      </c>
      <c r="W151" s="79">
        <v>0</v>
      </c>
      <c r="X151" s="80" t="s">
        <v>59</v>
      </c>
      <c r="Y151" s="109" t="s">
        <v>59</v>
      </c>
      <c r="Z151" s="84"/>
      <c r="AA151" s="28">
        <f>SUM(C151:Y151)</f>
        <v>38</v>
      </c>
      <c r="AB151" s="12"/>
      <c r="AC151" s="48"/>
      <c r="AD151" s="48"/>
      <c r="AE151" s="48"/>
    </row>
    <row r="152" spans="1:31" ht="15.6" customHeight="1" x14ac:dyDescent="0.2">
      <c r="A152" s="141" t="s">
        <v>55</v>
      </c>
      <c r="B152" s="25" t="s">
        <v>8</v>
      </c>
      <c r="C152" s="107">
        <f>C151</f>
        <v>10</v>
      </c>
      <c r="D152" s="110">
        <f t="shared" ref="D152" si="350">C152-D150+D151</f>
        <v>11</v>
      </c>
      <c r="E152" s="85">
        <f>D152-E150+E151</f>
        <v>17</v>
      </c>
      <c r="F152" s="87" t="s">
        <v>59</v>
      </c>
      <c r="G152" s="87" t="s">
        <v>59</v>
      </c>
      <c r="H152" s="85">
        <f>E152-H150+H151</f>
        <v>21</v>
      </c>
      <c r="I152" s="85">
        <f t="shared" ref="I152" si="351">H152-I150+I151</f>
        <v>22</v>
      </c>
      <c r="J152" s="85">
        <f t="shared" ref="J152" si="352">I152-J150+J151</f>
        <v>18</v>
      </c>
      <c r="K152" s="85">
        <f t="shared" ref="K152" si="353">J152-K150+K151</f>
        <v>20</v>
      </c>
      <c r="L152" s="85">
        <f t="shared" ref="L152" si="354">K152-L150+L151</f>
        <v>20</v>
      </c>
      <c r="M152" s="85">
        <f t="shared" ref="M152" si="355">L152-M150+M151</f>
        <v>15</v>
      </c>
      <c r="N152" s="85">
        <f t="shared" ref="N152" si="356">M152-N150+N151</f>
        <v>14</v>
      </c>
      <c r="O152" s="85">
        <f t="shared" ref="O152" si="357">N152-O150+O151</f>
        <v>14</v>
      </c>
      <c r="P152" s="85">
        <f t="shared" ref="P152" si="358">O152-P150+P151</f>
        <v>14</v>
      </c>
      <c r="Q152" s="85">
        <f t="shared" ref="Q152" si="359">P152-Q150+Q151</f>
        <v>13</v>
      </c>
      <c r="R152" s="85">
        <f t="shared" ref="R152" si="360">Q152-R150+R151</f>
        <v>13</v>
      </c>
      <c r="S152" s="85">
        <f t="shared" ref="S152" si="361">R152-S150+S151</f>
        <v>13</v>
      </c>
      <c r="T152" s="85">
        <f t="shared" ref="T152" si="362">S152-T150+T151</f>
        <v>13</v>
      </c>
      <c r="U152" s="85">
        <f t="shared" ref="U152" si="363">T152-U150+U151</f>
        <v>8</v>
      </c>
      <c r="V152" s="85">
        <f t="shared" ref="V152" si="364">U152-V150+V151</f>
        <v>7</v>
      </c>
      <c r="W152" s="85">
        <f t="shared" ref="W152" si="365">V152-W150+W151</f>
        <v>6</v>
      </c>
      <c r="X152" s="86">
        <f>W152-X150</f>
        <v>0</v>
      </c>
      <c r="Y152" s="111" t="s">
        <v>59</v>
      </c>
      <c r="Z152" s="112" t="s">
        <v>59</v>
      </c>
      <c r="AA152" s="29"/>
      <c r="AB152" s="3">
        <f>MAX(C152:Z152)</f>
        <v>22</v>
      </c>
      <c r="AC152" s="48"/>
      <c r="AD152" s="48"/>
      <c r="AE152" s="48"/>
    </row>
    <row r="153" spans="1:31" ht="15.6" customHeight="1" x14ac:dyDescent="0.2">
      <c r="A153" s="142"/>
      <c r="B153" s="25" t="s">
        <v>9</v>
      </c>
      <c r="C153" s="134"/>
      <c r="D153" s="135"/>
      <c r="E153" s="113">
        <v>17.350000000000001</v>
      </c>
      <c r="F153" s="114" t="s">
        <v>59</v>
      </c>
      <c r="G153" s="136"/>
      <c r="H153" s="136"/>
      <c r="I153" s="136"/>
      <c r="J153" s="113">
        <v>17.43</v>
      </c>
      <c r="K153" s="113">
        <v>17.45</v>
      </c>
      <c r="L153" s="136"/>
      <c r="M153" s="136"/>
      <c r="N153" s="136"/>
      <c r="O153" s="136"/>
      <c r="P153" s="113">
        <v>17.510000000000002</v>
      </c>
      <c r="Q153" s="136"/>
      <c r="R153" s="136"/>
      <c r="S153" s="136"/>
      <c r="T153" s="113">
        <v>17.55</v>
      </c>
      <c r="U153" s="136"/>
      <c r="V153" s="136"/>
      <c r="W153" s="136"/>
      <c r="X153" s="115">
        <v>18.02</v>
      </c>
      <c r="Y153" s="136"/>
      <c r="Z153" s="137" t="s">
        <v>59</v>
      </c>
      <c r="AA153" s="30">
        <v>30</v>
      </c>
      <c r="AB153" s="12"/>
      <c r="AC153" s="48"/>
      <c r="AD153" s="48"/>
      <c r="AE153" s="48"/>
    </row>
    <row r="154" spans="1:31" ht="15.6" customHeight="1" x14ac:dyDescent="0.2">
      <c r="A154" s="143"/>
      <c r="B154" s="26" t="s">
        <v>10</v>
      </c>
      <c r="C154" s="138">
        <v>17.32</v>
      </c>
      <c r="D154" s="139"/>
      <c r="E154" s="91">
        <f>E153</f>
        <v>17.350000000000001</v>
      </c>
      <c r="F154" s="93" t="s">
        <v>59</v>
      </c>
      <c r="G154" s="136"/>
      <c r="H154" s="139"/>
      <c r="I154" s="139"/>
      <c r="J154" s="91">
        <f>J153</f>
        <v>17.43</v>
      </c>
      <c r="K154" s="91">
        <f>K153</f>
        <v>17.45</v>
      </c>
      <c r="L154" s="139"/>
      <c r="M154" s="139"/>
      <c r="N154" s="139"/>
      <c r="O154" s="139"/>
      <c r="P154" s="91">
        <f>P153</f>
        <v>17.510000000000002</v>
      </c>
      <c r="Q154" s="139"/>
      <c r="R154" s="139"/>
      <c r="S154" s="139"/>
      <c r="T154" s="91">
        <f>T153</f>
        <v>17.55</v>
      </c>
      <c r="U154" s="139"/>
      <c r="V154" s="139"/>
      <c r="W154" s="139"/>
      <c r="X154" s="92" t="s">
        <v>59</v>
      </c>
      <c r="Y154" s="139"/>
      <c r="Z154" s="140"/>
      <c r="AA154" s="29"/>
      <c r="AB154" s="13"/>
      <c r="AC154" s="48"/>
      <c r="AD154" s="48"/>
      <c r="AE154" s="48"/>
    </row>
    <row r="155" spans="1:31" ht="15.6" customHeight="1" thickBot="1" x14ac:dyDescent="0.25">
      <c r="A155" s="50">
        <v>525</v>
      </c>
      <c r="B155" s="50" t="s">
        <v>11</v>
      </c>
      <c r="C155" s="57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2"/>
      <c r="AA155" s="53"/>
      <c r="AB155" s="3"/>
      <c r="AC155" s="48"/>
      <c r="AD155" s="48"/>
      <c r="AE155" s="48"/>
    </row>
    <row r="156" spans="1:31" ht="15.6" customHeight="1" x14ac:dyDescent="0.2">
      <c r="A156" s="56"/>
      <c r="B156" s="23" t="s">
        <v>5</v>
      </c>
      <c r="C156" s="103"/>
      <c r="D156" s="104">
        <v>0</v>
      </c>
      <c r="E156" s="72">
        <v>0</v>
      </c>
      <c r="F156" s="74" t="s">
        <v>59</v>
      </c>
      <c r="G156" s="74" t="s">
        <v>59</v>
      </c>
      <c r="H156" s="72">
        <v>3</v>
      </c>
      <c r="I156" s="72">
        <v>1</v>
      </c>
      <c r="J156" s="72">
        <v>5</v>
      </c>
      <c r="K156" s="72">
        <v>3</v>
      </c>
      <c r="L156" s="72">
        <v>1</v>
      </c>
      <c r="M156" s="72">
        <v>0</v>
      </c>
      <c r="N156" s="72">
        <v>1</v>
      </c>
      <c r="O156" s="72">
        <v>0</v>
      </c>
      <c r="P156" s="72">
        <v>0</v>
      </c>
      <c r="Q156" s="72">
        <v>1</v>
      </c>
      <c r="R156" s="72">
        <v>0</v>
      </c>
      <c r="S156" s="72">
        <v>0</v>
      </c>
      <c r="T156" s="72">
        <v>0</v>
      </c>
      <c r="U156" s="72">
        <v>2</v>
      </c>
      <c r="V156" s="72">
        <v>1</v>
      </c>
      <c r="W156" s="72">
        <v>0</v>
      </c>
      <c r="X156" s="73">
        <v>0</v>
      </c>
      <c r="Y156" s="105">
        <v>8</v>
      </c>
      <c r="Z156" s="106">
        <v>2</v>
      </c>
      <c r="AA156" s="27" t="s">
        <v>6</v>
      </c>
      <c r="AB156" s="44"/>
      <c r="AC156" s="48"/>
      <c r="AD156" s="48"/>
      <c r="AE156" s="48"/>
    </row>
    <row r="157" spans="1:31" ht="15.6" customHeight="1" x14ac:dyDescent="0.2">
      <c r="A157" s="24">
        <v>18.11</v>
      </c>
      <c r="B157" s="25" t="s">
        <v>7</v>
      </c>
      <c r="C157" s="107">
        <v>8</v>
      </c>
      <c r="D157" s="108">
        <v>0</v>
      </c>
      <c r="E157" s="79">
        <v>3</v>
      </c>
      <c r="F157" s="81" t="s">
        <v>59</v>
      </c>
      <c r="G157" s="81" t="s">
        <v>59</v>
      </c>
      <c r="H157" s="79">
        <v>2</v>
      </c>
      <c r="I157" s="79">
        <v>6</v>
      </c>
      <c r="J157" s="79">
        <v>6</v>
      </c>
      <c r="K157" s="79">
        <v>2</v>
      </c>
      <c r="L157" s="79">
        <v>0</v>
      </c>
      <c r="M157" s="79">
        <v>0</v>
      </c>
      <c r="N157" s="79">
        <v>0</v>
      </c>
      <c r="O157" s="79">
        <v>2</v>
      </c>
      <c r="P157" s="79">
        <v>0</v>
      </c>
      <c r="Q157" s="79">
        <v>0</v>
      </c>
      <c r="R157" s="79">
        <v>0</v>
      </c>
      <c r="S157" s="79">
        <v>0</v>
      </c>
      <c r="T157" s="79">
        <v>0</v>
      </c>
      <c r="U157" s="79">
        <v>0</v>
      </c>
      <c r="V157" s="79">
        <v>4</v>
      </c>
      <c r="W157" s="79">
        <v>2</v>
      </c>
      <c r="X157" s="80">
        <v>0</v>
      </c>
      <c r="Y157" s="109">
        <v>0</v>
      </c>
      <c r="Z157" s="84"/>
      <c r="AA157" s="28">
        <f>SUM(C157:Y157)</f>
        <v>35</v>
      </c>
      <c r="AB157" s="12"/>
      <c r="AC157" s="48"/>
      <c r="AD157" s="48"/>
      <c r="AE157" s="48"/>
    </row>
    <row r="158" spans="1:31" ht="15.6" customHeight="1" x14ac:dyDescent="0.2">
      <c r="A158" s="141" t="s">
        <v>55</v>
      </c>
      <c r="B158" s="25" t="s">
        <v>8</v>
      </c>
      <c r="C158" s="107">
        <f>C157</f>
        <v>8</v>
      </c>
      <c r="D158" s="110">
        <f t="shared" ref="D158" si="366">C158-D156+D157</f>
        <v>8</v>
      </c>
      <c r="E158" s="85">
        <f>D158-E156+E157</f>
        <v>11</v>
      </c>
      <c r="F158" s="87" t="s">
        <v>59</v>
      </c>
      <c r="G158" s="87" t="s">
        <v>59</v>
      </c>
      <c r="H158" s="85">
        <f>E158-H156+H157</f>
        <v>10</v>
      </c>
      <c r="I158" s="85">
        <f t="shared" ref="I158" si="367">H158-I156+I157</f>
        <v>15</v>
      </c>
      <c r="J158" s="85">
        <f t="shared" ref="J158" si="368">I158-J156+J157</f>
        <v>16</v>
      </c>
      <c r="K158" s="85">
        <f t="shared" ref="K158" si="369">J158-K156+K157</f>
        <v>15</v>
      </c>
      <c r="L158" s="85">
        <f t="shared" ref="L158" si="370">K158-L156+L157</f>
        <v>14</v>
      </c>
      <c r="M158" s="85">
        <f t="shared" ref="M158" si="371">L158-M156+M157</f>
        <v>14</v>
      </c>
      <c r="N158" s="85">
        <f t="shared" ref="N158" si="372">M158-N156+N157</f>
        <v>13</v>
      </c>
      <c r="O158" s="85">
        <f t="shared" ref="O158" si="373">N158-O156+O157</f>
        <v>15</v>
      </c>
      <c r="P158" s="85">
        <f t="shared" ref="P158" si="374">O158-P156+P157</f>
        <v>15</v>
      </c>
      <c r="Q158" s="85">
        <f t="shared" ref="Q158" si="375">P158-Q156+Q157</f>
        <v>14</v>
      </c>
      <c r="R158" s="85">
        <f t="shared" ref="R158" si="376">Q158-R156+R157</f>
        <v>14</v>
      </c>
      <c r="S158" s="85">
        <f t="shared" ref="S158" si="377">R158-S156+S157</f>
        <v>14</v>
      </c>
      <c r="T158" s="85">
        <f t="shared" ref="T158" si="378">S158-T156+T157</f>
        <v>14</v>
      </c>
      <c r="U158" s="85">
        <f t="shared" ref="U158" si="379">T158-U156+U157</f>
        <v>12</v>
      </c>
      <c r="V158" s="85">
        <f t="shared" ref="V158" si="380">U158-V156+V157</f>
        <v>15</v>
      </c>
      <c r="W158" s="85">
        <f t="shared" ref="W158" si="381">V158-W156+W157</f>
        <v>17</v>
      </c>
      <c r="X158" s="86">
        <f t="shared" ref="X158" si="382">W158-X156+X157</f>
        <v>17</v>
      </c>
      <c r="Y158" s="111">
        <f>X158-Y156+1</f>
        <v>10</v>
      </c>
      <c r="Z158" s="112">
        <f>Y158-Z156</f>
        <v>8</v>
      </c>
      <c r="AA158" s="29"/>
      <c r="AB158" s="3">
        <f>MAX(C158:Z158)</f>
        <v>17</v>
      </c>
      <c r="AC158" s="48"/>
      <c r="AD158" s="48"/>
      <c r="AE158" s="48"/>
    </row>
    <row r="159" spans="1:31" ht="15.6" customHeight="1" x14ac:dyDescent="0.2">
      <c r="A159" s="142"/>
      <c r="B159" s="25" t="s">
        <v>9</v>
      </c>
      <c r="C159" s="134"/>
      <c r="D159" s="135"/>
      <c r="E159" s="113">
        <v>18.16</v>
      </c>
      <c r="F159" s="114" t="s">
        <v>59</v>
      </c>
      <c r="G159" s="136"/>
      <c r="H159" s="136"/>
      <c r="I159" s="136"/>
      <c r="J159" s="113">
        <v>18.22</v>
      </c>
      <c r="K159" s="113">
        <v>18.239999999999998</v>
      </c>
      <c r="L159" s="136"/>
      <c r="M159" s="136"/>
      <c r="N159" s="136"/>
      <c r="O159" s="136"/>
      <c r="P159" s="113">
        <v>18.309999999999999</v>
      </c>
      <c r="Q159" s="136"/>
      <c r="R159" s="136"/>
      <c r="S159" s="136"/>
      <c r="T159" s="113">
        <v>18.36</v>
      </c>
      <c r="U159" s="136"/>
      <c r="V159" s="136"/>
      <c r="W159" s="136"/>
      <c r="X159" s="115">
        <v>18.43</v>
      </c>
      <c r="Y159" s="136"/>
      <c r="Z159" s="137">
        <v>18.45</v>
      </c>
      <c r="AA159" s="30">
        <v>34</v>
      </c>
      <c r="AB159" s="12"/>
      <c r="AC159" s="48"/>
      <c r="AD159" s="48"/>
      <c r="AE159" s="48"/>
    </row>
    <row r="160" spans="1:31" ht="15.6" customHeight="1" x14ac:dyDescent="0.2">
      <c r="A160" s="143"/>
      <c r="B160" s="26" t="s">
        <v>10</v>
      </c>
      <c r="C160" s="138">
        <v>18.11</v>
      </c>
      <c r="D160" s="139"/>
      <c r="E160" s="91">
        <f>E159</f>
        <v>18.16</v>
      </c>
      <c r="F160" s="93" t="s">
        <v>59</v>
      </c>
      <c r="G160" s="136"/>
      <c r="H160" s="139"/>
      <c r="I160" s="139"/>
      <c r="J160" s="91">
        <f>J159</f>
        <v>18.22</v>
      </c>
      <c r="K160" s="91">
        <f>K159</f>
        <v>18.239999999999998</v>
      </c>
      <c r="L160" s="139"/>
      <c r="M160" s="139"/>
      <c r="N160" s="139"/>
      <c r="O160" s="139"/>
      <c r="P160" s="91">
        <f>P159</f>
        <v>18.309999999999999</v>
      </c>
      <c r="Q160" s="139"/>
      <c r="R160" s="139"/>
      <c r="S160" s="139"/>
      <c r="T160" s="91">
        <f>T159</f>
        <v>18.36</v>
      </c>
      <c r="U160" s="139"/>
      <c r="V160" s="139"/>
      <c r="W160" s="139"/>
      <c r="X160" s="92">
        <f>X159</f>
        <v>18.43</v>
      </c>
      <c r="Y160" s="139"/>
      <c r="Z160" s="140"/>
      <c r="AA160" s="29"/>
      <c r="AB160" s="13"/>
      <c r="AC160" s="48"/>
      <c r="AD160" s="48"/>
      <c r="AE160" s="48"/>
    </row>
    <row r="161" spans="1:31" ht="15.6" customHeight="1" thickBot="1" x14ac:dyDescent="0.25">
      <c r="A161" s="50">
        <v>525</v>
      </c>
      <c r="B161" s="50" t="s">
        <v>11</v>
      </c>
      <c r="C161" s="57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2"/>
      <c r="AA161" s="53"/>
      <c r="AB161" s="3"/>
      <c r="AC161" s="48"/>
      <c r="AD161" s="48"/>
      <c r="AE161" s="48"/>
    </row>
    <row r="162" spans="1:31" ht="15.6" customHeight="1" x14ac:dyDescent="0.2">
      <c r="A162" s="56"/>
      <c r="B162" s="23" t="s">
        <v>5</v>
      </c>
      <c r="C162" s="103"/>
      <c r="D162" s="104">
        <v>0</v>
      </c>
      <c r="E162" s="72">
        <v>0</v>
      </c>
      <c r="F162" s="74">
        <v>0</v>
      </c>
      <c r="G162" s="74">
        <v>0</v>
      </c>
      <c r="H162" s="72">
        <v>0</v>
      </c>
      <c r="I162" s="72">
        <v>1</v>
      </c>
      <c r="J162" s="72">
        <v>6</v>
      </c>
      <c r="K162" s="72">
        <v>1</v>
      </c>
      <c r="L162" s="72">
        <v>8</v>
      </c>
      <c r="M162" s="72">
        <v>1</v>
      </c>
      <c r="N162" s="72">
        <v>2</v>
      </c>
      <c r="O162" s="72">
        <v>0</v>
      </c>
      <c r="P162" s="72">
        <v>3</v>
      </c>
      <c r="Q162" s="72">
        <v>8</v>
      </c>
      <c r="R162" s="72">
        <v>0</v>
      </c>
      <c r="S162" s="72">
        <v>0</v>
      </c>
      <c r="T162" s="72">
        <v>0</v>
      </c>
      <c r="U162" s="72">
        <v>7</v>
      </c>
      <c r="V162" s="72">
        <v>1</v>
      </c>
      <c r="W162" s="72">
        <v>3</v>
      </c>
      <c r="X162" s="73">
        <v>2</v>
      </c>
      <c r="Y162" s="105" t="s">
        <v>59</v>
      </c>
      <c r="Z162" s="106" t="s">
        <v>59</v>
      </c>
      <c r="AA162" s="27" t="s">
        <v>6</v>
      </c>
      <c r="AB162" s="44"/>
      <c r="AC162" s="48"/>
      <c r="AD162" s="48"/>
      <c r="AE162" s="48"/>
    </row>
    <row r="163" spans="1:31" ht="15.6" customHeight="1" x14ac:dyDescent="0.2">
      <c r="A163" s="24">
        <v>18.41</v>
      </c>
      <c r="B163" s="25" t="s">
        <v>7</v>
      </c>
      <c r="C163" s="107">
        <v>3</v>
      </c>
      <c r="D163" s="108">
        <v>0</v>
      </c>
      <c r="E163" s="79">
        <v>7</v>
      </c>
      <c r="F163" s="81">
        <v>3</v>
      </c>
      <c r="G163" s="81">
        <v>0</v>
      </c>
      <c r="H163" s="79">
        <v>5</v>
      </c>
      <c r="I163" s="79">
        <v>5</v>
      </c>
      <c r="J163" s="79">
        <v>6</v>
      </c>
      <c r="K163" s="79">
        <v>10</v>
      </c>
      <c r="L163" s="79">
        <v>3</v>
      </c>
      <c r="M163" s="79">
        <v>1</v>
      </c>
      <c r="N163" s="79">
        <v>0</v>
      </c>
      <c r="O163" s="79">
        <v>0</v>
      </c>
      <c r="P163" s="79">
        <v>0</v>
      </c>
      <c r="Q163" s="79">
        <v>0</v>
      </c>
      <c r="R163" s="79">
        <v>0</v>
      </c>
      <c r="S163" s="79">
        <v>0</v>
      </c>
      <c r="T163" s="79">
        <v>0</v>
      </c>
      <c r="U163" s="79">
        <v>0</v>
      </c>
      <c r="V163" s="79">
        <v>0</v>
      </c>
      <c r="W163" s="79">
        <v>0</v>
      </c>
      <c r="X163" s="80" t="s">
        <v>59</v>
      </c>
      <c r="Y163" s="109" t="s">
        <v>59</v>
      </c>
      <c r="Z163" s="84"/>
      <c r="AA163" s="28">
        <f>SUM(C163:Y163)</f>
        <v>43</v>
      </c>
      <c r="AB163" s="12"/>
      <c r="AC163" s="48"/>
      <c r="AD163" s="48"/>
      <c r="AE163" s="48"/>
    </row>
    <row r="164" spans="1:31" ht="15.6" customHeight="1" x14ac:dyDescent="0.2">
      <c r="A164" s="141" t="s">
        <v>55</v>
      </c>
      <c r="B164" s="25" t="s">
        <v>8</v>
      </c>
      <c r="C164" s="107">
        <f>C163</f>
        <v>3</v>
      </c>
      <c r="D164" s="110">
        <f t="shared" ref="D164" si="383">C164-D162+D163</f>
        <v>3</v>
      </c>
      <c r="E164" s="85">
        <f>D164-E162+E163</f>
        <v>10</v>
      </c>
      <c r="F164" s="87">
        <f>E164-F162+F163</f>
        <v>13</v>
      </c>
      <c r="G164" s="87">
        <f t="shared" ref="G164" si="384">F164-G162+G163</f>
        <v>13</v>
      </c>
      <c r="H164" s="85">
        <f t="shared" ref="H164" si="385">G164-H162+H163</f>
        <v>18</v>
      </c>
      <c r="I164" s="85">
        <f t="shared" ref="I164" si="386">H164-I162+I163</f>
        <v>22</v>
      </c>
      <c r="J164" s="85">
        <f t="shared" ref="J164" si="387">I164-J162+J163</f>
        <v>22</v>
      </c>
      <c r="K164" s="85">
        <f t="shared" ref="K164" si="388">J164-K162+K163</f>
        <v>31</v>
      </c>
      <c r="L164" s="85">
        <f t="shared" ref="L164" si="389">K164-L162+L163</f>
        <v>26</v>
      </c>
      <c r="M164" s="85">
        <f t="shared" ref="M164" si="390">L164-M162+M163</f>
        <v>26</v>
      </c>
      <c r="N164" s="85">
        <f t="shared" ref="N164" si="391">M164-N162+N163</f>
        <v>24</v>
      </c>
      <c r="O164" s="85">
        <f t="shared" ref="O164" si="392">N164-O162+O163</f>
        <v>24</v>
      </c>
      <c r="P164" s="85">
        <f t="shared" ref="P164" si="393">O164-P162+P163</f>
        <v>21</v>
      </c>
      <c r="Q164" s="85">
        <f t="shared" ref="Q164" si="394">P164-Q162+Q163</f>
        <v>13</v>
      </c>
      <c r="R164" s="85">
        <f t="shared" ref="R164" si="395">Q164-R162+R163</f>
        <v>13</v>
      </c>
      <c r="S164" s="85">
        <f t="shared" ref="S164" si="396">R164-S162+S163</f>
        <v>13</v>
      </c>
      <c r="T164" s="85">
        <f t="shared" ref="T164" si="397">S164-T162+T163</f>
        <v>13</v>
      </c>
      <c r="U164" s="85">
        <f t="shared" ref="U164" si="398">T164-U162+U163</f>
        <v>6</v>
      </c>
      <c r="V164" s="85">
        <f t="shared" ref="V164" si="399">U164-V162+V163</f>
        <v>5</v>
      </c>
      <c r="W164" s="85">
        <f t="shared" ref="W164" si="400">V164-W162+W163</f>
        <v>2</v>
      </c>
      <c r="X164" s="86">
        <f>W164-X162</f>
        <v>0</v>
      </c>
      <c r="Y164" s="111" t="s">
        <v>59</v>
      </c>
      <c r="Z164" s="112" t="s">
        <v>59</v>
      </c>
      <c r="AA164" s="29"/>
      <c r="AB164" s="3">
        <f>MAX(C164:Z164)</f>
        <v>31</v>
      </c>
      <c r="AC164" s="48"/>
      <c r="AD164" s="48"/>
      <c r="AE164" s="48"/>
    </row>
    <row r="165" spans="1:31" ht="15.6" customHeight="1" x14ac:dyDescent="0.2">
      <c r="A165" s="142"/>
      <c r="B165" s="25" t="s">
        <v>9</v>
      </c>
      <c r="C165" s="134"/>
      <c r="D165" s="135"/>
      <c r="E165" s="113">
        <v>18.43</v>
      </c>
      <c r="F165" s="114">
        <v>18.47</v>
      </c>
      <c r="G165" s="136"/>
      <c r="H165" s="136"/>
      <c r="I165" s="136"/>
      <c r="J165" s="113">
        <v>18.55</v>
      </c>
      <c r="K165" s="113">
        <v>18.57</v>
      </c>
      <c r="L165" s="136"/>
      <c r="M165" s="136"/>
      <c r="N165" s="136"/>
      <c r="O165" s="136"/>
      <c r="P165" s="113">
        <v>19.04</v>
      </c>
      <c r="Q165" s="136"/>
      <c r="R165" s="136"/>
      <c r="S165" s="136"/>
      <c r="T165" s="113">
        <v>19.079999999999998</v>
      </c>
      <c r="U165" s="136"/>
      <c r="V165" s="136"/>
      <c r="W165" s="136"/>
      <c r="X165" s="115">
        <v>19.16</v>
      </c>
      <c r="Y165" s="136"/>
      <c r="Z165" s="137" t="s">
        <v>59</v>
      </c>
      <c r="AA165" s="30">
        <v>35</v>
      </c>
      <c r="AB165" s="12"/>
      <c r="AC165" s="48"/>
      <c r="AD165" s="48"/>
      <c r="AE165" s="48"/>
    </row>
    <row r="166" spans="1:31" ht="15.6" customHeight="1" x14ac:dyDescent="0.2">
      <c r="A166" s="143"/>
      <c r="B166" s="26" t="s">
        <v>10</v>
      </c>
      <c r="C166" s="138">
        <v>18.41</v>
      </c>
      <c r="D166" s="139"/>
      <c r="E166" s="91">
        <v>18.440000000000001</v>
      </c>
      <c r="F166" s="93">
        <v>18.48</v>
      </c>
      <c r="G166" s="136"/>
      <c r="H166" s="139"/>
      <c r="I166" s="139"/>
      <c r="J166" s="91">
        <v>18.559999999999999</v>
      </c>
      <c r="K166" s="91">
        <v>18.579999999999998</v>
      </c>
      <c r="L166" s="139"/>
      <c r="M166" s="139"/>
      <c r="N166" s="139"/>
      <c r="O166" s="139"/>
      <c r="P166" s="91">
        <v>19.05</v>
      </c>
      <c r="Q166" s="139"/>
      <c r="R166" s="139"/>
      <c r="S166" s="139"/>
      <c r="T166" s="91">
        <f>T165</f>
        <v>19.079999999999998</v>
      </c>
      <c r="U166" s="139"/>
      <c r="V166" s="139"/>
      <c r="W166" s="139"/>
      <c r="X166" s="92" t="s">
        <v>59</v>
      </c>
      <c r="Y166" s="139"/>
      <c r="Z166" s="140"/>
      <c r="AA166" s="29"/>
      <c r="AB166" s="13"/>
      <c r="AC166" s="48"/>
      <c r="AD166" s="48"/>
      <c r="AE166" s="48"/>
    </row>
    <row r="167" spans="1:31" ht="15.6" customHeight="1" thickBot="1" x14ac:dyDescent="0.25">
      <c r="A167" s="50">
        <v>522</v>
      </c>
      <c r="B167" s="50" t="s">
        <v>11</v>
      </c>
      <c r="C167" s="57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2"/>
      <c r="AA167" s="53"/>
      <c r="AB167" s="3"/>
      <c r="AC167" s="48"/>
      <c r="AD167" s="48"/>
      <c r="AE167" s="48"/>
    </row>
    <row r="168" spans="1:31" ht="15.6" customHeight="1" x14ac:dyDescent="0.2">
      <c r="A168" s="56"/>
      <c r="B168" s="23" t="s">
        <v>5</v>
      </c>
      <c r="C168" s="103"/>
      <c r="D168" s="104">
        <v>0</v>
      </c>
      <c r="E168" s="72">
        <v>0</v>
      </c>
      <c r="F168" s="74" t="s">
        <v>59</v>
      </c>
      <c r="G168" s="74" t="s">
        <v>59</v>
      </c>
      <c r="H168" s="72">
        <v>0</v>
      </c>
      <c r="I168" s="72">
        <v>0</v>
      </c>
      <c r="J168" s="72">
        <v>0</v>
      </c>
      <c r="K168" s="72">
        <v>1</v>
      </c>
      <c r="L168" s="72">
        <v>0</v>
      </c>
      <c r="M168" s="72">
        <v>0</v>
      </c>
      <c r="N168" s="72">
        <v>0</v>
      </c>
      <c r="O168" s="72">
        <v>0</v>
      </c>
      <c r="P168" s="72">
        <v>2</v>
      </c>
      <c r="Q168" s="72">
        <v>1</v>
      </c>
      <c r="R168" s="72">
        <v>0</v>
      </c>
      <c r="S168" s="72">
        <v>0</v>
      </c>
      <c r="T168" s="72">
        <v>1</v>
      </c>
      <c r="U168" s="72">
        <v>0</v>
      </c>
      <c r="V168" s="72">
        <v>0</v>
      </c>
      <c r="W168" s="72">
        <v>2</v>
      </c>
      <c r="X168" s="73">
        <v>12</v>
      </c>
      <c r="Y168" s="105" t="s">
        <v>59</v>
      </c>
      <c r="Z168" s="106" t="s">
        <v>59</v>
      </c>
      <c r="AA168" s="27" t="s">
        <v>6</v>
      </c>
      <c r="AB168" s="44"/>
      <c r="AC168" s="48"/>
      <c r="AD168" s="48"/>
      <c r="AE168" s="48"/>
    </row>
    <row r="169" spans="1:31" ht="15.6" customHeight="1" x14ac:dyDescent="0.2">
      <c r="A169" s="24">
        <v>19.5</v>
      </c>
      <c r="B169" s="25" t="s">
        <v>7</v>
      </c>
      <c r="C169" s="107">
        <v>2</v>
      </c>
      <c r="D169" s="108">
        <v>0</v>
      </c>
      <c r="E169" s="79">
        <v>0</v>
      </c>
      <c r="F169" s="81" t="s">
        <v>59</v>
      </c>
      <c r="G169" s="81" t="s">
        <v>59</v>
      </c>
      <c r="H169" s="79">
        <v>0</v>
      </c>
      <c r="I169" s="79">
        <v>0</v>
      </c>
      <c r="J169" s="79">
        <v>8</v>
      </c>
      <c r="K169" s="79">
        <v>5</v>
      </c>
      <c r="L169" s="79">
        <v>2</v>
      </c>
      <c r="M169" s="79">
        <v>0</v>
      </c>
      <c r="N169" s="79">
        <v>0</v>
      </c>
      <c r="O169" s="79">
        <v>0</v>
      </c>
      <c r="P169" s="79">
        <v>0</v>
      </c>
      <c r="Q169" s="79">
        <v>0</v>
      </c>
      <c r="R169" s="79">
        <v>0</v>
      </c>
      <c r="S169" s="79">
        <v>0</v>
      </c>
      <c r="T169" s="79">
        <v>2</v>
      </c>
      <c r="U169" s="79">
        <v>0</v>
      </c>
      <c r="V169" s="79">
        <v>0</v>
      </c>
      <c r="W169" s="79">
        <v>0</v>
      </c>
      <c r="X169" s="80" t="s">
        <v>59</v>
      </c>
      <c r="Y169" s="109" t="s">
        <v>59</v>
      </c>
      <c r="Z169" s="84"/>
      <c r="AA169" s="28">
        <f>SUM(C169:Y169)</f>
        <v>19</v>
      </c>
      <c r="AB169" s="12"/>
      <c r="AC169" s="48"/>
      <c r="AD169" s="48"/>
      <c r="AE169" s="48"/>
    </row>
    <row r="170" spans="1:31" ht="15.6" customHeight="1" x14ac:dyDescent="0.2">
      <c r="A170" s="141" t="s">
        <v>55</v>
      </c>
      <c r="B170" s="25" t="s">
        <v>8</v>
      </c>
      <c r="C170" s="107">
        <f>C169</f>
        <v>2</v>
      </c>
      <c r="D170" s="110">
        <f t="shared" ref="D170" si="401">C170-D168+D169</f>
        <v>2</v>
      </c>
      <c r="E170" s="85">
        <f>D170-E168+E169</f>
        <v>2</v>
      </c>
      <c r="F170" s="87" t="s">
        <v>59</v>
      </c>
      <c r="G170" s="87" t="s">
        <v>59</v>
      </c>
      <c r="H170" s="85">
        <f>E170-H168+H169</f>
        <v>2</v>
      </c>
      <c r="I170" s="85">
        <f t="shared" ref="I170" si="402">H170-I168+I169</f>
        <v>2</v>
      </c>
      <c r="J170" s="85">
        <f t="shared" ref="J170" si="403">I170-J168+J169</f>
        <v>10</v>
      </c>
      <c r="K170" s="85">
        <f t="shared" ref="K170" si="404">J170-K168+K169</f>
        <v>14</v>
      </c>
      <c r="L170" s="85">
        <f t="shared" ref="L170" si="405">K170-L168+L169</f>
        <v>16</v>
      </c>
      <c r="M170" s="85">
        <f t="shared" ref="M170" si="406">L170-M168+M169</f>
        <v>16</v>
      </c>
      <c r="N170" s="85">
        <f t="shared" ref="N170" si="407">M170-N168+N169</f>
        <v>16</v>
      </c>
      <c r="O170" s="85">
        <f t="shared" ref="O170" si="408">N170-O168+O169</f>
        <v>16</v>
      </c>
      <c r="P170" s="85">
        <f t="shared" ref="P170" si="409">O170-P168+P169</f>
        <v>14</v>
      </c>
      <c r="Q170" s="85">
        <f t="shared" ref="Q170" si="410">P170-Q168+Q169</f>
        <v>13</v>
      </c>
      <c r="R170" s="85">
        <f t="shared" ref="R170" si="411">Q170-R168+R169</f>
        <v>13</v>
      </c>
      <c r="S170" s="85">
        <f t="shared" ref="S170" si="412">R170-S168+S169</f>
        <v>13</v>
      </c>
      <c r="T170" s="85">
        <f t="shared" ref="T170" si="413">S170-T168+T169</f>
        <v>14</v>
      </c>
      <c r="U170" s="85">
        <f t="shared" ref="U170" si="414">T170-U168+U169</f>
        <v>14</v>
      </c>
      <c r="V170" s="85">
        <f t="shared" ref="V170" si="415">U170-V168+V169</f>
        <v>14</v>
      </c>
      <c r="W170" s="85">
        <f t="shared" ref="W170" si="416">V170-W168+W169</f>
        <v>12</v>
      </c>
      <c r="X170" s="86">
        <f>W170-X168</f>
        <v>0</v>
      </c>
      <c r="Y170" s="111" t="s">
        <v>59</v>
      </c>
      <c r="Z170" s="112" t="s">
        <v>59</v>
      </c>
      <c r="AA170" s="29"/>
      <c r="AB170" s="3">
        <f>MAX(C170:Z170)</f>
        <v>16</v>
      </c>
      <c r="AC170" s="48"/>
      <c r="AD170" s="48"/>
      <c r="AE170" s="48"/>
    </row>
    <row r="171" spans="1:31" ht="15.6" customHeight="1" x14ac:dyDescent="0.2">
      <c r="A171" s="142"/>
      <c r="B171" s="25" t="s">
        <v>9</v>
      </c>
      <c r="C171" s="134"/>
      <c r="D171" s="135"/>
      <c r="E171" s="113">
        <v>19.53</v>
      </c>
      <c r="F171" s="114" t="s">
        <v>59</v>
      </c>
      <c r="G171" s="136"/>
      <c r="H171" s="136"/>
      <c r="I171" s="136"/>
      <c r="J171" s="113">
        <v>20</v>
      </c>
      <c r="K171" s="113">
        <v>20.010000000000002</v>
      </c>
      <c r="L171" s="136"/>
      <c r="M171" s="136"/>
      <c r="N171" s="136"/>
      <c r="O171" s="136"/>
      <c r="P171" s="113">
        <v>20.09</v>
      </c>
      <c r="Q171" s="136"/>
      <c r="R171" s="136"/>
      <c r="S171" s="136"/>
      <c r="T171" s="113">
        <v>20.14</v>
      </c>
      <c r="U171" s="136"/>
      <c r="V171" s="136"/>
      <c r="W171" s="136"/>
      <c r="X171" s="115">
        <v>20.22</v>
      </c>
      <c r="Y171" s="136"/>
      <c r="Z171" s="137" t="s">
        <v>59</v>
      </c>
      <c r="AA171" s="30">
        <v>32</v>
      </c>
      <c r="AB171" s="12"/>
      <c r="AC171" s="48"/>
      <c r="AD171" s="48"/>
      <c r="AE171" s="48"/>
    </row>
    <row r="172" spans="1:31" ht="15.6" customHeight="1" x14ac:dyDescent="0.2">
      <c r="A172" s="143"/>
      <c r="B172" s="26" t="s">
        <v>10</v>
      </c>
      <c r="C172" s="138">
        <v>19.5</v>
      </c>
      <c r="D172" s="139"/>
      <c r="E172" s="91">
        <f>E171</f>
        <v>19.53</v>
      </c>
      <c r="F172" s="93" t="s">
        <v>59</v>
      </c>
      <c r="G172" s="136"/>
      <c r="H172" s="139"/>
      <c r="I172" s="139"/>
      <c r="J172" s="91">
        <f>J171</f>
        <v>20</v>
      </c>
      <c r="K172" s="91">
        <f>K171</f>
        <v>20.010000000000002</v>
      </c>
      <c r="L172" s="139"/>
      <c r="M172" s="139"/>
      <c r="N172" s="139"/>
      <c r="O172" s="139"/>
      <c r="P172" s="91">
        <f>P171</f>
        <v>20.09</v>
      </c>
      <c r="Q172" s="139"/>
      <c r="R172" s="139"/>
      <c r="S172" s="139"/>
      <c r="T172" s="91">
        <f>T171</f>
        <v>20.14</v>
      </c>
      <c r="U172" s="139"/>
      <c r="V172" s="139"/>
      <c r="W172" s="139"/>
      <c r="X172" s="92" t="s">
        <v>59</v>
      </c>
      <c r="Y172" s="139"/>
      <c r="Z172" s="140"/>
      <c r="AA172" s="29"/>
      <c r="AB172" s="13"/>
      <c r="AC172" s="48"/>
      <c r="AD172" s="48"/>
      <c r="AE172" s="48"/>
    </row>
    <row r="173" spans="1:31" ht="15.6" customHeight="1" thickBot="1" x14ac:dyDescent="0.25">
      <c r="A173" s="50">
        <v>525</v>
      </c>
      <c r="B173" s="50" t="s">
        <v>11</v>
      </c>
      <c r="C173" s="57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2"/>
      <c r="AA173" s="53"/>
      <c r="AB173" s="3"/>
      <c r="AC173" s="48"/>
      <c r="AD173" s="48"/>
      <c r="AE173" s="48"/>
    </row>
    <row r="174" spans="1:31" ht="15.6" customHeight="1" x14ac:dyDescent="0.2">
      <c r="A174" s="56"/>
      <c r="B174" s="23" t="s">
        <v>5</v>
      </c>
      <c r="C174" s="103"/>
      <c r="D174" s="104">
        <v>0</v>
      </c>
      <c r="E174" s="72">
        <v>0</v>
      </c>
      <c r="F174" s="74" t="s">
        <v>59</v>
      </c>
      <c r="G174" s="74" t="s">
        <v>59</v>
      </c>
      <c r="H174" s="72">
        <v>0</v>
      </c>
      <c r="I174" s="72">
        <v>0</v>
      </c>
      <c r="J174" s="72">
        <v>0</v>
      </c>
      <c r="K174" s="72">
        <v>0</v>
      </c>
      <c r="L174" s="72">
        <v>0</v>
      </c>
      <c r="M174" s="72">
        <v>1</v>
      </c>
      <c r="N174" s="72">
        <v>3</v>
      </c>
      <c r="O174" s="72">
        <v>2</v>
      </c>
      <c r="P174" s="72">
        <v>3</v>
      </c>
      <c r="Q174" s="72">
        <v>1</v>
      </c>
      <c r="R174" s="72">
        <v>1</v>
      </c>
      <c r="S174" s="72">
        <v>0</v>
      </c>
      <c r="T174" s="72">
        <v>0</v>
      </c>
      <c r="U174" s="72">
        <v>1</v>
      </c>
      <c r="V174" s="72">
        <v>0</v>
      </c>
      <c r="W174" s="72">
        <v>1</v>
      </c>
      <c r="X174" s="73">
        <v>2</v>
      </c>
      <c r="Y174" s="105" t="s">
        <v>59</v>
      </c>
      <c r="Z174" s="106" t="s">
        <v>59</v>
      </c>
      <c r="AA174" s="27" t="s">
        <v>6</v>
      </c>
      <c r="AB174" s="44"/>
      <c r="AC174" s="48"/>
      <c r="AD174" s="48"/>
      <c r="AE174" s="48"/>
    </row>
    <row r="175" spans="1:31" ht="15.6" customHeight="1" x14ac:dyDescent="0.2">
      <c r="A175" s="24">
        <v>20.03</v>
      </c>
      <c r="B175" s="25" t="s">
        <v>7</v>
      </c>
      <c r="C175" s="107">
        <v>1</v>
      </c>
      <c r="D175" s="108">
        <v>1</v>
      </c>
      <c r="E175" s="79">
        <v>0</v>
      </c>
      <c r="F175" s="81" t="s">
        <v>59</v>
      </c>
      <c r="G175" s="81" t="s">
        <v>59</v>
      </c>
      <c r="H175" s="79">
        <v>1</v>
      </c>
      <c r="I175" s="79">
        <v>3</v>
      </c>
      <c r="J175" s="79">
        <v>18</v>
      </c>
      <c r="K175" s="79">
        <v>3</v>
      </c>
      <c r="L175" s="79">
        <v>0</v>
      </c>
      <c r="M175" s="79">
        <v>1</v>
      </c>
      <c r="N175" s="79">
        <v>0</v>
      </c>
      <c r="O175" s="79">
        <v>2</v>
      </c>
      <c r="P175" s="79">
        <v>0</v>
      </c>
      <c r="Q175" s="79">
        <v>0</v>
      </c>
      <c r="R175" s="79">
        <v>0</v>
      </c>
      <c r="S175" s="79">
        <v>0</v>
      </c>
      <c r="T175" s="79">
        <v>0</v>
      </c>
      <c r="U175" s="79">
        <v>0</v>
      </c>
      <c r="V175" s="79">
        <v>0</v>
      </c>
      <c r="W175" s="79">
        <v>0</v>
      </c>
      <c r="X175" s="80" t="s">
        <v>59</v>
      </c>
      <c r="Y175" s="109" t="s">
        <v>59</v>
      </c>
      <c r="Z175" s="84"/>
      <c r="AA175" s="28">
        <f>SUM(C175:Y175)</f>
        <v>30</v>
      </c>
      <c r="AB175" s="12"/>
      <c r="AC175" s="48"/>
      <c r="AD175" s="48"/>
      <c r="AE175" s="48"/>
    </row>
    <row r="176" spans="1:31" ht="15.6" customHeight="1" x14ac:dyDescent="0.2">
      <c r="A176" s="141" t="s">
        <v>55</v>
      </c>
      <c r="B176" s="25" t="s">
        <v>8</v>
      </c>
      <c r="C176" s="107">
        <f>C175</f>
        <v>1</v>
      </c>
      <c r="D176" s="110">
        <f t="shared" ref="D176" si="417">C176-D174+D175</f>
        <v>2</v>
      </c>
      <c r="E176" s="85">
        <f>D176-E174+E175</f>
        <v>2</v>
      </c>
      <c r="F176" s="87" t="s">
        <v>59</v>
      </c>
      <c r="G176" s="87" t="s">
        <v>59</v>
      </c>
      <c r="H176" s="85">
        <f>E176-H174+H175</f>
        <v>3</v>
      </c>
      <c r="I176" s="85">
        <f t="shared" ref="I176" si="418">H176-I174+I175</f>
        <v>6</v>
      </c>
      <c r="J176" s="85">
        <f t="shared" ref="J176" si="419">I176-J174+J175</f>
        <v>24</v>
      </c>
      <c r="K176" s="85">
        <f t="shared" ref="K176" si="420">J176-K174+K175</f>
        <v>27</v>
      </c>
      <c r="L176" s="85">
        <f t="shared" ref="L176" si="421">K176-L174+L175</f>
        <v>27</v>
      </c>
      <c r="M176" s="85">
        <f t="shared" ref="M176" si="422">L176-M174+M175</f>
        <v>27</v>
      </c>
      <c r="N176" s="85">
        <f t="shared" ref="N176" si="423">M176-N174+N175</f>
        <v>24</v>
      </c>
      <c r="O176" s="85">
        <f t="shared" ref="O176" si="424">N176-O174+O175</f>
        <v>24</v>
      </c>
      <c r="P176" s="85">
        <f t="shared" ref="P176" si="425">O176-P174+P175</f>
        <v>21</v>
      </c>
      <c r="Q176" s="85">
        <f t="shared" ref="Q176" si="426">P176-Q174+Q175</f>
        <v>20</v>
      </c>
      <c r="R176" s="85">
        <f t="shared" ref="R176" si="427">Q176-R174+R175</f>
        <v>19</v>
      </c>
      <c r="S176" s="85">
        <f t="shared" ref="S176" si="428">R176-S174+S175</f>
        <v>19</v>
      </c>
      <c r="T176" s="85">
        <f t="shared" ref="T176" si="429">S176-T174+T175</f>
        <v>19</v>
      </c>
      <c r="U176" s="85">
        <f t="shared" ref="U176" si="430">T176-U174+U175</f>
        <v>18</v>
      </c>
      <c r="V176" s="85">
        <f t="shared" ref="V176" si="431">U176-V174+V175</f>
        <v>18</v>
      </c>
      <c r="W176" s="85">
        <f t="shared" ref="W176" si="432">V176-W174+W175</f>
        <v>17</v>
      </c>
      <c r="X176" s="86">
        <f>W176-X174</f>
        <v>15</v>
      </c>
      <c r="Y176" s="111" t="s">
        <v>59</v>
      </c>
      <c r="Z176" s="112" t="s">
        <v>59</v>
      </c>
      <c r="AA176" s="29"/>
      <c r="AB176" s="3">
        <f>MAX(C176:Z176)</f>
        <v>27</v>
      </c>
      <c r="AC176" s="48"/>
      <c r="AD176" s="48"/>
      <c r="AE176" s="48"/>
    </row>
    <row r="177" spans="1:31" ht="15.6" customHeight="1" x14ac:dyDescent="0.2">
      <c r="A177" s="142"/>
      <c r="B177" s="25" t="s">
        <v>9</v>
      </c>
      <c r="C177" s="134"/>
      <c r="D177" s="135"/>
      <c r="E177" s="113">
        <v>20.059999999999999</v>
      </c>
      <c r="F177" s="114" t="s">
        <v>59</v>
      </c>
      <c r="G177" s="136"/>
      <c r="H177" s="136"/>
      <c r="I177" s="136"/>
      <c r="J177" s="113">
        <v>20.13</v>
      </c>
      <c r="K177" s="113">
        <v>20.149999999999999</v>
      </c>
      <c r="L177" s="136"/>
      <c r="M177" s="136"/>
      <c r="N177" s="136"/>
      <c r="O177" s="136"/>
      <c r="P177" s="113">
        <v>20.22</v>
      </c>
      <c r="Q177" s="136"/>
      <c r="R177" s="136"/>
      <c r="S177" s="136"/>
      <c r="T177" s="113">
        <v>20.260000000000002</v>
      </c>
      <c r="U177" s="136"/>
      <c r="V177" s="136"/>
      <c r="W177" s="136"/>
      <c r="X177" s="115">
        <v>20.329999999999998</v>
      </c>
      <c r="Y177" s="136"/>
      <c r="Z177" s="137" t="s">
        <v>59</v>
      </c>
      <c r="AA177" s="30">
        <v>30</v>
      </c>
      <c r="AB177" s="12"/>
      <c r="AC177" s="48"/>
      <c r="AD177" s="48"/>
      <c r="AE177" s="48"/>
    </row>
    <row r="178" spans="1:31" ht="15.6" customHeight="1" x14ac:dyDescent="0.2">
      <c r="A178" s="143"/>
      <c r="B178" s="26" t="s">
        <v>10</v>
      </c>
      <c r="C178" s="138">
        <v>20.03</v>
      </c>
      <c r="D178" s="139"/>
      <c r="E178" s="91">
        <f>E177</f>
        <v>20.059999999999999</v>
      </c>
      <c r="F178" s="93" t="s">
        <v>59</v>
      </c>
      <c r="G178" s="136"/>
      <c r="H178" s="139"/>
      <c r="I178" s="139"/>
      <c r="J178" s="91">
        <f>J177</f>
        <v>20.13</v>
      </c>
      <c r="K178" s="91">
        <f>K177</f>
        <v>20.149999999999999</v>
      </c>
      <c r="L178" s="139"/>
      <c r="M178" s="139"/>
      <c r="N178" s="139"/>
      <c r="O178" s="139"/>
      <c r="P178" s="91">
        <f>P177</f>
        <v>20.22</v>
      </c>
      <c r="Q178" s="139"/>
      <c r="R178" s="139"/>
      <c r="S178" s="139"/>
      <c r="T178" s="91">
        <f>T177</f>
        <v>20.260000000000002</v>
      </c>
      <c r="U178" s="139"/>
      <c r="V178" s="139"/>
      <c r="W178" s="139"/>
      <c r="X178" s="92" t="s">
        <v>59</v>
      </c>
      <c r="Y178" s="139"/>
      <c r="Z178" s="140"/>
      <c r="AA178" s="29"/>
      <c r="AB178" s="13"/>
      <c r="AC178" s="48"/>
      <c r="AD178" s="48"/>
      <c r="AE178" s="48"/>
    </row>
    <row r="179" spans="1:31" ht="15.6" customHeight="1" thickBot="1" x14ac:dyDescent="0.25">
      <c r="A179" s="50">
        <v>522</v>
      </c>
      <c r="B179" s="50" t="s">
        <v>11</v>
      </c>
      <c r="C179" s="57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2"/>
      <c r="AA179" s="53"/>
      <c r="AB179" s="3"/>
      <c r="AC179" s="48"/>
      <c r="AD179" s="48"/>
      <c r="AE179" s="48"/>
    </row>
    <row r="180" spans="1:31" ht="15.6" customHeight="1" x14ac:dyDescent="0.2">
      <c r="A180" s="56"/>
      <c r="B180" s="23" t="s">
        <v>5</v>
      </c>
      <c r="C180" s="103"/>
      <c r="D180" s="104">
        <v>0</v>
      </c>
      <c r="E180" s="72">
        <v>0</v>
      </c>
      <c r="F180" s="74" t="s">
        <v>59</v>
      </c>
      <c r="G180" s="74" t="s">
        <v>59</v>
      </c>
      <c r="H180" s="72">
        <v>0</v>
      </c>
      <c r="I180" s="72">
        <v>0</v>
      </c>
      <c r="J180" s="72">
        <v>0</v>
      </c>
      <c r="K180" s="72">
        <v>0</v>
      </c>
      <c r="L180" s="72">
        <v>0</v>
      </c>
      <c r="M180" s="72">
        <v>0</v>
      </c>
      <c r="N180" s="72">
        <v>0</v>
      </c>
      <c r="O180" s="72">
        <v>3</v>
      </c>
      <c r="P180" s="72">
        <v>5</v>
      </c>
      <c r="Q180" s="72">
        <v>0</v>
      </c>
      <c r="R180" s="72">
        <v>0</v>
      </c>
      <c r="S180" s="72">
        <v>0</v>
      </c>
      <c r="T180" s="72">
        <v>0</v>
      </c>
      <c r="U180" s="72">
        <v>0</v>
      </c>
      <c r="V180" s="72">
        <v>0</v>
      </c>
      <c r="W180" s="72">
        <v>0</v>
      </c>
      <c r="X180" s="73">
        <v>7</v>
      </c>
      <c r="Y180" s="105" t="s">
        <v>59</v>
      </c>
      <c r="Z180" s="106" t="s">
        <v>59</v>
      </c>
      <c r="AA180" s="27" t="s">
        <v>6</v>
      </c>
      <c r="AB180" s="44"/>
      <c r="AC180" s="48"/>
      <c r="AD180" s="48"/>
      <c r="AE180" s="48"/>
    </row>
    <row r="181" spans="1:31" ht="15.6" customHeight="1" x14ac:dyDescent="0.2">
      <c r="A181" s="24">
        <v>20.58</v>
      </c>
      <c r="B181" s="25" t="s">
        <v>7</v>
      </c>
      <c r="C181" s="107">
        <v>0</v>
      </c>
      <c r="D181" s="108">
        <v>0</v>
      </c>
      <c r="E181" s="79">
        <v>0</v>
      </c>
      <c r="F181" s="81" t="s">
        <v>59</v>
      </c>
      <c r="G181" s="81" t="s">
        <v>59</v>
      </c>
      <c r="H181" s="79">
        <v>1</v>
      </c>
      <c r="I181" s="79">
        <v>0</v>
      </c>
      <c r="J181" s="79">
        <v>6</v>
      </c>
      <c r="K181" s="79">
        <v>7</v>
      </c>
      <c r="L181" s="79">
        <v>0</v>
      </c>
      <c r="M181" s="79">
        <v>0</v>
      </c>
      <c r="N181" s="79">
        <v>0</v>
      </c>
      <c r="O181" s="79">
        <v>1</v>
      </c>
      <c r="P181" s="79">
        <v>0</v>
      </c>
      <c r="Q181" s="79">
        <v>0</v>
      </c>
      <c r="R181" s="79">
        <v>0</v>
      </c>
      <c r="S181" s="79">
        <v>0</v>
      </c>
      <c r="T181" s="79">
        <v>0</v>
      </c>
      <c r="U181" s="79">
        <v>0</v>
      </c>
      <c r="V181" s="79">
        <v>0</v>
      </c>
      <c r="W181" s="79">
        <v>0</v>
      </c>
      <c r="X181" s="80" t="s">
        <v>59</v>
      </c>
      <c r="Y181" s="109" t="s">
        <v>59</v>
      </c>
      <c r="Z181" s="84"/>
      <c r="AA181" s="28">
        <f>SUM(C181:Y181)</f>
        <v>15</v>
      </c>
      <c r="AB181" s="12"/>
      <c r="AC181" s="48"/>
      <c r="AD181" s="48"/>
      <c r="AE181" s="48"/>
    </row>
    <row r="182" spans="1:31" ht="15.6" customHeight="1" x14ac:dyDescent="0.2">
      <c r="A182" s="141" t="s">
        <v>55</v>
      </c>
      <c r="B182" s="25" t="s">
        <v>8</v>
      </c>
      <c r="C182" s="107">
        <f>C181</f>
        <v>0</v>
      </c>
      <c r="D182" s="110">
        <f t="shared" ref="D182" si="433">C182-D180+D181</f>
        <v>0</v>
      </c>
      <c r="E182" s="85">
        <f>D182-E180+E181</f>
        <v>0</v>
      </c>
      <c r="F182" s="87" t="s">
        <v>59</v>
      </c>
      <c r="G182" s="87" t="s">
        <v>59</v>
      </c>
      <c r="H182" s="85">
        <f>E182-H180+H181</f>
        <v>1</v>
      </c>
      <c r="I182" s="85">
        <f t="shared" ref="I182" si="434">H182-I180+I181</f>
        <v>1</v>
      </c>
      <c r="J182" s="85">
        <f t="shared" ref="J182" si="435">I182-J180+J181</f>
        <v>7</v>
      </c>
      <c r="K182" s="85">
        <f t="shared" ref="K182" si="436">J182-K180+K181</f>
        <v>14</v>
      </c>
      <c r="L182" s="85">
        <f t="shared" ref="L182" si="437">K182-L180+L181</f>
        <v>14</v>
      </c>
      <c r="M182" s="85">
        <f t="shared" ref="M182" si="438">L182-M180+M181</f>
        <v>14</v>
      </c>
      <c r="N182" s="85">
        <f t="shared" ref="N182" si="439">M182-N180+N181</f>
        <v>14</v>
      </c>
      <c r="O182" s="85">
        <f t="shared" ref="O182" si="440">N182-O180+O181</f>
        <v>12</v>
      </c>
      <c r="P182" s="85">
        <f t="shared" ref="P182" si="441">O182-P180+P181</f>
        <v>7</v>
      </c>
      <c r="Q182" s="85">
        <f t="shared" ref="Q182" si="442">P182-Q180+Q181</f>
        <v>7</v>
      </c>
      <c r="R182" s="85">
        <f t="shared" ref="R182" si="443">Q182-R180+R181</f>
        <v>7</v>
      </c>
      <c r="S182" s="85">
        <f t="shared" ref="S182" si="444">R182-S180+S181</f>
        <v>7</v>
      </c>
      <c r="T182" s="85">
        <f t="shared" ref="T182" si="445">S182-T180+T181</f>
        <v>7</v>
      </c>
      <c r="U182" s="85">
        <f t="shared" ref="U182" si="446">T182-U180+U181</f>
        <v>7</v>
      </c>
      <c r="V182" s="85">
        <f t="shared" ref="V182" si="447">U182-V180+V181</f>
        <v>7</v>
      </c>
      <c r="W182" s="85">
        <f t="shared" ref="W182" si="448">V182-W180+W181</f>
        <v>7</v>
      </c>
      <c r="X182" s="86">
        <f>W182-X180</f>
        <v>0</v>
      </c>
      <c r="Y182" s="111" t="s">
        <v>59</v>
      </c>
      <c r="Z182" s="112" t="s">
        <v>59</v>
      </c>
      <c r="AA182" s="29"/>
      <c r="AB182" s="3">
        <f>MAX(C182:Z182)</f>
        <v>14</v>
      </c>
      <c r="AC182" s="48"/>
      <c r="AD182" s="48"/>
      <c r="AE182" s="48"/>
    </row>
    <row r="183" spans="1:31" ht="15.6" customHeight="1" x14ac:dyDescent="0.2">
      <c r="A183" s="142"/>
      <c r="B183" s="25" t="s">
        <v>9</v>
      </c>
      <c r="C183" s="134"/>
      <c r="D183" s="135"/>
      <c r="E183" s="113">
        <v>21.03</v>
      </c>
      <c r="F183" s="114" t="s">
        <v>59</v>
      </c>
      <c r="G183" s="136"/>
      <c r="H183" s="136"/>
      <c r="I183" s="136"/>
      <c r="J183" s="113">
        <v>21.1</v>
      </c>
      <c r="K183" s="113">
        <v>21.11</v>
      </c>
      <c r="L183" s="136"/>
      <c r="M183" s="136"/>
      <c r="N183" s="136"/>
      <c r="O183" s="136"/>
      <c r="P183" s="113">
        <v>21.17</v>
      </c>
      <c r="Q183" s="136"/>
      <c r="R183" s="136"/>
      <c r="S183" s="136"/>
      <c r="T183" s="113">
        <v>21.21</v>
      </c>
      <c r="U183" s="136"/>
      <c r="V183" s="136"/>
      <c r="W183" s="136"/>
      <c r="X183" s="115">
        <v>21.27</v>
      </c>
      <c r="Y183" s="136"/>
      <c r="Z183" s="137" t="s">
        <v>59</v>
      </c>
      <c r="AA183" s="30">
        <v>28</v>
      </c>
      <c r="AB183" s="12"/>
      <c r="AC183" s="48"/>
      <c r="AD183" s="48"/>
      <c r="AE183" s="48"/>
    </row>
    <row r="184" spans="1:31" ht="15.6" customHeight="1" x14ac:dyDescent="0.2">
      <c r="A184" s="143"/>
      <c r="B184" s="26" t="s">
        <v>10</v>
      </c>
      <c r="C184" s="138">
        <v>20.59</v>
      </c>
      <c r="D184" s="139"/>
      <c r="E184" s="91">
        <f>E183</f>
        <v>21.03</v>
      </c>
      <c r="F184" s="93" t="s">
        <v>59</v>
      </c>
      <c r="G184" s="136"/>
      <c r="H184" s="139"/>
      <c r="I184" s="139"/>
      <c r="J184" s="91">
        <f>J183</f>
        <v>21.1</v>
      </c>
      <c r="K184" s="91">
        <f>K183</f>
        <v>21.11</v>
      </c>
      <c r="L184" s="139"/>
      <c r="M184" s="139"/>
      <c r="N184" s="139"/>
      <c r="O184" s="139"/>
      <c r="P184" s="91">
        <f>P183</f>
        <v>21.17</v>
      </c>
      <c r="Q184" s="139"/>
      <c r="R184" s="139"/>
      <c r="S184" s="139"/>
      <c r="T184" s="91">
        <f>T183</f>
        <v>21.21</v>
      </c>
      <c r="U184" s="139"/>
      <c r="V184" s="139"/>
      <c r="W184" s="139"/>
      <c r="X184" s="92" t="s">
        <v>59</v>
      </c>
      <c r="Y184" s="139"/>
      <c r="Z184" s="140"/>
      <c r="AA184" s="29"/>
      <c r="AB184" s="13"/>
      <c r="AC184" s="48"/>
      <c r="AD184" s="48"/>
      <c r="AE184" s="48"/>
    </row>
    <row r="185" spans="1:31" ht="15.6" customHeight="1" thickBot="1" x14ac:dyDescent="0.25">
      <c r="A185" s="50">
        <v>525</v>
      </c>
      <c r="B185" s="50" t="s">
        <v>11</v>
      </c>
      <c r="C185" s="57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2"/>
      <c r="AA185" s="53"/>
      <c r="AB185" s="3"/>
      <c r="AC185" s="48"/>
      <c r="AD185" s="48"/>
      <c r="AE185" s="48"/>
    </row>
    <row r="186" spans="1:31" ht="15.6" customHeight="1" x14ac:dyDescent="0.2">
      <c r="A186" s="56"/>
      <c r="B186" s="23" t="s">
        <v>5</v>
      </c>
      <c r="C186" s="103"/>
      <c r="D186" s="104">
        <v>0</v>
      </c>
      <c r="E186" s="72">
        <v>0</v>
      </c>
      <c r="F186" s="74" t="s">
        <v>59</v>
      </c>
      <c r="G186" s="74" t="s">
        <v>59</v>
      </c>
      <c r="H186" s="72">
        <v>2</v>
      </c>
      <c r="I186" s="72">
        <v>0</v>
      </c>
      <c r="J186" s="72">
        <v>1</v>
      </c>
      <c r="K186" s="72">
        <v>0</v>
      </c>
      <c r="L186" s="72">
        <v>2</v>
      </c>
      <c r="M186" s="72">
        <v>1</v>
      </c>
      <c r="N186" s="72">
        <v>0</v>
      </c>
      <c r="O186" s="72">
        <v>1</v>
      </c>
      <c r="P186" s="72">
        <v>0</v>
      </c>
      <c r="Q186" s="72">
        <v>0</v>
      </c>
      <c r="R186" s="72">
        <v>0</v>
      </c>
      <c r="S186" s="72">
        <v>0</v>
      </c>
      <c r="T186" s="72">
        <v>0</v>
      </c>
      <c r="U186" s="72">
        <v>0</v>
      </c>
      <c r="V186" s="72">
        <v>0</v>
      </c>
      <c r="W186" s="72">
        <v>0</v>
      </c>
      <c r="X186" s="73" t="s">
        <v>59</v>
      </c>
      <c r="Y186" s="105">
        <v>0</v>
      </c>
      <c r="Z186" s="106">
        <v>0</v>
      </c>
      <c r="AA186" s="27" t="s">
        <v>6</v>
      </c>
      <c r="AB186" s="44"/>
      <c r="AC186" s="48"/>
      <c r="AD186" s="48"/>
      <c r="AE186" s="48"/>
    </row>
    <row r="187" spans="1:31" ht="15.6" customHeight="1" x14ac:dyDescent="0.2">
      <c r="A187" s="24">
        <v>21.2</v>
      </c>
      <c r="B187" s="25" t="s">
        <v>7</v>
      </c>
      <c r="C187" s="107">
        <v>1</v>
      </c>
      <c r="D187" s="108">
        <v>0</v>
      </c>
      <c r="E187" s="79">
        <v>2</v>
      </c>
      <c r="F187" s="81" t="s">
        <v>59</v>
      </c>
      <c r="G187" s="81" t="s">
        <v>59</v>
      </c>
      <c r="H187" s="79">
        <v>0</v>
      </c>
      <c r="I187" s="79">
        <v>0</v>
      </c>
      <c r="J187" s="79">
        <v>2</v>
      </c>
      <c r="K187" s="79">
        <v>2</v>
      </c>
      <c r="L187" s="79">
        <v>0</v>
      </c>
      <c r="M187" s="79">
        <v>0</v>
      </c>
      <c r="N187" s="79">
        <v>0</v>
      </c>
      <c r="O187" s="79">
        <v>0</v>
      </c>
      <c r="P187" s="79">
        <v>0</v>
      </c>
      <c r="Q187" s="79">
        <v>0</v>
      </c>
      <c r="R187" s="79">
        <v>0</v>
      </c>
      <c r="S187" s="79">
        <v>0</v>
      </c>
      <c r="T187" s="79">
        <v>0</v>
      </c>
      <c r="U187" s="79">
        <v>0</v>
      </c>
      <c r="V187" s="79">
        <v>0</v>
      </c>
      <c r="W187" s="79">
        <v>0</v>
      </c>
      <c r="X187" s="80" t="s">
        <v>59</v>
      </c>
      <c r="Y187" s="109">
        <v>0</v>
      </c>
      <c r="Z187" s="84"/>
      <c r="AA187" s="28">
        <f>SUM(C187:Y187)</f>
        <v>7</v>
      </c>
      <c r="AB187" s="12"/>
      <c r="AC187" s="48"/>
      <c r="AD187" s="48"/>
      <c r="AE187" s="48"/>
    </row>
    <row r="188" spans="1:31" ht="15.6" customHeight="1" x14ac:dyDescent="0.2">
      <c r="A188" s="141" t="s">
        <v>55</v>
      </c>
      <c r="B188" s="25" t="s">
        <v>8</v>
      </c>
      <c r="C188" s="107">
        <f>C187</f>
        <v>1</v>
      </c>
      <c r="D188" s="110">
        <f t="shared" ref="D188" si="449">C188-D186+D187</f>
        <v>1</v>
      </c>
      <c r="E188" s="85">
        <f>D188-E186+E187</f>
        <v>3</v>
      </c>
      <c r="F188" s="87" t="s">
        <v>59</v>
      </c>
      <c r="G188" s="87" t="s">
        <v>59</v>
      </c>
      <c r="H188" s="85">
        <f>E188-H186+H187</f>
        <v>1</v>
      </c>
      <c r="I188" s="85">
        <f t="shared" ref="I188" si="450">H188-I186+I187</f>
        <v>1</v>
      </c>
      <c r="J188" s="85">
        <f t="shared" ref="J188" si="451">I188-J186+J187</f>
        <v>2</v>
      </c>
      <c r="K188" s="85">
        <f t="shared" ref="K188" si="452">J188-K186+K187</f>
        <v>4</v>
      </c>
      <c r="L188" s="85">
        <f t="shared" ref="L188" si="453">K188-L186+L187</f>
        <v>2</v>
      </c>
      <c r="M188" s="85">
        <f t="shared" ref="M188" si="454">L188-M186+M187</f>
        <v>1</v>
      </c>
      <c r="N188" s="85">
        <f t="shared" ref="N188" si="455">M188-N186+N187</f>
        <v>1</v>
      </c>
      <c r="O188" s="85">
        <f t="shared" ref="O188" si="456">N188-O186+O187</f>
        <v>0</v>
      </c>
      <c r="P188" s="85">
        <f t="shared" ref="P188" si="457">O188-P186+P187</f>
        <v>0</v>
      </c>
      <c r="Q188" s="85">
        <f t="shared" ref="Q188" si="458">P188-Q186+Q187</f>
        <v>0</v>
      </c>
      <c r="R188" s="85">
        <f t="shared" ref="R188" si="459">Q188-R186+R187</f>
        <v>0</v>
      </c>
      <c r="S188" s="85">
        <f t="shared" ref="S188" si="460">R188-S186+S187</f>
        <v>0</v>
      </c>
      <c r="T188" s="85">
        <f t="shared" ref="T188" si="461">S188-T186+T187</f>
        <v>0</v>
      </c>
      <c r="U188" s="85">
        <f t="shared" ref="U188" si="462">T188-U186+U187</f>
        <v>0</v>
      </c>
      <c r="V188" s="85">
        <f t="shared" ref="V188" si="463">U188-V186+V187</f>
        <v>0</v>
      </c>
      <c r="W188" s="85">
        <f t="shared" ref="W188" si="464">V188-W186+W187</f>
        <v>0</v>
      </c>
      <c r="X188" s="86" t="s">
        <v>59</v>
      </c>
      <c r="Y188" s="111">
        <f>W188-Y186+Y187</f>
        <v>0</v>
      </c>
      <c r="Z188" s="112">
        <f>Y188-Z186</f>
        <v>0</v>
      </c>
      <c r="AA188" s="29"/>
      <c r="AB188" s="3">
        <f>MAX(C188:Z188)</f>
        <v>4</v>
      </c>
      <c r="AC188" s="48"/>
      <c r="AD188" s="48"/>
      <c r="AE188" s="48"/>
    </row>
    <row r="189" spans="1:31" ht="15.6" customHeight="1" x14ac:dyDescent="0.2">
      <c r="A189" s="142"/>
      <c r="B189" s="25" t="s">
        <v>9</v>
      </c>
      <c r="C189" s="134"/>
      <c r="D189" s="135"/>
      <c r="E189" s="113">
        <v>21.23</v>
      </c>
      <c r="F189" s="114" t="s">
        <v>59</v>
      </c>
      <c r="G189" s="136"/>
      <c r="H189" s="136"/>
      <c r="I189" s="136"/>
      <c r="J189" s="113">
        <v>21.3</v>
      </c>
      <c r="K189" s="113">
        <v>21.32</v>
      </c>
      <c r="L189" s="136"/>
      <c r="M189" s="136"/>
      <c r="N189" s="136"/>
      <c r="O189" s="136"/>
      <c r="P189" s="113">
        <v>21.39</v>
      </c>
      <c r="Q189" s="136"/>
      <c r="R189" s="136"/>
      <c r="S189" s="136"/>
      <c r="T189" s="113">
        <v>21.43</v>
      </c>
      <c r="U189" s="136"/>
      <c r="V189" s="136"/>
      <c r="W189" s="136"/>
      <c r="X189" s="115" t="s">
        <v>59</v>
      </c>
      <c r="Y189" s="136"/>
      <c r="Z189" s="137">
        <v>21.5</v>
      </c>
      <c r="AA189" s="30">
        <v>30</v>
      </c>
      <c r="AB189" s="12"/>
      <c r="AC189" s="48"/>
      <c r="AD189" s="48"/>
      <c r="AE189" s="48"/>
    </row>
    <row r="190" spans="1:31" ht="15.6" customHeight="1" x14ac:dyDescent="0.2">
      <c r="A190" s="143"/>
      <c r="B190" s="26" t="s">
        <v>10</v>
      </c>
      <c r="C190" s="138">
        <v>21.2</v>
      </c>
      <c r="D190" s="139"/>
      <c r="E190" s="91">
        <v>21.24</v>
      </c>
      <c r="F190" s="93" t="s">
        <v>59</v>
      </c>
      <c r="G190" s="136"/>
      <c r="H190" s="139"/>
      <c r="I190" s="139"/>
      <c r="J190" s="91">
        <f>J189</f>
        <v>21.3</v>
      </c>
      <c r="K190" s="91">
        <f>K189</f>
        <v>21.32</v>
      </c>
      <c r="L190" s="139"/>
      <c r="M190" s="139"/>
      <c r="N190" s="139"/>
      <c r="O190" s="139"/>
      <c r="P190" s="91">
        <f>P189</f>
        <v>21.39</v>
      </c>
      <c r="Q190" s="139"/>
      <c r="R190" s="139"/>
      <c r="S190" s="139"/>
      <c r="T190" s="91">
        <f>T189</f>
        <v>21.43</v>
      </c>
      <c r="U190" s="139"/>
      <c r="V190" s="139"/>
      <c r="W190" s="139"/>
      <c r="X190" s="92" t="s">
        <v>59</v>
      </c>
      <c r="Y190" s="139"/>
      <c r="Z190" s="140"/>
      <c r="AA190" s="29"/>
      <c r="AB190" s="13"/>
      <c r="AC190" s="48"/>
      <c r="AD190" s="48"/>
      <c r="AE190" s="48"/>
    </row>
    <row r="191" spans="1:31" ht="15.6" customHeight="1" thickBot="1" x14ac:dyDescent="0.25">
      <c r="A191" s="50">
        <v>522</v>
      </c>
      <c r="B191" s="50" t="s">
        <v>11</v>
      </c>
      <c r="C191" s="57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2"/>
      <c r="AA191" s="53"/>
      <c r="AB191" s="3"/>
      <c r="AC191" s="48"/>
      <c r="AD191" s="48"/>
      <c r="AE191" s="48"/>
    </row>
    <row r="192" spans="1:31" ht="15.6" customHeight="1" x14ac:dyDescent="0.2">
      <c r="A192" s="56"/>
      <c r="B192" s="23" t="s">
        <v>5</v>
      </c>
      <c r="C192" s="103"/>
      <c r="D192" s="104">
        <v>0</v>
      </c>
      <c r="E192" s="72">
        <v>0</v>
      </c>
      <c r="F192" s="74" t="s">
        <v>59</v>
      </c>
      <c r="G192" s="74" t="s">
        <v>59</v>
      </c>
      <c r="H192" s="72">
        <v>0</v>
      </c>
      <c r="I192" s="72">
        <v>0</v>
      </c>
      <c r="J192" s="72">
        <v>1</v>
      </c>
      <c r="K192" s="72">
        <v>0</v>
      </c>
      <c r="L192" s="72">
        <v>1</v>
      </c>
      <c r="M192" s="72">
        <v>0</v>
      </c>
      <c r="N192" s="72">
        <v>1</v>
      </c>
      <c r="O192" s="72">
        <v>1</v>
      </c>
      <c r="P192" s="72">
        <v>0</v>
      </c>
      <c r="Q192" s="72">
        <v>0</v>
      </c>
      <c r="R192" s="72">
        <v>0</v>
      </c>
      <c r="S192" s="72">
        <v>0</v>
      </c>
      <c r="T192" s="72">
        <v>0</v>
      </c>
      <c r="U192" s="72">
        <v>0</v>
      </c>
      <c r="V192" s="72">
        <v>1</v>
      </c>
      <c r="W192" s="72">
        <v>1</v>
      </c>
      <c r="X192" s="73" t="s">
        <v>59</v>
      </c>
      <c r="Y192" s="105">
        <v>0</v>
      </c>
      <c r="Z192" s="106">
        <v>1</v>
      </c>
      <c r="AA192" s="27" t="s">
        <v>6</v>
      </c>
      <c r="AB192" s="44"/>
      <c r="AC192" s="48"/>
      <c r="AD192" s="48"/>
      <c r="AE192" s="48"/>
    </row>
    <row r="193" spans="1:31" ht="15.6" customHeight="1" x14ac:dyDescent="0.2">
      <c r="A193" s="24">
        <v>22.15</v>
      </c>
      <c r="B193" s="25" t="s">
        <v>7</v>
      </c>
      <c r="C193" s="107">
        <v>1</v>
      </c>
      <c r="D193" s="108">
        <v>0</v>
      </c>
      <c r="E193" s="79">
        <v>1</v>
      </c>
      <c r="F193" s="81" t="s">
        <v>59</v>
      </c>
      <c r="G193" s="81" t="s">
        <v>59</v>
      </c>
      <c r="H193" s="79">
        <v>0</v>
      </c>
      <c r="I193" s="79">
        <v>0</v>
      </c>
      <c r="J193" s="79">
        <v>4</v>
      </c>
      <c r="K193" s="79">
        <v>0</v>
      </c>
      <c r="L193" s="79">
        <v>0</v>
      </c>
      <c r="M193" s="79">
        <v>0</v>
      </c>
      <c r="N193" s="79">
        <v>0</v>
      </c>
      <c r="O193" s="79">
        <v>1</v>
      </c>
      <c r="P193" s="79">
        <v>0</v>
      </c>
      <c r="Q193" s="79">
        <v>0</v>
      </c>
      <c r="R193" s="79">
        <v>0</v>
      </c>
      <c r="S193" s="79">
        <v>0</v>
      </c>
      <c r="T193" s="79">
        <v>0</v>
      </c>
      <c r="U193" s="79">
        <v>0</v>
      </c>
      <c r="V193" s="79">
        <v>0</v>
      </c>
      <c r="W193" s="79">
        <v>0</v>
      </c>
      <c r="X193" s="80" t="s">
        <v>59</v>
      </c>
      <c r="Y193" s="109">
        <v>0</v>
      </c>
      <c r="Z193" s="84"/>
      <c r="AA193" s="28">
        <f>SUM(C193:Y193)</f>
        <v>7</v>
      </c>
      <c r="AB193" s="12"/>
      <c r="AC193" s="48"/>
      <c r="AD193" s="48"/>
      <c r="AE193" s="48"/>
    </row>
    <row r="194" spans="1:31" ht="15.6" customHeight="1" x14ac:dyDescent="0.2">
      <c r="A194" s="141" t="s">
        <v>55</v>
      </c>
      <c r="B194" s="25" t="s">
        <v>8</v>
      </c>
      <c r="C194" s="107">
        <f>C193</f>
        <v>1</v>
      </c>
      <c r="D194" s="110">
        <f t="shared" ref="D194" si="465">C194-D192+D193</f>
        <v>1</v>
      </c>
      <c r="E194" s="85">
        <f>D194-E192+E193</f>
        <v>2</v>
      </c>
      <c r="F194" s="87" t="s">
        <v>59</v>
      </c>
      <c r="G194" s="87" t="s">
        <v>59</v>
      </c>
      <c r="H194" s="85">
        <f>E194-H192+H193</f>
        <v>2</v>
      </c>
      <c r="I194" s="85">
        <f t="shared" ref="I194" si="466">H194-I192+I193</f>
        <v>2</v>
      </c>
      <c r="J194" s="85">
        <f t="shared" ref="J194" si="467">I194-J192+J193</f>
        <v>5</v>
      </c>
      <c r="K194" s="85">
        <f t="shared" ref="K194" si="468">J194-K192+K193</f>
        <v>5</v>
      </c>
      <c r="L194" s="85">
        <f t="shared" ref="L194" si="469">K194-L192+L193</f>
        <v>4</v>
      </c>
      <c r="M194" s="85">
        <f t="shared" ref="M194" si="470">L194-M192+M193</f>
        <v>4</v>
      </c>
      <c r="N194" s="85">
        <f t="shared" ref="N194" si="471">M194-N192+N193</f>
        <v>3</v>
      </c>
      <c r="O194" s="85">
        <f t="shared" ref="O194" si="472">N194-O192+O193</f>
        <v>3</v>
      </c>
      <c r="P194" s="85">
        <f t="shared" ref="P194" si="473">O194-P192+P193</f>
        <v>3</v>
      </c>
      <c r="Q194" s="85">
        <f t="shared" ref="Q194" si="474">P194-Q192+Q193</f>
        <v>3</v>
      </c>
      <c r="R194" s="85">
        <f t="shared" ref="R194" si="475">Q194-R192+R193</f>
        <v>3</v>
      </c>
      <c r="S194" s="85">
        <f t="shared" ref="S194" si="476">R194-S192+S193</f>
        <v>3</v>
      </c>
      <c r="T194" s="85">
        <f t="shared" ref="T194" si="477">S194-T192+T193</f>
        <v>3</v>
      </c>
      <c r="U194" s="85">
        <f t="shared" ref="U194" si="478">T194-U192+U193</f>
        <v>3</v>
      </c>
      <c r="V194" s="85">
        <f t="shared" ref="V194" si="479">U194-V192+V193</f>
        <v>2</v>
      </c>
      <c r="W194" s="85">
        <f t="shared" ref="W194" si="480">V194-W192+W193</f>
        <v>1</v>
      </c>
      <c r="X194" s="86" t="s">
        <v>59</v>
      </c>
      <c r="Y194" s="111">
        <f>W194-Y192+Y193</f>
        <v>1</v>
      </c>
      <c r="Z194" s="112">
        <f>Y194-Z192</f>
        <v>0</v>
      </c>
      <c r="AA194" s="29"/>
      <c r="AB194" s="3">
        <f>MAX(C194:Z194)</f>
        <v>5</v>
      </c>
      <c r="AC194" s="48"/>
      <c r="AD194" s="48"/>
      <c r="AE194" s="48"/>
    </row>
    <row r="195" spans="1:31" ht="15.6" customHeight="1" x14ac:dyDescent="0.2">
      <c r="A195" s="142"/>
      <c r="B195" s="25" t="s">
        <v>9</v>
      </c>
      <c r="C195" s="134"/>
      <c r="D195" s="135"/>
      <c r="E195" s="113">
        <v>22.18</v>
      </c>
      <c r="F195" s="114" t="s">
        <v>59</v>
      </c>
      <c r="G195" s="136"/>
      <c r="H195" s="136"/>
      <c r="I195" s="136"/>
      <c r="J195" s="113">
        <v>22.25</v>
      </c>
      <c r="K195" s="113">
        <v>22.27</v>
      </c>
      <c r="L195" s="136"/>
      <c r="M195" s="136"/>
      <c r="N195" s="136"/>
      <c r="O195" s="136"/>
      <c r="P195" s="113">
        <v>22.34</v>
      </c>
      <c r="Q195" s="136"/>
      <c r="R195" s="136"/>
      <c r="S195" s="136"/>
      <c r="T195" s="113">
        <v>22.38</v>
      </c>
      <c r="U195" s="136"/>
      <c r="V195" s="136"/>
      <c r="W195" s="136"/>
      <c r="X195" s="115" t="s">
        <v>59</v>
      </c>
      <c r="Y195" s="136"/>
      <c r="Z195" s="137">
        <v>22.46</v>
      </c>
      <c r="AA195" s="30">
        <v>30</v>
      </c>
      <c r="AB195" s="12"/>
      <c r="AC195" s="48"/>
      <c r="AD195" s="48"/>
      <c r="AE195" s="48"/>
    </row>
    <row r="196" spans="1:31" ht="15.6" customHeight="1" x14ac:dyDescent="0.2">
      <c r="A196" s="143"/>
      <c r="B196" s="26" t="s">
        <v>10</v>
      </c>
      <c r="C196" s="138">
        <v>22.16</v>
      </c>
      <c r="D196" s="139"/>
      <c r="E196" s="91">
        <f>E195</f>
        <v>22.18</v>
      </c>
      <c r="F196" s="93" t="s">
        <v>59</v>
      </c>
      <c r="G196" s="136"/>
      <c r="H196" s="139"/>
      <c r="I196" s="139"/>
      <c r="J196" s="91">
        <f>J195</f>
        <v>22.25</v>
      </c>
      <c r="K196" s="91">
        <f>K195</f>
        <v>22.27</v>
      </c>
      <c r="L196" s="139"/>
      <c r="M196" s="139"/>
      <c r="N196" s="139"/>
      <c r="O196" s="139"/>
      <c r="P196" s="91">
        <f>P195</f>
        <v>22.34</v>
      </c>
      <c r="Q196" s="139"/>
      <c r="R196" s="139"/>
      <c r="S196" s="139"/>
      <c r="T196" s="91">
        <f>T195</f>
        <v>22.38</v>
      </c>
      <c r="U196" s="139"/>
      <c r="V196" s="139"/>
      <c r="W196" s="139"/>
      <c r="X196" s="92" t="s">
        <v>59</v>
      </c>
      <c r="Y196" s="139"/>
      <c r="Z196" s="140"/>
      <c r="AA196" s="29"/>
      <c r="AB196" s="13"/>
      <c r="AC196" s="48"/>
      <c r="AD196" s="48"/>
      <c r="AE196" s="48"/>
    </row>
    <row r="197" spans="1:31" ht="15.6" customHeight="1" thickBot="1" x14ac:dyDescent="0.25">
      <c r="A197" s="50">
        <v>525</v>
      </c>
      <c r="B197" s="50" t="s">
        <v>11</v>
      </c>
      <c r="C197" s="57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2"/>
      <c r="AA197" s="53"/>
      <c r="AB197" s="3"/>
      <c r="AC197" s="48"/>
      <c r="AD197" s="48"/>
      <c r="AE197" s="48"/>
    </row>
    <row r="198" spans="1:31" s="48" customFormat="1" ht="15.6" customHeight="1" x14ac:dyDescent="0.2">
      <c r="A198" s="62" t="s">
        <v>12</v>
      </c>
      <c r="B198" s="58"/>
      <c r="C198" s="4"/>
      <c r="D198" s="5">
        <f t="shared" ref="D198:J198" si="481">SUMIF($B6:$B197,"l. wys.",D6:D197)</f>
        <v>4</v>
      </c>
      <c r="E198" s="5">
        <f t="shared" si="481"/>
        <v>10</v>
      </c>
      <c r="F198" s="5">
        <f t="shared" si="481"/>
        <v>3</v>
      </c>
      <c r="G198" s="5">
        <f t="shared" si="481"/>
        <v>1</v>
      </c>
      <c r="H198" s="5">
        <f t="shared" si="481"/>
        <v>47</v>
      </c>
      <c r="I198" s="5">
        <f t="shared" si="481"/>
        <v>61</v>
      </c>
      <c r="J198" s="5">
        <f t="shared" si="481"/>
        <v>158</v>
      </c>
      <c r="K198" s="5">
        <f t="shared" ref="K198" si="482">SUMIF($B6:$B197,"l. wys.",K6:K197)</f>
        <v>107</v>
      </c>
      <c r="L198" s="5">
        <f t="shared" ref="L198" si="483">SUMIF($B6:$B197,"l. wys.",L6:L197)</f>
        <v>43</v>
      </c>
      <c r="M198" s="5">
        <f t="shared" ref="M198" si="484">SUMIF($B6:$B197,"l. wys.",M6:M197)</f>
        <v>50</v>
      </c>
      <c r="N198" s="5">
        <f t="shared" ref="N198" si="485">SUMIF($B6:$B197,"l. wys.",N6:N197)</f>
        <v>68</v>
      </c>
      <c r="O198" s="5">
        <f t="shared" ref="O198" si="486">SUMIF($B6:$B197,"l. wys.",O6:O197)</f>
        <v>113</v>
      </c>
      <c r="P198" s="5">
        <f t="shared" ref="P198" si="487">SUMIF($B6:$B197,"l. wys.",P6:P197)</f>
        <v>68</v>
      </c>
      <c r="Q198" s="5">
        <f t="shared" ref="Q198" si="488">SUMIF($B6:$B197,"l. wys.",Q6:Q197)</f>
        <v>49</v>
      </c>
      <c r="R198" s="5">
        <f t="shared" ref="R198" si="489">SUMIF($B6:$B197,"l. wys.",R6:R197)</f>
        <v>18</v>
      </c>
      <c r="S198" s="5">
        <f t="shared" ref="S198" si="490">SUMIF($B6:$B197,"l. wys.",S6:S197)</f>
        <v>29</v>
      </c>
      <c r="T198" s="5">
        <f t="shared" ref="T198" si="491">SUMIF($B6:$B197,"l. wys.",T6:T197)</f>
        <v>52</v>
      </c>
      <c r="U198" s="5">
        <f t="shared" ref="U198" si="492">SUMIF($B6:$B197,"l. wys.",U6:U197)</f>
        <v>56</v>
      </c>
      <c r="V198" s="5">
        <f t="shared" ref="V198" si="493">SUMIF($B6:$B197,"l. wys.",V6:V197)</f>
        <v>65</v>
      </c>
      <c r="W198" s="5">
        <f t="shared" ref="W198" si="494">SUMIF($B6:$B197,"l. wys.",W6:W197)</f>
        <v>116</v>
      </c>
      <c r="X198" s="5">
        <f>SUMIF($B6:$B197,"l. wys.",X6:X197)</f>
        <v>184</v>
      </c>
      <c r="Y198" s="5">
        <f>SUMIF($B6:$B197,"l. wys.",Y6:Y197)</f>
        <v>99</v>
      </c>
      <c r="Z198" s="5">
        <f>SUMIF($B6:$B197,"l. wys.",Z6:Z197)</f>
        <v>86</v>
      </c>
      <c r="AA198" s="46" t="str">
        <f>"Σ: "&amp;SUM(C198:Z198)</f>
        <v>Σ: 1487</v>
      </c>
      <c r="AB198" s="47"/>
    </row>
    <row r="199" spans="1:31" s="48" customFormat="1" ht="15.6" customHeight="1" thickBot="1" x14ac:dyDescent="0.25">
      <c r="A199" s="63" t="s">
        <v>13</v>
      </c>
      <c r="B199" s="59"/>
      <c r="C199" s="6">
        <f t="shared" ref="C199:J199" si="495">SUMIF($B6:$B197,"l. wsiad.",C6:C197)</f>
        <v>358</v>
      </c>
      <c r="D199" s="7">
        <f t="shared" si="495"/>
        <v>29</v>
      </c>
      <c r="E199" s="7">
        <f t="shared" si="495"/>
        <v>71</v>
      </c>
      <c r="F199" s="7">
        <f t="shared" si="495"/>
        <v>26</v>
      </c>
      <c r="G199" s="7">
        <f t="shared" si="495"/>
        <v>15</v>
      </c>
      <c r="H199" s="7">
        <f t="shared" si="495"/>
        <v>103</v>
      </c>
      <c r="I199" s="7">
        <f t="shared" si="495"/>
        <v>122</v>
      </c>
      <c r="J199" s="7">
        <f t="shared" si="495"/>
        <v>196</v>
      </c>
      <c r="K199" s="7">
        <f t="shared" ref="K199:W199" si="496">SUMIF($B6:$B197,"l. wsiad.",K6:K197)</f>
        <v>206</v>
      </c>
      <c r="L199" s="7">
        <f t="shared" si="496"/>
        <v>34</v>
      </c>
      <c r="M199" s="7">
        <f t="shared" si="496"/>
        <v>45</v>
      </c>
      <c r="N199" s="7">
        <f t="shared" si="496"/>
        <v>24</v>
      </c>
      <c r="O199" s="7">
        <f t="shared" si="496"/>
        <v>94</v>
      </c>
      <c r="P199" s="7">
        <f t="shared" si="496"/>
        <v>56</v>
      </c>
      <c r="Q199" s="7">
        <f t="shared" si="496"/>
        <v>23</v>
      </c>
      <c r="R199" s="7">
        <f t="shared" si="496"/>
        <v>13</v>
      </c>
      <c r="S199" s="7">
        <f t="shared" si="496"/>
        <v>12</v>
      </c>
      <c r="T199" s="7">
        <f t="shared" si="496"/>
        <v>16</v>
      </c>
      <c r="U199" s="7">
        <f t="shared" si="496"/>
        <v>31</v>
      </c>
      <c r="V199" s="7">
        <f t="shared" si="496"/>
        <v>20</v>
      </c>
      <c r="W199" s="7">
        <f t="shared" si="496"/>
        <v>11</v>
      </c>
      <c r="X199" s="7">
        <f>SUMIF($B6:$B197,"l. wsiad.",X6:X197)</f>
        <v>0</v>
      </c>
      <c r="Y199" s="8">
        <f>SUMIF($B6:$B197,"l. wsiad.",Y6:Y197)</f>
        <v>4</v>
      </c>
      <c r="Z199" s="9"/>
      <c r="AA199" s="49" t="str">
        <f>"Σ: "&amp;SUM(C199:Z199)</f>
        <v>Σ: 1509</v>
      </c>
      <c r="AB199" s="10"/>
    </row>
    <row r="200" spans="1:31" x14ac:dyDescent="0.2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117" t="s">
        <v>12</v>
      </c>
      <c r="W200" s="118"/>
      <c r="X200" s="118"/>
      <c r="Y200" s="118"/>
      <c r="Z200" s="118"/>
      <c r="AA200" s="119" t="str">
        <f>"Σ: "&amp;SUM(C198:Z198)+SUM('P Anwil&gt;Ostrowska'!C204:AC204)</f>
        <v>Σ: 2919</v>
      </c>
      <c r="AB200" s="48"/>
      <c r="AC200" s="48"/>
      <c r="AD200" s="48"/>
      <c r="AE200" s="48"/>
    </row>
    <row r="201" spans="1:31" ht="15.75" thickBo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120" t="s">
        <v>13</v>
      </c>
      <c r="W201" s="121"/>
      <c r="X201" s="121"/>
      <c r="Y201" s="121"/>
      <c r="Z201" s="121"/>
      <c r="AA201" s="122" t="str">
        <f>"Σ: "&amp;SUM(C199:Z199)+SUM('P Anwil&gt;Ostrowska'!C205:AC205)</f>
        <v>Σ: 2919</v>
      </c>
      <c r="AB201" s="61"/>
      <c r="AC201" s="48"/>
      <c r="AD201" s="48"/>
      <c r="AE201" s="48"/>
    </row>
    <row r="202" spans="1:31" x14ac:dyDescent="0.2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</row>
    <row r="203" spans="1:31" x14ac:dyDescent="0.2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</row>
    <row r="204" spans="1:31" x14ac:dyDescent="0.2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</row>
    <row r="205" spans="1:31" x14ac:dyDescent="0.2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</row>
    <row r="206" spans="1:31" x14ac:dyDescent="0.2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</row>
    <row r="207" spans="1:31" x14ac:dyDescent="0.2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</row>
    <row r="208" spans="1:31" x14ac:dyDescent="0.2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</row>
    <row r="209" spans="1:31" x14ac:dyDescent="0.2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</row>
    <row r="210" spans="1:31" x14ac:dyDescent="0.2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</row>
    <row r="211" spans="1:31" x14ac:dyDescent="0.2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</row>
  </sheetData>
  <sheetProtection selectLockedCells="1" selectUnlockedCells="1"/>
  <mergeCells count="32">
    <mergeCell ref="A8:A10"/>
    <mergeCell ref="A158:A160"/>
    <mergeCell ref="A194:A196"/>
    <mergeCell ref="A86:A88"/>
    <mergeCell ref="A92:A94"/>
    <mergeCell ref="A98:A100"/>
    <mergeCell ref="A104:A106"/>
    <mergeCell ref="A110:A112"/>
    <mergeCell ref="A116:A118"/>
    <mergeCell ref="A122:A124"/>
    <mergeCell ref="A128:A130"/>
    <mergeCell ref="A134:A136"/>
    <mergeCell ref="A140:A142"/>
    <mergeCell ref="A146:A148"/>
    <mergeCell ref="A152:A154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68:A70"/>
    <mergeCell ref="A74:A76"/>
    <mergeCell ref="A188:A190"/>
    <mergeCell ref="A80:A82"/>
    <mergeCell ref="A164:A166"/>
    <mergeCell ref="A170:A172"/>
    <mergeCell ref="A176:A178"/>
    <mergeCell ref="A182:A184"/>
  </mergeCells>
  <conditionalFormatting sqref="AA8:AA155">
    <cfRule type="expression" dxfId="1145" priority="591" stopIfTrue="1">
      <formula>AL8</formula>
    </cfRule>
  </conditionalFormatting>
  <conditionalFormatting sqref="C8:Z8">
    <cfRule type="cellIs" dxfId="1144" priority="592" stopIfTrue="1" operator="equal">
      <formula>$AB8</formula>
    </cfRule>
  </conditionalFormatting>
  <conditionalFormatting sqref="AA158:AA191">
    <cfRule type="expression" dxfId="1143" priority="589" stopIfTrue="1">
      <formula>AL158</formula>
    </cfRule>
  </conditionalFormatting>
  <conditionalFormatting sqref="C158:Z158">
    <cfRule type="cellIs" dxfId="1142" priority="590" stopIfTrue="1" operator="equal">
      <formula>$AB158</formula>
    </cfRule>
  </conditionalFormatting>
  <conditionalFormatting sqref="AA194:AA197">
    <cfRule type="expression" dxfId="1141" priority="587" stopIfTrue="1">
      <formula>AL194</formula>
    </cfRule>
  </conditionalFormatting>
  <conditionalFormatting sqref="C194:Z194">
    <cfRule type="cellIs" dxfId="1140" priority="588" stopIfTrue="1" operator="equal">
      <formula>$AB194</formula>
    </cfRule>
  </conditionalFormatting>
  <conditionalFormatting sqref="C158:Z158">
    <cfRule type="cellIs" dxfId="1139" priority="586" stopIfTrue="1" operator="equal">
      <formula>$AB158</formula>
    </cfRule>
  </conditionalFormatting>
  <conditionalFormatting sqref="C194:Z194">
    <cfRule type="cellIs" dxfId="1138" priority="585" stopIfTrue="1" operator="equal">
      <formula>$AB194</formula>
    </cfRule>
  </conditionalFormatting>
  <conditionalFormatting sqref="AA158:AA191">
    <cfRule type="expression" dxfId="1137" priority="584" stopIfTrue="1">
      <formula>AL158</formula>
    </cfRule>
  </conditionalFormatting>
  <conditionalFormatting sqref="C158:Z158">
    <cfRule type="cellIs" dxfId="1136" priority="583" stopIfTrue="1" operator="equal">
      <formula>$AB158</formula>
    </cfRule>
  </conditionalFormatting>
  <conditionalFormatting sqref="AA194:AA197">
    <cfRule type="expression" dxfId="1135" priority="582" stopIfTrue="1">
      <formula>AL194</formula>
    </cfRule>
  </conditionalFormatting>
  <conditionalFormatting sqref="C194:Z194">
    <cfRule type="cellIs" dxfId="1134" priority="581" stopIfTrue="1" operator="equal">
      <formula>$AB194</formula>
    </cfRule>
  </conditionalFormatting>
  <conditionalFormatting sqref="AA158:AA191">
    <cfRule type="expression" dxfId="1133" priority="580" stopIfTrue="1">
      <formula>AL158</formula>
    </cfRule>
  </conditionalFormatting>
  <conditionalFormatting sqref="C158:Z158">
    <cfRule type="cellIs" dxfId="1132" priority="579" stopIfTrue="1" operator="equal">
      <formula>$AB158</formula>
    </cfRule>
  </conditionalFormatting>
  <conditionalFormatting sqref="AA194:AA197">
    <cfRule type="expression" dxfId="1131" priority="578" stopIfTrue="1">
      <formula>AL194</formula>
    </cfRule>
  </conditionalFormatting>
  <conditionalFormatting sqref="C194:Z194">
    <cfRule type="cellIs" dxfId="1130" priority="577" stopIfTrue="1" operator="equal">
      <formula>$AB194</formula>
    </cfRule>
  </conditionalFormatting>
  <conditionalFormatting sqref="AA86:AA89">
    <cfRule type="expression" dxfId="1129" priority="576" stopIfTrue="1">
      <formula>AL86</formula>
    </cfRule>
  </conditionalFormatting>
  <conditionalFormatting sqref="C86:Z86">
    <cfRule type="cellIs" dxfId="1128" priority="575" stopIfTrue="1" operator="equal">
      <formula>$AB86</formula>
    </cfRule>
  </conditionalFormatting>
  <conditionalFormatting sqref="C86:Z86">
    <cfRule type="cellIs" dxfId="1127" priority="574" stopIfTrue="1" operator="equal">
      <formula>$AB86</formula>
    </cfRule>
  </conditionalFormatting>
  <conditionalFormatting sqref="AA86:AA89">
    <cfRule type="expression" dxfId="1126" priority="573" stopIfTrue="1">
      <formula>AL86</formula>
    </cfRule>
  </conditionalFormatting>
  <conditionalFormatting sqref="C86:Z86">
    <cfRule type="cellIs" dxfId="1125" priority="572" stopIfTrue="1" operator="equal">
      <formula>$AB86</formula>
    </cfRule>
  </conditionalFormatting>
  <conditionalFormatting sqref="AA86:AA89">
    <cfRule type="expression" dxfId="1124" priority="571" stopIfTrue="1">
      <formula>AL86</formula>
    </cfRule>
  </conditionalFormatting>
  <conditionalFormatting sqref="C86:Z86">
    <cfRule type="cellIs" dxfId="1123" priority="570" stopIfTrue="1" operator="equal">
      <formula>$AB86</formula>
    </cfRule>
  </conditionalFormatting>
  <conditionalFormatting sqref="AA92:AA95">
    <cfRule type="expression" dxfId="1122" priority="569" stopIfTrue="1">
      <formula>AL92</formula>
    </cfRule>
  </conditionalFormatting>
  <conditionalFormatting sqref="C92:Z92">
    <cfRule type="cellIs" dxfId="1121" priority="568" stopIfTrue="1" operator="equal">
      <formula>$AB92</formula>
    </cfRule>
  </conditionalFormatting>
  <conditionalFormatting sqref="C92:Z92">
    <cfRule type="cellIs" dxfId="1120" priority="567" stopIfTrue="1" operator="equal">
      <formula>$AB92</formula>
    </cfRule>
  </conditionalFormatting>
  <conditionalFormatting sqref="AA92:AA95">
    <cfRule type="expression" dxfId="1119" priority="566" stopIfTrue="1">
      <formula>AL92</formula>
    </cfRule>
  </conditionalFormatting>
  <conditionalFormatting sqref="C92:Z92">
    <cfRule type="cellIs" dxfId="1118" priority="565" stopIfTrue="1" operator="equal">
      <formula>$AB92</formula>
    </cfRule>
  </conditionalFormatting>
  <conditionalFormatting sqref="AA92:AA95">
    <cfRule type="expression" dxfId="1117" priority="564" stopIfTrue="1">
      <formula>AL92</formula>
    </cfRule>
  </conditionalFormatting>
  <conditionalFormatting sqref="C92:Z92">
    <cfRule type="cellIs" dxfId="1116" priority="563" stopIfTrue="1" operator="equal">
      <formula>$AB92</formula>
    </cfRule>
  </conditionalFormatting>
  <conditionalFormatting sqref="AA98:AA101">
    <cfRule type="expression" dxfId="1115" priority="562" stopIfTrue="1">
      <formula>AL98</formula>
    </cfRule>
  </conditionalFormatting>
  <conditionalFormatting sqref="C98:Z98">
    <cfRule type="cellIs" dxfId="1114" priority="561" stopIfTrue="1" operator="equal">
      <formula>$AB98</formula>
    </cfRule>
  </conditionalFormatting>
  <conditionalFormatting sqref="C98:Z98">
    <cfRule type="cellIs" dxfId="1113" priority="560" stopIfTrue="1" operator="equal">
      <formula>$AB98</formula>
    </cfRule>
  </conditionalFormatting>
  <conditionalFormatting sqref="AA98:AA101">
    <cfRule type="expression" dxfId="1112" priority="559" stopIfTrue="1">
      <formula>AL98</formula>
    </cfRule>
  </conditionalFormatting>
  <conditionalFormatting sqref="C98:Z98">
    <cfRule type="cellIs" dxfId="1111" priority="558" stopIfTrue="1" operator="equal">
      <formula>$AB98</formula>
    </cfRule>
  </conditionalFormatting>
  <conditionalFormatting sqref="AA98:AA101">
    <cfRule type="expression" dxfId="1110" priority="557" stopIfTrue="1">
      <formula>AL98</formula>
    </cfRule>
  </conditionalFormatting>
  <conditionalFormatting sqref="C98:Z98">
    <cfRule type="cellIs" dxfId="1109" priority="556" stopIfTrue="1" operator="equal">
      <formula>$AB98</formula>
    </cfRule>
  </conditionalFormatting>
  <conditionalFormatting sqref="AA104:AA107">
    <cfRule type="expression" dxfId="1108" priority="555" stopIfTrue="1">
      <formula>AL104</formula>
    </cfRule>
  </conditionalFormatting>
  <conditionalFormatting sqref="C104:Z104">
    <cfRule type="cellIs" dxfId="1107" priority="554" stopIfTrue="1" operator="equal">
      <formula>$AB104</formula>
    </cfRule>
  </conditionalFormatting>
  <conditionalFormatting sqref="C104:Z104">
    <cfRule type="cellIs" dxfId="1106" priority="553" stopIfTrue="1" operator="equal">
      <formula>$AB104</formula>
    </cfRule>
  </conditionalFormatting>
  <conditionalFormatting sqref="AA104:AA107">
    <cfRule type="expression" dxfId="1105" priority="552" stopIfTrue="1">
      <formula>AL104</formula>
    </cfRule>
  </conditionalFormatting>
  <conditionalFormatting sqref="C104:Z104">
    <cfRule type="cellIs" dxfId="1104" priority="551" stopIfTrue="1" operator="equal">
      <formula>$AB104</formula>
    </cfRule>
  </conditionalFormatting>
  <conditionalFormatting sqref="AA104:AA107">
    <cfRule type="expression" dxfId="1103" priority="550" stopIfTrue="1">
      <formula>AL104</formula>
    </cfRule>
  </conditionalFormatting>
  <conditionalFormatting sqref="C104:Z104">
    <cfRule type="cellIs" dxfId="1102" priority="549" stopIfTrue="1" operator="equal">
      <formula>$AB104</formula>
    </cfRule>
  </conditionalFormatting>
  <conditionalFormatting sqref="AA110:AA113">
    <cfRule type="expression" dxfId="1101" priority="548" stopIfTrue="1">
      <formula>AL110</formula>
    </cfRule>
  </conditionalFormatting>
  <conditionalFormatting sqref="C110:Z110">
    <cfRule type="cellIs" dxfId="1100" priority="547" stopIfTrue="1" operator="equal">
      <formula>$AB110</formula>
    </cfRule>
  </conditionalFormatting>
  <conditionalFormatting sqref="C110:Z110">
    <cfRule type="cellIs" dxfId="1099" priority="546" stopIfTrue="1" operator="equal">
      <formula>$AB110</formula>
    </cfRule>
  </conditionalFormatting>
  <conditionalFormatting sqref="AA110:AA113">
    <cfRule type="expression" dxfId="1098" priority="545" stopIfTrue="1">
      <formula>AL110</formula>
    </cfRule>
  </conditionalFormatting>
  <conditionalFormatting sqref="C110:Z110">
    <cfRule type="cellIs" dxfId="1097" priority="544" stopIfTrue="1" operator="equal">
      <formula>$AB110</formula>
    </cfRule>
  </conditionalFormatting>
  <conditionalFormatting sqref="AA110:AA113">
    <cfRule type="expression" dxfId="1096" priority="543" stopIfTrue="1">
      <formula>AL110</formula>
    </cfRule>
  </conditionalFormatting>
  <conditionalFormatting sqref="C110:Z110">
    <cfRule type="cellIs" dxfId="1095" priority="542" stopIfTrue="1" operator="equal">
      <formula>$AB110</formula>
    </cfRule>
  </conditionalFormatting>
  <conditionalFormatting sqref="AA116:AA119">
    <cfRule type="expression" dxfId="1094" priority="541" stopIfTrue="1">
      <formula>AL116</formula>
    </cfRule>
  </conditionalFormatting>
  <conditionalFormatting sqref="C116:Z116">
    <cfRule type="cellIs" dxfId="1093" priority="540" stopIfTrue="1" operator="equal">
      <formula>$AB116</formula>
    </cfRule>
  </conditionalFormatting>
  <conditionalFormatting sqref="C116:Z116">
    <cfRule type="cellIs" dxfId="1092" priority="539" stopIfTrue="1" operator="equal">
      <formula>$AB116</formula>
    </cfRule>
  </conditionalFormatting>
  <conditionalFormatting sqref="AA116:AA119">
    <cfRule type="expression" dxfId="1091" priority="538" stopIfTrue="1">
      <formula>AL116</formula>
    </cfRule>
  </conditionalFormatting>
  <conditionalFormatting sqref="C116:Z116">
    <cfRule type="cellIs" dxfId="1090" priority="537" stopIfTrue="1" operator="equal">
      <formula>$AB116</formula>
    </cfRule>
  </conditionalFormatting>
  <conditionalFormatting sqref="AA116:AA119">
    <cfRule type="expression" dxfId="1089" priority="536" stopIfTrue="1">
      <formula>AL116</formula>
    </cfRule>
  </conditionalFormatting>
  <conditionalFormatting sqref="C116:Z116">
    <cfRule type="cellIs" dxfId="1088" priority="535" stopIfTrue="1" operator="equal">
      <formula>$AB116</formula>
    </cfRule>
  </conditionalFormatting>
  <conditionalFormatting sqref="AA122:AA125">
    <cfRule type="expression" dxfId="1087" priority="534" stopIfTrue="1">
      <formula>AL122</formula>
    </cfRule>
  </conditionalFormatting>
  <conditionalFormatting sqref="C122:Z122">
    <cfRule type="cellIs" dxfId="1086" priority="533" stopIfTrue="1" operator="equal">
      <formula>$AB122</formula>
    </cfRule>
  </conditionalFormatting>
  <conditionalFormatting sqref="C122:Z122">
    <cfRule type="cellIs" dxfId="1085" priority="532" stopIfTrue="1" operator="equal">
      <formula>$AB122</formula>
    </cfRule>
  </conditionalFormatting>
  <conditionalFormatting sqref="AA122:AA125">
    <cfRule type="expression" dxfId="1084" priority="531" stopIfTrue="1">
      <formula>AL122</formula>
    </cfRule>
  </conditionalFormatting>
  <conditionalFormatting sqref="C122:Z122">
    <cfRule type="cellIs" dxfId="1083" priority="530" stopIfTrue="1" operator="equal">
      <formula>$AB122</formula>
    </cfRule>
  </conditionalFormatting>
  <conditionalFormatting sqref="AA122:AA125">
    <cfRule type="expression" dxfId="1082" priority="529" stopIfTrue="1">
      <formula>AL122</formula>
    </cfRule>
  </conditionalFormatting>
  <conditionalFormatting sqref="C122:Z122">
    <cfRule type="cellIs" dxfId="1081" priority="528" stopIfTrue="1" operator="equal">
      <formula>$AB122</formula>
    </cfRule>
  </conditionalFormatting>
  <conditionalFormatting sqref="AA128:AA131">
    <cfRule type="expression" dxfId="1080" priority="527" stopIfTrue="1">
      <formula>AL128</formula>
    </cfRule>
  </conditionalFormatting>
  <conditionalFormatting sqref="C128:Z128">
    <cfRule type="cellIs" dxfId="1079" priority="526" stopIfTrue="1" operator="equal">
      <formula>$AB128</formula>
    </cfRule>
  </conditionalFormatting>
  <conditionalFormatting sqref="C128:Z128">
    <cfRule type="cellIs" dxfId="1078" priority="525" stopIfTrue="1" operator="equal">
      <formula>$AB128</formula>
    </cfRule>
  </conditionalFormatting>
  <conditionalFormatting sqref="AA128:AA131">
    <cfRule type="expression" dxfId="1077" priority="524" stopIfTrue="1">
      <formula>AL128</formula>
    </cfRule>
  </conditionalFormatting>
  <conditionalFormatting sqref="C128:Z128">
    <cfRule type="cellIs" dxfId="1076" priority="523" stopIfTrue="1" operator="equal">
      <formula>$AB128</formula>
    </cfRule>
  </conditionalFormatting>
  <conditionalFormatting sqref="AA128:AA131">
    <cfRule type="expression" dxfId="1075" priority="522" stopIfTrue="1">
      <formula>AL128</formula>
    </cfRule>
  </conditionalFormatting>
  <conditionalFormatting sqref="C128:Z128">
    <cfRule type="cellIs" dxfId="1074" priority="521" stopIfTrue="1" operator="equal">
      <formula>$AB128</formula>
    </cfRule>
  </conditionalFormatting>
  <conditionalFormatting sqref="AA134:AA137">
    <cfRule type="expression" dxfId="1073" priority="520" stopIfTrue="1">
      <formula>AL134</formula>
    </cfRule>
  </conditionalFormatting>
  <conditionalFormatting sqref="C134:Z134">
    <cfRule type="cellIs" dxfId="1072" priority="519" stopIfTrue="1" operator="equal">
      <formula>$AB134</formula>
    </cfRule>
  </conditionalFormatting>
  <conditionalFormatting sqref="C134:Z134">
    <cfRule type="cellIs" dxfId="1071" priority="518" stopIfTrue="1" operator="equal">
      <formula>$AB134</formula>
    </cfRule>
  </conditionalFormatting>
  <conditionalFormatting sqref="AA134:AA137">
    <cfRule type="expression" dxfId="1070" priority="517" stopIfTrue="1">
      <formula>AL134</formula>
    </cfRule>
  </conditionalFormatting>
  <conditionalFormatting sqref="C134:Z134">
    <cfRule type="cellIs" dxfId="1069" priority="516" stopIfTrue="1" operator="equal">
      <formula>$AB134</formula>
    </cfRule>
  </conditionalFormatting>
  <conditionalFormatting sqref="AA134:AA137">
    <cfRule type="expression" dxfId="1068" priority="515" stopIfTrue="1">
      <formula>AL134</formula>
    </cfRule>
  </conditionalFormatting>
  <conditionalFormatting sqref="C134:Z134">
    <cfRule type="cellIs" dxfId="1067" priority="514" stopIfTrue="1" operator="equal">
      <formula>$AB134</formula>
    </cfRule>
  </conditionalFormatting>
  <conditionalFormatting sqref="AA140:AA143">
    <cfRule type="expression" dxfId="1066" priority="513" stopIfTrue="1">
      <formula>AL140</formula>
    </cfRule>
  </conditionalFormatting>
  <conditionalFormatting sqref="C140:Z140">
    <cfRule type="cellIs" dxfId="1065" priority="512" stopIfTrue="1" operator="equal">
      <formula>$AB140</formula>
    </cfRule>
  </conditionalFormatting>
  <conditionalFormatting sqref="C140:Z140">
    <cfRule type="cellIs" dxfId="1064" priority="511" stopIfTrue="1" operator="equal">
      <formula>$AB140</formula>
    </cfRule>
  </conditionalFormatting>
  <conditionalFormatting sqref="AA140:AA143">
    <cfRule type="expression" dxfId="1063" priority="510" stopIfTrue="1">
      <formula>AL140</formula>
    </cfRule>
  </conditionalFormatting>
  <conditionalFormatting sqref="C140:Z140">
    <cfRule type="cellIs" dxfId="1062" priority="509" stopIfTrue="1" operator="equal">
      <formula>$AB140</formula>
    </cfRule>
  </conditionalFormatting>
  <conditionalFormatting sqref="AA140:AA143">
    <cfRule type="expression" dxfId="1061" priority="508" stopIfTrue="1">
      <formula>AL140</formula>
    </cfRule>
  </conditionalFormatting>
  <conditionalFormatting sqref="C140:Z140">
    <cfRule type="cellIs" dxfId="1060" priority="507" stopIfTrue="1" operator="equal">
      <formula>$AB140</formula>
    </cfRule>
  </conditionalFormatting>
  <conditionalFormatting sqref="AA146:AA149">
    <cfRule type="expression" dxfId="1059" priority="506" stopIfTrue="1">
      <formula>AL146</formula>
    </cfRule>
  </conditionalFormatting>
  <conditionalFormatting sqref="C146:Z146">
    <cfRule type="cellIs" dxfId="1058" priority="505" stopIfTrue="1" operator="equal">
      <formula>$AB146</formula>
    </cfRule>
  </conditionalFormatting>
  <conditionalFormatting sqref="C146:Z146">
    <cfRule type="cellIs" dxfId="1057" priority="504" stopIfTrue="1" operator="equal">
      <formula>$AB146</formula>
    </cfRule>
  </conditionalFormatting>
  <conditionalFormatting sqref="AA146:AA149">
    <cfRule type="expression" dxfId="1056" priority="503" stopIfTrue="1">
      <formula>AL146</formula>
    </cfRule>
  </conditionalFormatting>
  <conditionalFormatting sqref="C146:Z146">
    <cfRule type="cellIs" dxfId="1055" priority="502" stopIfTrue="1" operator="equal">
      <formula>$AB146</formula>
    </cfRule>
  </conditionalFormatting>
  <conditionalFormatting sqref="AA146:AA149">
    <cfRule type="expression" dxfId="1054" priority="501" stopIfTrue="1">
      <formula>AL146</formula>
    </cfRule>
  </conditionalFormatting>
  <conditionalFormatting sqref="C146:Z146">
    <cfRule type="cellIs" dxfId="1053" priority="500" stopIfTrue="1" operator="equal">
      <formula>$AB146</formula>
    </cfRule>
  </conditionalFormatting>
  <conditionalFormatting sqref="AA152:AA155">
    <cfRule type="expression" dxfId="1052" priority="499" stopIfTrue="1">
      <formula>AL152</formula>
    </cfRule>
  </conditionalFormatting>
  <conditionalFormatting sqref="C152:Z152">
    <cfRule type="cellIs" dxfId="1051" priority="498" stopIfTrue="1" operator="equal">
      <formula>$AB152</formula>
    </cfRule>
  </conditionalFormatting>
  <conditionalFormatting sqref="C152:Z152">
    <cfRule type="cellIs" dxfId="1050" priority="497" stopIfTrue="1" operator="equal">
      <formula>$AB152</formula>
    </cfRule>
  </conditionalFormatting>
  <conditionalFormatting sqref="AA152:AA155">
    <cfRule type="expression" dxfId="1049" priority="496" stopIfTrue="1">
      <formula>AL152</formula>
    </cfRule>
  </conditionalFormatting>
  <conditionalFormatting sqref="C152:Z152">
    <cfRule type="cellIs" dxfId="1048" priority="495" stopIfTrue="1" operator="equal">
      <formula>$AB152</formula>
    </cfRule>
  </conditionalFormatting>
  <conditionalFormatting sqref="AA152:AA155">
    <cfRule type="expression" dxfId="1047" priority="494" stopIfTrue="1">
      <formula>AL152</formula>
    </cfRule>
  </conditionalFormatting>
  <conditionalFormatting sqref="C152:Z152">
    <cfRule type="cellIs" dxfId="1046" priority="493" stopIfTrue="1" operator="equal">
      <formula>$AB152</formula>
    </cfRule>
  </conditionalFormatting>
  <conditionalFormatting sqref="AA14:AA17">
    <cfRule type="expression" dxfId="1045" priority="492" stopIfTrue="1">
      <formula>AL14</formula>
    </cfRule>
  </conditionalFormatting>
  <conditionalFormatting sqref="C14:Z14">
    <cfRule type="cellIs" dxfId="1044" priority="491" stopIfTrue="1" operator="equal">
      <formula>$AB14</formula>
    </cfRule>
  </conditionalFormatting>
  <conditionalFormatting sqref="C14:Z14">
    <cfRule type="cellIs" dxfId="1043" priority="490" stopIfTrue="1" operator="equal">
      <formula>$AB14</formula>
    </cfRule>
  </conditionalFormatting>
  <conditionalFormatting sqref="AA14:AA17">
    <cfRule type="expression" dxfId="1042" priority="489" stopIfTrue="1">
      <formula>AL14</formula>
    </cfRule>
  </conditionalFormatting>
  <conditionalFormatting sqref="C14:Z14">
    <cfRule type="cellIs" dxfId="1041" priority="488" stopIfTrue="1" operator="equal">
      <formula>$AB14</formula>
    </cfRule>
  </conditionalFormatting>
  <conditionalFormatting sqref="AA14:AA17">
    <cfRule type="expression" dxfId="1040" priority="487" stopIfTrue="1">
      <formula>AL14</formula>
    </cfRule>
  </conditionalFormatting>
  <conditionalFormatting sqref="C14:Z14">
    <cfRule type="cellIs" dxfId="1039" priority="486" stopIfTrue="1" operator="equal">
      <formula>$AB14</formula>
    </cfRule>
  </conditionalFormatting>
  <conditionalFormatting sqref="AA20:AA23">
    <cfRule type="expression" dxfId="1038" priority="485" stopIfTrue="1">
      <formula>AL20</formula>
    </cfRule>
  </conditionalFormatting>
  <conditionalFormatting sqref="C20:Z20">
    <cfRule type="cellIs" dxfId="1037" priority="484" stopIfTrue="1" operator="equal">
      <formula>$AB20</formula>
    </cfRule>
  </conditionalFormatting>
  <conditionalFormatting sqref="C20:Z20">
    <cfRule type="cellIs" dxfId="1036" priority="483" stopIfTrue="1" operator="equal">
      <formula>$AB20</formula>
    </cfRule>
  </conditionalFormatting>
  <conditionalFormatting sqref="AA20:AA23">
    <cfRule type="expression" dxfId="1035" priority="482" stopIfTrue="1">
      <formula>AL20</formula>
    </cfRule>
  </conditionalFormatting>
  <conditionalFormatting sqref="C20:Z20">
    <cfRule type="cellIs" dxfId="1034" priority="481" stopIfTrue="1" operator="equal">
      <formula>$AB20</formula>
    </cfRule>
  </conditionalFormatting>
  <conditionalFormatting sqref="AA20:AA23">
    <cfRule type="expression" dxfId="1033" priority="480" stopIfTrue="1">
      <formula>AL20</formula>
    </cfRule>
  </conditionalFormatting>
  <conditionalFormatting sqref="C20:Z20">
    <cfRule type="cellIs" dxfId="1032" priority="479" stopIfTrue="1" operator="equal">
      <formula>$AB20</formula>
    </cfRule>
  </conditionalFormatting>
  <conditionalFormatting sqref="AA26:AA29">
    <cfRule type="expression" dxfId="1031" priority="478" stopIfTrue="1">
      <formula>AL26</formula>
    </cfRule>
  </conditionalFormatting>
  <conditionalFormatting sqref="C26:Z26">
    <cfRule type="cellIs" dxfId="1030" priority="477" stopIfTrue="1" operator="equal">
      <formula>$AB26</formula>
    </cfRule>
  </conditionalFormatting>
  <conditionalFormatting sqref="C26:Z26">
    <cfRule type="cellIs" dxfId="1029" priority="476" stopIfTrue="1" operator="equal">
      <formula>$AB26</formula>
    </cfRule>
  </conditionalFormatting>
  <conditionalFormatting sqref="AA26:AA29">
    <cfRule type="expression" dxfId="1028" priority="475" stopIfTrue="1">
      <formula>AL26</formula>
    </cfRule>
  </conditionalFormatting>
  <conditionalFormatting sqref="C26:Z26">
    <cfRule type="cellIs" dxfId="1027" priority="474" stopIfTrue="1" operator="equal">
      <formula>$AB26</formula>
    </cfRule>
  </conditionalFormatting>
  <conditionalFormatting sqref="AA26:AA29">
    <cfRule type="expression" dxfId="1026" priority="473" stopIfTrue="1">
      <formula>AL26</formula>
    </cfRule>
  </conditionalFormatting>
  <conditionalFormatting sqref="C26:Z26">
    <cfRule type="cellIs" dxfId="1025" priority="472" stopIfTrue="1" operator="equal">
      <formula>$AB26</formula>
    </cfRule>
  </conditionalFormatting>
  <conditionalFormatting sqref="AA32:AA35">
    <cfRule type="expression" dxfId="1024" priority="471" stopIfTrue="1">
      <formula>AL32</formula>
    </cfRule>
  </conditionalFormatting>
  <conditionalFormatting sqref="C32:Z32">
    <cfRule type="cellIs" dxfId="1023" priority="470" stopIfTrue="1" operator="equal">
      <formula>$AB32</formula>
    </cfRule>
  </conditionalFormatting>
  <conditionalFormatting sqref="C32:Z32">
    <cfRule type="cellIs" dxfId="1022" priority="469" stopIfTrue="1" operator="equal">
      <formula>$AB32</formula>
    </cfRule>
  </conditionalFormatting>
  <conditionalFormatting sqref="AA32:AA35">
    <cfRule type="expression" dxfId="1021" priority="468" stopIfTrue="1">
      <formula>AL32</formula>
    </cfRule>
  </conditionalFormatting>
  <conditionalFormatting sqref="C32:Z32">
    <cfRule type="cellIs" dxfId="1020" priority="467" stopIfTrue="1" operator="equal">
      <formula>$AB32</formula>
    </cfRule>
  </conditionalFormatting>
  <conditionalFormatting sqref="AA32:AA35">
    <cfRule type="expression" dxfId="1019" priority="466" stopIfTrue="1">
      <formula>AL32</formula>
    </cfRule>
  </conditionalFormatting>
  <conditionalFormatting sqref="C32:Z32">
    <cfRule type="cellIs" dxfId="1018" priority="465" stopIfTrue="1" operator="equal">
      <formula>$AB32</formula>
    </cfRule>
  </conditionalFormatting>
  <conditionalFormatting sqref="AA38:AA41">
    <cfRule type="expression" dxfId="1017" priority="464" stopIfTrue="1">
      <formula>AL38</formula>
    </cfRule>
  </conditionalFormatting>
  <conditionalFormatting sqref="C38:Z38">
    <cfRule type="cellIs" dxfId="1016" priority="463" stopIfTrue="1" operator="equal">
      <formula>$AB38</formula>
    </cfRule>
  </conditionalFormatting>
  <conditionalFormatting sqref="C38:Z38">
    <cfRule type="cellIs" dxfId="1015" priority="462" stopIfTrue="1" operator="equal">
      <formula>$AB38</formula>
    </cfRule>
  </conditionalFormatting>
  <conditionalFormatting sqref="AA38:AA41">
    <cfRule type="expression" dxfId="1014" priority="461" stopIfTrue="1">
      <formula>AL38</formula>
    </cfRule>
  </conditionalFormatting>
  <conditionalFormatting sqref="C38:Z38">
    <cfRule type="cellIs" dxfId="1013" priority="460" stopIfTrue="1" operator="equal">
      <formula>$AB38</formula>
    </cfRule>
  </conditionalFormatting>
  <conditionalFormatting sqref="AA38:AA41">
    <cfRule type="expression" dxfId="1012" priority="459" stopIfTrue="1">
      <formula>AL38</formula>
    </cfRule>
  </conditionalFormatting>
  <conditionalFormatting sqref="C38:Z38">
    <cfRule type="cellIs" dxfId="1011" priority="458" stopIfTrue="1" operator="equal">
      <formula>$AB38</formula>
    </cfRule>
  </conditionalFormatting>
  <conditionalFormatting sqref="AA44:AA47">
    <cfRule type="expression" dxfId="1010" priority="457" stopIfTrue="1">
      <formula>AL44</formula>
    </cfRule>
  </conditionalFormatting>
  <conditionalFormatting sqref="C44:Z44">
    <cfRule type="cellIs" dxfId="1009" priority="456" stopIfTrue="1" operator="equal">
      <formula>$AB44</formula>
    </cfRule>
  </conditionalFormatting>
  <conditionalFormatting sqref="C44:Z44">
    <cfRule type="cellIs" dxfId="1008" priority="455" stopIfTrue="1" operator="equal">
      <formula>$AB44</formula>
    </cfRule>
  </conditionalFormatting>
  <conditionalFormatting sqref="AA44:AA47">
    <cfRule type="expression" dxfId="1007" priority="454" stopIfTrue="1">
      <formula>AL44</formula>
    </cfRule>
  </conditionalFormatting>
  <conditionalFormatting sqref="C44:Z44">
    <cfRule type="cellIs" dxfId="1006" priority="453" stopIfTrue="1" operator="equal">
      <formula>$AB44</formula>
    </cfRule>
  </conditionalFormatting>
  <conditionalFormatting sqref="AA44:AA47">
    <cfRule type="expression" dxfId="1005" priority="452" stopIfTrue="1">
      <formula>AL44</formula>
    </cfRule>
  </conditionalFormatting>
  <conditionalFormatting sqref="C44:Z44">
    <cfRule type="cellIs" dxfId="1004" priority="451" stopIfTrue="1" operator="equal">
      <formula>$AB44</formula>
    </cfRule>
  </conditionalFormatting>
  <conditionalFormatting sqref="AA50:AA53">
    <cfRule type="expression" dxfId="1003" priority="450" stopIfTrue="1">
      <formula>AL50</formula>
    </cfRule>
  </conditionalFormatting>
  <conditionalFormatting sqref="C50:Z50">
    <cfRule type="cellIs" dxfId="1002" priority="449" stopIfTrue="1" operator="equal">
      <formula>$AB50</formula>
    </cfRule>
  </conditionalFormatting>
  <conditionalFormatting sqref="C50:Z50">
    <cfRule type="cellIs" dxfId="1001" priority="448" stopIfTrue="1" operator="equal">
      <formula>$AB50</formula>
    </cfRule>
  </conditionalFormatting>
  <conditionalFormatting sqref="AA50:AA53">
    <cfRule type="expression" dxfId="1000" priority="447" stopIfTrue="1">
      <formula>AL50</formula>
    </cfRule>
  </conditionalFormatting>
  <conditionalFormatting sqref="C50:Z50">
    <cfRule type="cellIs" dxfId="999" priority="446" stopIfTrue="1" operator="equal">
      <formula>$AB50</formula>
    </cfRule>
  </conditionalFormatting>
  <conditionalFormatting sqref="AA50:AA53">
    <cfRule type="expression" dxfId="998" priority="445" stopIfTrue="1">
      <formula>AL50</formula>
    </cfRule>
  </conditionalFormatting>
  <conditionalFormatting sqref="C50:Z50">
    <cfRule type="cellIs" dxfId="997" priority="444" stopIfTrue="1" operator="equal">
      <formula>$AB50</formula>
    </cfRule>
  </conditionalFormatting>
  <conditionalFormatting sqref="AA56:AA59">
    <cfRule type="expression" dxfId="996" priority="443" stopIfTrue="1">
      <formula>AL56</formula>
    </cfRule>
  </conditionalFormatting>
  <conditionalFormatting sqref="C56:Z56">
    <cfRule type="cellIs" dxfId="995" priority="442" stopIfTrue="1" operator="equal">
      <formula>$AB56</formula>
    </cfRule>
  </conditionalFormatting>
  <conditionalFormatting sqref="C56:Z56">
    <cfRule type="cellIs" dxfId="994" priority="441" stopIfTrue="1" operator="equal">
      <formula>$AB56</formula>
    </cfRule>
  </conditionalFormatting>
  <conditionalFormatting sqref="AA56:AA59">
    <cfRule type="expression" dxfId="993" priority="440" stopIfTrue="1">
      <formula>AL56</formula>
    </cfRule>
  </conditionalFormatting>
  <conditionalFormatting sqref="C56:Z56">
    <cfRule type="cellIs" dxfId="992" priority="439" stopIfTrue="1" operator="equal">
      <formula>$AB56</formula>
    </cfRule>
  </conditionalFormatting>
  <conditionalFormatting sqref="AA56:AA59">
    <cfRule type="expression" dxfId="991" priority="438" stopIfTrue="1">
      <formula>AL56</formula>
    </cfRule>
  </conditionalFormatting>
  <conditionalFormatting sqref="C56:Z56">
    <cfRule type="cellIs" dxfId="990" priority="437" stopIfTrue="1" operator="equal">
      <formula>$AB56</formula>
    </cfRule>
  </conditionalFormatting>
  <conditionalFormatting sqref="AA62:AA65">
    <cfRule type="expression" dxfId="989" priority="436" stopIfTrue="1">
      <formula>AL62</formula>
    </cfRule>
  </conditionalFormatting>
  <conditionalFormatting sqref="C62:Z62">
    <cfRule type="cellIs" dxfId="988" priority="435" stopIfTrue="1" operator="equal">
      <formula>$AB62</formula>
    </cfRule>
  </conditionalFormatting>
  <conditionalFormatting sqref="C62:Z62">
    <cfRule type="cellIs" dxfId="987" priority="434" stopIfTrue="1" operator="equal">
      <formula>$AB62</formula>
    </cfRule>
  </conditionalFormatting>
  <conditionalFormatting sqref="AA62:AA65">
    <cfRule type="expression" dxfId="986" priority="433" stopIfTrue="1">
      <formula>AL62</formula>
    </cfRule>
  </conditionalFormatting>
  <conditionalFormatting sqref="C62:Z62">
    <cfRule type="cellIs" dxfId="985" priority="432" stopIfTrue="1" operator="equal">
      <formula>$AB62</formula>
    </cfRule>
  </conditionalFormatting>
  <conditionalFormatting sqref="AA62:AA65">
    <cfRule type="expression" dxfId="984" priority="431" stopIfTrue="1">
      <formula>AL62</formula>
    </cfRule>
  </conditionalFormatting>
  <conditionalFormatting sqref="C62:Z62">
    <cfRule type="cellIs" dxfId="983" priority="430" stopIfTrue="1" operator="equal">
      <formula>$AB62</formula>
    </cfRule>
  </conditionalFormatting>
  <conditionalFormatting sqref="AA68:AA71">
    <cfRule type="expression" dxfId="982" priority="429" stopIfTrue="1">
      <formula>AL68</formula>
    </cfRule>
  </conditionalFormatting>
  <conditionalFormatting sqref="C68:Z68">
    <cfRule type="cellIs" dxfId="981" priority="428" stopIfTrue="1" operator="equal">
      <formula>$AB68</formula>
    </cfRule>
  </conditionalFormatting>
  <conditionalFormatting sqref="C68:Z68">
    <cfRule type="cellIs" dxfId="980" priority="427" stopIfTrue="1" operator="equal">
      <formula>$AB68</formula>
    </cfRule>
  </conditionalFormatting>
  <conditionalFormatting sqref="AA68:AA71">
    <cfRule type="expression" dxfId="979" priority="426" stopIfTrue="1">
      <formula>AL68</formula>
    </cfRule>
  </conditionalFormatting>
  <conditionalFormatting sqref="C68:Z68">
    <cfRule type="cellIs" dxfId="978" priority="425" stopIfTrue="1" operator="equal">
      <formula>$AB68</formula>
    </cfRule>
  </conditionalFormatting>
  <conditionalFormatting sqref="AA68:AA71">
    <cfRule type="expression" dxfId="977" priority="424" stopIfTrue="1">
      <formula>AL68</formula>
    </cfRule>
  </conditionalFormatting>
  <conditionalFormatting sqref="C68:Z68">
    <cfRule type="cellIs" dxfId="976" priority="423" stopIfTrue="1" operator="equal">
      <formula>$AB68</formula>
    </cfRule>
  </conditionalFormatting>
  <conditionalFormatting sqref="AA74:AA77">
    <cfRule type="expression" dxfId="975" priority="422" stopIfTrue="1">
      <formula>AL74</formula>
    </cfRule>
  </conditionalFormatting>
  <conditionalFormatting sqref="C74:Z74">
    <cfRule type="cellIs" dxfId="974" priority="421" stopIfTrue="1" operator="equal">
      <formula>$AB74</formula>
    </cfRule>
  </conditionalFormatting>
  <conditionalFormatting sqref="C74:Z74">
    <cfRule type="cellIs" dxfId="973" priority="420" stopIfTrue="1" operator="equal">
      <formula>$AB74</formula>
    </cfRule>
  </conditionalFormatting>
  <conditionalFormatting sqref="AA74:AA77">
    <cfRule type="expression" dxfId="972" priority="419" stopIfTrue="1">
      <formula>AL74</formula>
    </cfRule>
  </conditionalFormatting>
  <conditionalFormatting sqref="C74:Z74">
    <cfRule type="cellIs" dxfId="971" priority="418" stopIfTrue="1" operator="equal">
      <formula>$AB74</formula>
    </cfRule>
  </conditionalFormatting>
  <conditionalFormatting sqref="AA74:AA77">
    <cfRule type="expression" dxfId="970" priority="417" stopIfTrue="1">
      <formula>AL74</formula>
    </cfRule>
  </conditionalFormatting>
  <conditionalFormatting sqref="C74:Z74">
    <cfRule type="cellIs" dxfId="969" priority="416" stopIfTrue="1" operator="equal">
      <formula>$AB74</formula>
    </cfRule>
  </conditionalFormatting>
  <conditionalFormatting sqref="AA80:AA83">
    <cfRule type="expression" dxfId="968" priority="415" stopIfTrue="1">
      <formula>AL80</formula>
    </cfRule>
  </conditionalFormatting>
  <conditionalFormatting sqref="C80:Z80">
    <cfRule type="cellIs" dxfId="967" priority="414" stopIfTrue="1" operator="equal">
      <formula>$AB80</formula>
    </cfRule>
  </conditionalFormatting>
  <conditionalFormatting sqref="C80:Z80">
    <cfRule type="cellIs" dxfId="966" priority="413" stopIfTrue="1" operator="equal">
      <formula>$AB80</formula>
    </cfRule>
  </conditionalFormatting>
  <conditionalFormatting sqref="AA80:AA83">
    <cfRule type="expression" dxfId="965" priority="412" stopIfTrue="1">
      <formula>AL80</formula>
    </cfRule>
  </conditionalFormatting>
  <conditionalFormatting sqref="C80:Z80">
    <cfRule type="cellIs" dxfId="964" priority="411" stopIfTrue="1" operator="equal">
      <formula>$AB80</formula>
    </cfRule>
  </conditionalFormatting>
  <conditionalFormatting sqref="AA80:AA83">
    <cfRule type="expression" dxfId="963" priority="410" stopIfTrue="1">
      <formula>AL80</formula>
    </cfRule>
  </conditionalFormatting>
  <conditionalFormatting sqref="C80:Z80">
    <cfRule type="cellIs" dxfId="962" priority="409" stopIfTrue="1" operator="equal">
      <formula>$AB80</formula>
    </cfRule>
  </conditionalFormatting>
  <conditionalFormatting sqref="C164:Z164">
    <cfRule type="cellIs" dxfId="961" priority="408" stopIfTrue="1" operator="equal">
      <formula>$AB164</formula>
    </cfRule>
  </conditionalFormatting>
  <conditionalFormatting sqref="C164:Z164">
    <cfRule type="cellIs" dxfId="960" priority="407" stopIfTrue="1" operator="equal">
      <formula>$AB164</formula>
    </cfRule>
  </conditionalFormatting>
  <conditionalFormatting sqref="C164:Z164">
    <cfRule type="cellIs" dxfId="959" priority="406" stopIfTrue="1" operator="equal">
      <formula>$AB164</formula>
    </cfRule>
  </conditionalFormatting>
  <conditionalFormatting sqref="C164:Z164">
    <cfRule type="cellIs" dxfId="958" priority="405" stopIfTrue="1" operator="equal">
      <formula>$AB164</formula>
    </cfRule>
  </conditionalFormatting>
  <conditionalFormatting sqref="C170:Z170">
    <cfRule type="cellIs" dxfId="957" priority="404" stopIfTrue="1" operator="equal">
      <formula>$AB170</formula>
    </cfRule>
  </conditionalFormatting>
  <conditionalFormatting sqref="C170:Z170">
    <cfRule type="cellIs" dxfId="956" priority="403" stopIfTrue="1" operator="equal">
      <formula>$AB170</formula>
    </cfRule>
  </conditionalFormatting>
  <conditionalFormatting sqref="C170:Z170">
    <cfRule type="cellIs" dxfId="955" priority="402" stopIfTrue="1" operator="equal">
      <formula>$AB170</formula>
    </cfRule>
  </conditionalFormatting>
  <conditionalFormatting sqref="C170:Z170">
    <cfRule type="cellIs" dxfId="954" priority="401" stopIfTrue="1" operator="equal">
      <formula>$AB170</formula>
    </cfRule>
  </conditionalFormatting>
  <conditionalFormatting sqref="C176:Z176">
    <cfRule type="cellIs" dxfId="953" priority="400" stopIfTrue="1" operator="equal">
      <formula>$AB176</formula>
    </cfRule>
  </conditionalFormatting>
  <conditionalFormatting sqref="C176:Z176">
    <cfRule type="cellIs" dxfId="952" priority="399" stopIfTrue="1" operator="equal">
      <formula>$AB176</formula>
    </cfRule>
  </conditionalFormatting>
  <conditionalFormatting sqref="C176:Z176">
    <cfRule type="cellIs" dxfId="951" priority="398" stopIfTrue="1" operator="equal">
      <formula>$AB176</formula>
    </cfRule>
  </conditionalFormatting>
  <conditionalFormatting sqref="C176:Z176">
    <cfRule type="cellIs" dxfId="950" priority="397" stopIfTrue="1" operator="equal">
      <formula>$AB176</formula>
    </cfRule>
  </conditionalFormatting>
  <conditionalFormatting sqref="C182:Z182">
    <cfRule type="cellIs" dxfId="949" priority="396" stopIfTrue="1" operator="equal">
      <formula>$AB182</formula>
    </cfRule>
  </conditionalFormatting>
  <conditionalFormatting sqref="C182:Z182">
    <cfRule type="cellIs" dxfId="948" priority="395" stopIfTrue="1" operator="equal">
      <formula>$AB182</formula>
    </cfRule>
  </conditionalFormatting>
  <conditionalFormatting sqref="C182:Z182">
    <cfRule type="cellIs" dxfId="947" priority="394" stopIfTrue="1" operator="equal">
      <formula>$AB182</formula>
    </cfRule>
  </conditionalFormatting>
  <conditionalFormatting sqref="C182:Z182">
    <cfRule type="cellIs" dxfId="946" priority="393" stopIfTrue="1" operator="equal">
      <formula>$AB182</formula>
    </cfRule>
  </conditionalFormatting>
  <conditionalFormatting sqref="C188:Z188">
    <cfRule type="cellIs" dxfId="945" priority="392" stopIfTrue="1" operator="equal">
      <formula>$AB188</formula>
    </cfRule>
  </conditionalFormatting>
  <conditionalFormatting sqref="C188:Z188">
    <cfRule type="cellIs" dxfId="944" priority="391" stopIfTrue="1" operator="equal">
      <formula>$AB188</formula>
    </cfRule>
  </conditionalFormatting>
  <conditionalFormatting sqref="C188:Z188">
    <cfRule type="cellIs" dxfId="943" priority="390" stopIfTrue="1" operator="equal">
      <formula>$AB188</formula>
    </cfRule>
  </conditionalFormatting>
  <conditionalFormatting sqref="C188:Z188">
    <cfRule type="cellIs" dxfId="942" priority="389" stopIfTrue="1" operator="equal">
      <formula>$AB188</formula>
    </cfRule>
  </conditionalFormatting>
  <conditionalFormatting sqref="F14:H14">
    <cfRule type="cellIs" dxfId="941" priority="388" stopIfTrue="1" operator="equal">
      <formula>$AB14</formula>
    </cfRule>
  </conditionalFormatting>
  <conditionalFormatting sqref="F20:H20">
    <cfRule type="cellIs" dxfId="940" priority="387" stopIfTrue="1" operator="equal">
      <formula>$AB20</formula>
    </cfRule>
  </conditionalFormatting>
  <conditionalFormatting sqref="F26:H26">
    <cfRule type="cellIs" dxfId="939" priority="386" stopIfTrue="1" operator="equal">
      <formula>$AB26</formula>
    </cfRule>
  </conditionalFormatting>
  <conditionalFormatting sqref="F32:H32">
    <cfRule type="cellIs" dxfId="938" priority="385" stopIfTrue="1" operator="equal">
      <formula>$AB32</formula>
    </cfRule>
  </conditionalFormatting>
  <conditionalFormatting sqref="F38:H38">
    <cfRule type="cellIs" dxfId="937" priority="384" stopIfTrue="1" operator="equal">
      <formula>$AB38</formula>
    </cfRule>
  </conditionalFormatting>
  <conditionalFormatting sqref="F44:H44">
    <cfRule type="cellIs" dxfId="936" priority="383" stopIfTrue="1" operator="equal">
      <formula>$AB44</formula>
    </cfRule>
  </conditionalFormatting>
  <conditionalFormatting sqref="F50:H50">
    <cfRule type="cellIs" dxfId="935" priority="382" stopIfTrue="1" operator="equal">
      <formula>$AB50</formula>
    </cfRule>
  </conditionalFormatting>
  <conditionalFormatting sqref="F56:H56">
    <cfRule type="cellIs" dxfId="934" priority="381" stopIfTrue="1" operator="equal">
      <formula>$AB56</formula>
    </cfRule>
  </conditionalFormatting>
  <conditionalFormatting sqref="F62:H62">
    <cfRule type="cellIs" dxfId="933" priority="380" stopIfTrue="1" operator="equal">
      <formula>$AB62</formula>
    </cfRule>
  </conditionalFormatting>
  <conditionalFormatting sqref="F68:H68">
    <cfRule type="cellIs" dxfId="932" priority="379" stopIfTrue="1" operator="equal">
      <formula>$AB68</formula>
    </cfRule>
  </conditionalFormatting>
  <conditionalFormatting sqref="F80:H80">
    <cfRule type="cellIs" dxfId="931" priority="378" stopIfTrue="1" operator="equal">
      <formula>$AB80</formula>
    </cfRule>
  </conditionalFormatting>
  <conditionalFormatting sqref="F86:H86">
    <cfRule type="cellIs" dxfId="930" priority="377" stopIfTrue="1" operator="equal">
      <formula>$AB86</formula>
    </cfRule>
  </conditionalFormatting>
  <conditionalFormatting sqref="F98:H98">
    <cfRule type="cellIs" dxfId="929" priority="376" stopIfTrue="1" operator="equal">
      <formula>$AB98</formula>
    </cfRule>
  </conditionalFormatting>
  <conditionalFormatting sqref="F110:H110">
    <cfRule type="cellIs" dxfId="928" priority="375" stopIfTrue="1" operator="equal">
      <formula>$AB110</formula>
    </cfRule>
  </conditionalFormatting>
  <conditionalFormatting sqref="F116:H116">
    <cfRule type="cellIs" dxfId="927" priority="374" stopIfTrue="1" operator="equal">
      <formula>$AB116</formula>
    </cfRule>
  </conditionalFormatting>
  <conditionalFormatting sqref="F128:H128">
    <cfRule type="cellIs" dxfId="926" priority="373" stopIfTrue="1" operator="equal">
      <formula>$AB128</formula>
    </cfRule>
  </conditionalFormatting>
  <conditionalFormatting sqref="F134:H134">
    <cfRule type="cellIs" dxfId="925" priority="372" stopIfTrue="1" operator="equal">
      <formula>$AB134</formula>
    </cfRule>
  </conditionalFormatting>
  <conditionalFormatting sqref="F140:H140">
    <cfRule type="cellIs" dxfId="924" priority="371" stopIfTrue="1" operator="equal">
      <formula>$AB140</formula>
    </cfRule>
  </conditionalFormatting>
  <conditionalFormatting sqref="F152:H152">
    <cfRule type="cellIs" dxfId="923" priority="370" stopIfTrue="1" operator="equal">
      <formula>$AB152</formula>
    </cfRule>
  </conditionalFormatting>
  <conditionalFormatting sqref="F158:H158">
    <cfRule type="cellIs" dxfId="922" priority="369" stopIfTrue="1" operator="equal">
      <formula>$AB158</formula>
    </cfRule>
  </conditionalFormatting>
  <conditionalFormatting sqref="F170:H170">
    <cfRule type="cellIs" dxfId="921" priority="368" stopIfTrue="1" operator="equal">
      <formula>$AB170</formula>
    </cfRule>
  </conditionalFormatting>
  <conditionalFormatting sqref="F176:H176">
    <cfRule type="cellIs" dxfId="920" priority="367" stopIfTrue="1" operator="equal">
      <formula>$AB176</formula>
    </cfRule>
  </conditionalFormatting>
  <conditionalFormatting sqref="F182:H182">
    <cfRule type="cellIs" dxfId="919" priority="366" stopIfTrue="1" operator="equal">
      <formula>$AB182</formula>
    </cfRule>
  </conditionalFormatting>
  <conditionalFormatting sqref="F188:H188">
    <cfRule type="cellIs" dxfId="918" priority="365" stopIfTrue="1" operator="equal">
      <formula>$AB188</formula>
    </cfRule>
  </conditionalFormatting>
  <conditionalFormatting sqref="F194:H194">
    <cfRule type="cellIs" dxfId="917" priority="364" stopIfTrue="1" operator="equal">
      <formula>$AB194</formula>
    </cfRule>
  </conditionalFormatting>
  <conditionalFormatting sqref="X14:Y14">
    <cfRule type="cellIs" dxfId="916" priority="363" stopIfTrue="1" operator="equal">
      <formula>$AB14</formula>
    </cfRule>
  </conditionalFormatting>
  <conditionalFormatting sqref="X62:Y62">
    <cfRule type="cellIs" dxfId="915" priority="362" stopIfTrue="1" operator="equal">
      <formula>$AB62</formula>
    </cfRule>
  </conditionalFormatting>
  <conditionalFormatting sqref="X86:Y86">
    <cfRule type="cellIs" dxfId="914" priority="361" stopIfTrue="1" operator="equal">
      <formula>$AB86</formula>
    </cfRule>
  </conditionalFormatting>
  <conditionalFormatting sqref="X92:Y92">
    <cfRule type="cellIs" dxfId="913" priority="360" stopIfTrue="1" operator="equal">
      <formula>$AB92</formula>
    </cfRule>
  </conditionalFormatting>
  <conditionalFormatting sqref="X98:Y98">
    <cfRule type="cellIs" dxfId="912" priority="359" stopIfTrue="1" operator="equal">
      <formula>$AB98</formula>
    </cfRule>
  </conditionalFormatting>
  <conditionalFormatting sqref="X104:Y104">
    <cfRule type="cellIs" dxfId="911" priority="358" stopIfTrue="1" operator="equal">
      <formula>$AB104</formula>
    </cfRule>
  </conditionalFormatting>
  <conditionalFormatting sqref="X110:Y110">
    <cfRule type="cellIs" dxfId="910" priority="357" stopIfTrue="1" operator="equal">
      <formula>$AB110</formula>
    </cfRule>
  </conditionalFormatting>
  <conditionalFormatting sqref="X122:Y122">
    <cfRule type="cellIs" dxfId="909" priority="356" stopIfTrue="1" operator="equal">
      <formula>$AB122</formula>
    </cfRule>
  </conditionalFormatting>
  <conditionalFormatting sqref="X188:Y188">
    <cfRule type="cellIs" dxfId="908" priority="355" stopIfTrue="1" operator="equal">
      <formula>$AB188</formula>
    </cfRule>
  </conditionalFormatting>
  <conditionalFormatting sqref="X194:Y194">
    <cfRule type="cellIs" dxfId="907" priority="354" stopIfTrue="1" operator="equal">
      <formula>$AB194</formula>
    </cfRule>
  </conditionalFormatting>
  <conditionalFormatting sqref="X20:Y20">
    <cfRule type="cellIs" dxfId="906" priority="353" stopIfTrue="1" operator="equal">
      <formula>$AB20</formula>
    </cfRule>
  </conditionalFormatting>
  <conditionalFormatting sqref="X20:Y20">
    <cfRule type="cellIs" dxfId="905" priority="352" stopIfTrue="1" operator="equal">
      <formula>$AB20</formula>
    </cfRule>
  </conditionalFormatting>
  <conditionalFormatting sqref="X20:Y20">
    <cfRule type="cellIs" dxfId="904" priority="351" stopIfTrue="1" operator="equal">
      <formula>$AB20</formula>
    </cfRule>
  </conditionalFormatting>
  <conditionalFormatting sqref="X20:Y20">
    <cfRule type="cellIs" dxfId="903" priority="350" stopIfTrue="1" operator="equal">
      <formula>$AB20</formula>
    </cfRule>
  </conditionalFormatting>
  <conditionalFormatting sqref="X20:Y20">
    <cfRule type="cellIs" dxfId="902" priority="349" stopIfTrue="1" operator="equal">
      <formula>$AB20</formula>
    </cfRule>
  </conditionalFormatting>
  <conditionalFormatting sqref="X38:Z38">
    <cfRule type="cellIs" dxfId="901" priority="348" stopIfTrue="1" operator="equal">
      <formula>$AB38</formula>
    </cfRule>
  </conditionalFormatting>
  <conditionalFormatting sqref="X38:Z38">
    <cfRule type="cellIs" dxfId="900" priority="347" stopIfTrue="1" operator="equal">
      <formula>$AB38</formula>
    </cfRule>
  </conditionalFormatting>
  <conditionalFormatting sqref="X38:Z38">
    <cfRule type="cellIs" dxfId="899" priority="346" stopIfTrue="1" operator="equal">
      <formula>$AB38</formula>
    </cfRule>
  </conditionalFormatting>
  <conditionalFormatting sqref="X38:Z38">
    <cfRule type="cellIs" dxfId="898" priority="345" stopIfTrue="1" operator="equal">
      <formula>$AB38</formula>
    </cfRule>
  </conditionalFormatting>
  <conditionalFormatting sqref="X44:Z44">
    <cfRule type="cellIs" dxfId="897" priority="344" stopIfTrue="1" operator="equal">
      <formula>$AB44</formula>
    </cfRule>
  </conditionalFormatting>
  <conditionalFormatting sqref="X44:Z44">
    <cfRule type="cellIs" dxfId="896" priority="343" stopIfTrue="1" operator="equal">
      <formula>$AB44</formula>
    </cfRule>
  </conditionalFormatting>
  <conditionalFormatting sqref="X44:Z44">
    <cfRule type="cellIs" dxfId="895" priority="342" stopIfTrue="1" operator="equal">
      <formula>$AB44</formula>
    </cfRule>
  </conditionalFormatting>
  <conditionalFormatting sqref="X44:Z44">
    <cfRule type="cellIs" dxfId="894" priority="341" stopIfTrue="1" operator="equal">
      <formula>$AB44</formula>
    </cfRule>
  </conditionalFormatting>
  <conditionalFormatting sqref="X50:Z50">
    <cfRule type="cellIs" dxfId="893" priority="340" stopIfTrue="1" operator="equal">
      <formula>$AB50</formula>
    </cfRule>
  </conditionalFormatting>
  <conditionalFormatting sqref="X50:Z50">
    <cfRule type="cellIs" dxfId="892" priority="339" stopIfTrue="1" operator="equal">
      <formula>$AB50</formula>
    </cfRule>
  </conditionalFormatting>
  <conditionalFormatting sqref="X50:Z50">
    <cfRule type="cellIs" dxfId="891" priority="338" stopIfTrue="1" operator="equal">
      <formula>$AB50</formula>
    </cfRule>
  </conditionalFormatting>
  <conditionalFormatting sqref="X50:Z50">
    <cfRule type="cellIs" dxfId="890" priority="337" stopIfTrue="1" operator="equal">
      <formula>$AB50</formula>
    </cfRule>
  </conditionalFormatting>
  <conditionalFormatting sqref="X56:Z56">
    <cfRule type="cellIs" dxfId="889" priority="336" stopIfTrue="1" operator="equal">
      <formula>$AB56</formula>
    </cfRule>
  </conditionalFormatting>
  <conditionalFormatting sqref="X56:Z56">
    <cfRule type="cellIs" dxfId="888" priority="335" stopIfTrue="1" operator="equal">
      <formula>$AB56</formula>
    </cfRule>
  </conditionalFormatting>
  <conditionalFormatting sqref="X56:Z56">
    <cfRule type="cellIs" dxfId="887" priority="334" stopIfTrue="1" operator="equal">
      <formula>$AB56</formula>
    </cfRule>
  </conditionalFormatting>
  <conditionalFormatting sqref="X56:Z56">
    <cfRule type="cellIs" dxfId="886" priority="333" stopIfTrue="1" operator="equal">
      <formula>$AB56</formula>
    </cfRule>
  </conditionalFormatting>
  <conditionalFormatting sqref="X68:Z68">
    <cfRule type="cellIs" dxfId="885" priority="332" stopIfTrue="1" operator="equal">
      <formula>$AB68</formula>
    </cfRule>
  </conditionalFormatting>
  <conditionalFormatting sqref="X68:Z68">
    <cfRule type="cellIs" dxfId="884" priority="331" stopIfTrue="1" operator="equal">
      <formula>$AB68</formula>
    </cfRule>
  </conditionalFormatting>
  <conditionalFormatting sqref="X68:Z68">
    <cfRule type="cellIs" dxfId="883" priority="330" stopIfTrue="1" operator="equal">
      <formula>$AB68</formula>
    </cfRule>
  </conditionalFormatting>
  <conditionalFormatting sqref="X68:Z68">
    <cfRule type="cellIs" dxfId="882" priority="329" stopIfTrue="1" operator="equal">
      <formula>$AB68</formula>
    </cfRule>
  </conditionalFormatting>
  <conditionalFormatting sqref="X74:Z74">
    <cfRule type="cellIs" dxfId="881" priority="328" stopIfTrue="1" operator="equal">
      <formula>$AB74</formula>
    </cfRule>
  </conditionalFormatting>
  <conditionalFormatting sqref="X74:Z74">
    <cfRule type="cellIs" dxfId="880" priority="327" stopIfTrue="1" operator="equal">
      <formula>$AB74</formula>
    </cfRule>
  </conditionalFormatting>
  <conditionalFormatting sqref="X74:Z74">
    <cfRule type="cellIs" dxfId="879" priority="326" stopIfTrue="1" operator="equal">
      <formula>$AB74</formula>
    </cfRule>
  </conditionalFormatting>
  <conditionalFormatting sqref="X74:Z74">
    <cfRule type="cellIs" dxfId="878" priority="325" stopIfTrue="1" operator="equal">
      <formula>$AB74</formula>
    </cfRule>
  </conditionalFormatting>
  <conditionalFormatting sqref="X80:Z80">
    <cfRule type="cellIs" dxfId="877" priority="324" stopIfTrue="1" operator="equal">
      <formula>$AB80</formula>
    </cfRule>
  </conditionalFormatting>
  <conditionalFormatting sqref="X80:Z80">
    <cfRule type="cellIs" dxfId="876" priority="323" stopIfTrue="1" operator="equal">
      <formula>$AB80</formula>
    </cfRule>
  </conditionalFormatting>
  <conditionalFormatting sqref="X80:Z80">
    <cfRule type="cellIs" dxfId="875" priority="322" stopIfTrue="1" operator="equal">
      <formula>$AB80</formula>
    </cfRule>
  </conditionalFormatting>
  <conditionalFormatting sqref="X80:Z80">
    <cfRule type="cellIs" dxfId="874" priority="321" stopIfTrue="1" operator="equal">
      <formula>$AB80</formula>
    </cfRule>
  </conditionalFormatting>
  <conditionalFormatting sqref="X116:Z116">
    <cfRule type="cellIs" dxfId="873" priority="320" stopIfTrue="1" operator="equal">
      <formula>$AB116</formula>
    </cfRule>
  </conditionalFormatting>
  <conditionalFormatting sqref="X116:Z116">
    <cfRule type="cellIs" dxfId="872" priority="319" stopIfTrue="1" operator="equal">
      <formula>$AB116</formula>
    </cfRule>
  </conditionalFormatting>
  <conditionalFormatting sqref="X116:Z116">
    <cfRule type="cellIs" dxfId="871" priority="318" stopIfTrue="1" operator="equal">
      <formula>$AB116</formula>
    </cfRule>
  </conditionalFormatting>
  <conditionalFormatting sqref="X116:Z116">
    <cfRule type="cellIs" dxfId="870" priority="317" stopIfTrue="1" operator="equal">
      <formula>$AB116</formula>
    </cfRule>
  </conditionalFormatting>
  <conditionalFormatting sqref="X128:Z128">
    <cfRule type="cellIs" dxfId="869" priority="316" stopIfTrue="1" operator="equal">
      <formula>$AB128</formula>
    </cfRule>
  </conditionalFormatting>
  <conditionalFormatting sqref="X128:Z128">
    <cfRule type="cellIs" dxfId="868" priority="315" stopIfTrue="1" operator="equal">
      <formula>$AB128</formula>
    </cfRule>
  </conditionalFormatting>
  <conditionalFormatting sqref="X128:Z128">
    <cfRule type="cellIs" dxfId="867" priority="314" stopIfTrue="1" operator="equal">
      <formula>$AB128</formula>
    </cfRule>
  </conditionalFormatting>
  <conditionalFormatting sqref="X128:Z128">
    <cfRule type="cellIs" dxfId="866" priority="313" stopIfTrue="1" operator="equal">
      <formula>$AB128</formula>
    </cfRule>
  </conditionalFormatting>
  <conditionalFormatting sqref="X134:Z134">
    <cfRule type="cellIs" dxfId="865" priority="312" stopIfTrue="1" operator="equal">
      <formula>$AB134</formula>
    </cfRule>
  </conditionalFormatting>
  <conditionalFormatting sqref="X134:Z134">
    <cfRule type="cellIs" dxfId="864" priority="311" stopIfTrue="1" operator="equal">
      <formula>$AB134</formula>
    </cfRule>
  </conditionalFormatting>
  <conditionalFormatting sqref="X134:Z134">
    <cfRule type="cellIs" dxfId="863" priority="310" stopIfTrue="1" operator="equal">
      <formula>$AB134</formula>
    </cfRule>
  </conditionalFormatting>
  <conditionalFormatting sqref="X134:Z134">
    <cfRule type="cellIs" dxfId="862" priority="309" stopIfTrue="1" operator="equal">
      <formula>$AB134</formula>
    </cfRule>
  </conditionalFormatting>
  <conditionalFormatting sqref="X140:Z140">
    <cfRule type="cellIs" dxfId="861" priority="308" stopIfTrue="1" operator="equal">
      <formula>$AB140</formula>
    </cfRule>
  </conditionalFormatting>
  <conditionalFormatting sqref="X140:Z140">
    <cfRule type="cellIs" dxfId="860" priority="307" stopIfTrue="1" operator="equal">
      <formula>$AB140</formula>
    </cfRule>
  </conditionalFormatting>
  <conditionalFormatting sqref="X140:Z140">
    <cfRule type="cellIs" dxfId="859" priority="306" stopIfTrue="1" operator="equal">
      <formula>$AB140</formula>
    </cfRule>
  </conditionalFormatting>
  <conditionalFormatting sqref="X140:Z140">
    <cfRule type="cellIs" dxfId="858" priority="305" stopIfTrue="1" operator="equal">
      <formula>$AB140</formula>
    </cfRule>
  </conditionalFormatting>
  <conditionalFormatting sqref="X146:Z146">
    <cfRule type="cellIs" dxfId="857" priority="304" stopIfTrue="1" operator="equal">
      <formula>$AB146</formula>
    </cfRule>
  </conditionalFormatting>
  <conditionalFormatting sqref="X146:Z146">
    <cfRule type="cellIs" dxfId="856" priority="303" stopIfTrue="1" operator="equal">
      <formula>$AB146</formula>
    </cfRule>
  </conditionalFormatting>
  <conditionalFormatting sqref="X146:Z146">
    <cfRule type="cellIs" dxfId="855" priority="302" stopIfTrue="1" operator="equal">
      <formula>$AB146</formula>
    </cfRule>
  </conditionalFormatting>
  <conditionalFormatting sqref="X146:Z146">
    <cfRule type="cellIs" dxfId="854" priority="301" stopIfTrue="1" operator="equal">
      <formula>$AB146</formula>
    </cfRule>
  </conditionalFormatting>
  <conditionalFormatting sqref="X152:Z152">
    <cfRule type="cellIs" dxfId="853" priority="300" stopIfTrue="1" operator="equal">
      <formula>$AB152</formula>
    </cfRule>
  </conditionalFormatting>
  <conditionalFormatting sqref="X152:Z152">
    <cfRule type="cellIs" dxfId="852" priority="299" stopIfTrue="1" operator="equal">
      <formula>$AB152</formula>
    </cfRule>
  </conditionalFormatting>
  <conditionalFormatting sqref="X152:Z152">
    <cfRule type="cellIs" dxfId="851" priority="298" stopIfTrue="1" operator="equal">
      <formula>$AB152</formula>
    </cfRule>
  </conditionalFormatting>
  <conditionalFormatting sqref="X152:Z152">
    <cfRule type="cellIs" dxfId="850" priority="297" stopIfTrue="1" operator="equal">
      <formula>$AB152</formula>
    </cfRule>
  </conditionalFormatting>
  <conditionalFormatting sqref="X158:Z158">
    <cfRule type="cellIs" dxfId="849" priority="296" stopIfTrue="1" operator="equal">
      <formula>$AB158</formula>
    </cfRule>
  </conditionalFormatting>
  <conditionalFormatting sqref="X158:Z158">
    <cfRule type="cellIs" dxfId="848" priority="295" stopIfTrue="1" operator="equal">
      <formula>$AB158</formula>
    </cfRule>
  </conditionalFormatting>
  <conditionalFormatting sqref="X158:Z158">
    <cfRule type="cellIs" dxfId="847" priority="294" stopIfTrue="1" operator="equal">
      <formula>$AB158</formula>
    </cfRule>
  </conditionalFormatting>
  <conditionalFormatting sqref="X158:Z158">
    <cfRule type="cellIs" dxfId="846" priority="293" stopIfTrue="1" operator="equal">
      <formula>$AB158</formula>
    </cfRule>
  </conditionalFormatting>
  <conditionalFormatting sqref="X164:Z164">
    <cfRule type="cellIs" dxfId="845" priority="292" stopIfTrue="1" operator="equal">
      <formula>$AB164</formula>
    </cfRule>
  </conditionalFormatting>
  <conditionalFormatting sqref="X164:Z164">
    <cfRule type="cellIs" dxfId="844" priority="291" stopIfTrue="1" operator="equal">
      <formula>$AB164</formula>
    </cfRule>
  </conditionalFormatting>
  <conditionalFormatting sqref="X164:Z164">
    <cfRule type="cellIs" dxfId="843" priority="290" stopIfTrue="1" operator="equal">
      <formula>$AB164</formula>
    </cfRule>
  </conditionalFormatting>
  <conditionalFormatting sqref="X164:Z164">
    <cfRule type="cellIs" dxfId="842" priority="289" stopIfTrue="1" operator="equal">
      <formula>$AB164</formula>
    </cfRule>
  </conditionalFormatting>
  <conditionalFormatting sqref="X170:Z170">
    <cfRule type="cellIs" dxfId="841" priority="288" stopIfTrue="1" operator="equal">
      <formula>$AB170</formula>
    </cfRule>
  </conditionalFormatting>
  <conditionalFormatting sqref="X170:Z170">
    <cfRule type="cellIs" dxfId="840" priority="287" stopIfTrue="1" operator="equal">
      <formula>$AB170</formula>
    </cfRule>
  </conditionalFormatting>
  <conditionalFormatting sqref="X170:Z170">
    <cfRule type="cellIs" dxfId="839" priority="286" stopIfTrue="1" operator="equal">
      <formula>$AB170</formula>
    </cfRule>
  </conditionalFormatting>
  <conditionalFormatting sqref="X170:Z170">
    <cfRule type="cellIs" dxfId="838" priority="285" stopIfTrue="1" operator="equal">
      <formula>$AB170</formula>
    </cfRule>
  </conditionalFormatting>
  <conditionalFormatting sqref="X176:Z176">
    <cfRule type="cellIs" dxfId="837" priority="284" stopIfTrue="1" operator="equal">
      <formula>$AB176</formula>
    </cfRule>
  </conditionalFormatting>
  <conditionalFormatting sqref="X176:Z176">
    <cfRule type="cellIs" dxfId="836" priority="283" stopIfTrue="1" operator="equal">
      <formula>$AB176</formula>
    </cfRule>
  </conditionalFormatting>
  <conditionalFormatting sqref="X176:Z176">
    <cfRule type="cellIs" dxfId="835" priority="282" stopIfTrue="1" operator="equal">
      <formula>$AB176</formula>
    </cfRule>
  </conditionalFormatting>
  <conditionalFormatting sqref="X176:Z176">
    <cfRule type="cellIs" dxfId="834" priority="281" stopIfTrue="1" operator="equal">
      <formula>$AB176</formula>
    </cfRule>
  </conditionalFormatting>
  <conditionalFormatting sqref="X182:Z182">
    <cfRule type="cellIs" dxfId="833" priority="280" stopIfTrue="1" operator="equal">
      <formula>$AB182</formula>
    </cfRule>
  </conditionalFormatting>
  <conditionalFormatting sqref="X182:Z182">
    <cfRule type="cellIs" dxfId="832" priority="279" stopIfTrue="1" operator="equal">
      <formula>$AB182</formula>
    </cfRule>
  </conditionalFormatting>
  <conditionalFormatting sqref="X182:Z182">
    <cfRule type="cellIs" dxfId="831" priority="278" stopIfTrue="1" operator="equal">
      <formula>$AB182</formula>
    </cfRule>
  </conditionalFormatting>
  <conditionalFormatting sqref="X182:Z182">
    <cfRule type="cellIs" dxfId="830" priority="277" stopIfTrue="1" operator="equal">
      <formula>$AB182</formula>
    </cfRule>
  </conditionalFormatting>
  <conditionalFormatting sqref="X38">
    <cfRule type="cellIs" dxfId="829" priority="276" stopIfTrue="1" operator="equal">
      <formula>$AB38</formula>
    </cfRule>
  </conditionalFormatting>
  <conditionalFormatting sqref="X38">
    <cfRule type="cellIs" dxfId="828" priority="275" stopIfTrue="1" operator="equal">
      <formula>$AB38</formula>
    </cfRule>
  </conditionalFormatting>
  <conditionalFormatting sqref="X38">
    <cfRule type="cellIs" dxfId="827" priority="274" stopIfTrue="1" operator="equal">
      <formula>$AB38</formula>
    </cfRule>
  </conditionalFormatting>
  <conditionalFormatting sqref="X38">
    <cfRule type="cellIs" dxfId="826" priority="273" stopIfTrue="1" operator="equal">
      <formula>$AB38</formula>
    </cfRule>
  </conditionalFormatting>
  <conditionalFormatting sqref="X44">
    <cfRule type="cellIs" dxfId="825" priority="272" stopIfTrue="1" operator="equal">
      <formula>$AB44</formula>
    </cfRule>
  </conditionalFormatting>
  <conditionalFormatting sqref="X44">
    <cfRule type="cellIs" dxfId="824" priority="271" stopIfTrue="1" operator="equal">
      <formula>$AB44</formula>
    </cfRule>
  </conditionalFormatting>
  <conditionalFormatting sqref="X44">
    <cfRule type="cellIs" dxfId="823" priority="270" stopIfTrue="1" operator="equal">
      <formula>$AB44</formula>
    </cfRule>
  </conditionalFormatting>
  <conditionalFormatting sqref="X44">
    <cfRule type="cellIs" dxfId="822" priority="269" stopIfTrue="1" operator="equal">
      <formula>$AB44</formula>
    </cfRule>
  </conditionalFormatting>
  <conditionalFormatting sqref="X44">
    <cfRule type="cellIs" dxfId="821" priority="268" stopIfTrue="1" operator="equal">
      <formula>$AB44</formula>
    </cfRule>
  </conditionalFormatting>
  <conditionalFormatting sqref="X44">
    <cfRule type="cellIs" dxfId="820" priority="267" stopIfTrue="1" operator="equal">
      <formula>$AB44</formula>
    </cfRule>
  </conditionalFormatting>
  <conditionalFormatting sqref="X44">
    <cfRule type="cellIs" dxfId="819" priority="266" stopIfTrue="1" operator="equal">
      <formula>$AB44</formula>
    </cfRule>
  </conditionalFormatting>
  <conditionalFormatting sqref="X44">
    <cfRule type="cellIs" dxfId="818" priority="265" stopIfTrue="1" operator="equal">
      <formula>$AB44</formula>
    </cfRule>
  </conditionalFormatting>
  <conditionalFormatting sqref="X44">
    <cfRule type="cellIs" dxfId="817" priority="264" stopIfTrue="1" operator="equal">
      <formula>$AB44</formula>
    </cfRule>
  </conditionalFormatting>
  <conditionalFormatting sqref="X44">
    <cfRule type="cellIs" dxfId="816" priority="263" stopIfTrue="1" operator="equal">
      <formula>$AB44</formula>
    </cfRule>
  </conditionalFormatting>
  <conditionalFormatting sqref="X44">
    <cfRule type="cellIs" dxfId="815" priority="262" stopIfTrue="1" operator="equal">
      <formula>$AB44</formula>
    </cfRule>
  </conditionalFormatting>
  <conditionalFormatting sqref="X44">
    <cfRule type="cellIs" dxfId="814" priority="261" stopIfTrue="1" operator="equal">
      <formula>$AB44</formula>
    </cfRule>
  </conditionalFormatting>
  <conditionalFormatting sqref="X56">
    <cfRule type="cellIs" dxfId="813" priority="260" stopIfTrue="1" operator="equal">
      <formula>$AB56</formula>
    </cfRule>
  </conditionalFormatting>
  <conditionalFormatting sqref="X56">
    <cfRule type="cellIs" dxfId="812" priority="259" stopIfTrue="1" operator="equal">
      <formula>$AB56</formula>
    </cfRule>
  </conditionalFormatting>
  <conditionalFormatting sqref="X56">
    <cfRule type="cellIs" dxfId="811" priority="258" stopIfTrue="1" operator="equal">
      <formula>$AB56</formula>
    </cfRule>
  </conditionalFormatting>
  <conditionalFormatting sqref="X56">
    <cfRule type="cellIs" dxfId="810" priority="257" stopIfTrue="1" operator="equal">
      <formula>$AB56</formula>
    </cfRule>
  </conditionalFormatting>
  <conditionalFormatting sqref="X56">
    <cfRule type="cellIs" dxfId="809" priority="256" stopIfTrue="1" operator="equal">
      <formula>$AB56</formula>
    </cfRule>
  </conditionalFormatting>
  <conditionalFormatting sqref="X56">
    <cfRule type="cellIs" dxfId="808" priority="255" stopIfTrue="1" operator="equal">
      <formula>$AB56</formula>
    </cfRule>
  </conditionalFormatting>
  <conditionalFormatting sqref="X56">
    <cfRule type="cellIs" dxfId="807" priority="254" stopIfTrue="1" operator="equal">
      <formula>$AB56</formula>
    </cfRule>
  </conditionalFormatting>
  <conditionalFormatting sqref="X56">
    <cfRule type="cellIs" dxfId="806" priority="253" stopIfTrue="1" operator="equal">
      <formula>$AB56</formula>
    </cfRule>
  </conditionalFormatting>
  <conditionalFormatting sqref="X56">
    <cfRule type="cellIs" dxfId="805" priority="252" stopIfTrue="1" operator="equal">
      <formula>$AB56</formula>
    </cfRule>
  </conditionalFormatting>
  <conditionalFormatting sqref="X56">
    <cfRule type="cellIs" dxfId="804" priority="251" stopIfTrue="1" operator="equal">
      <formula>$AB56</formula>
    </cfRule>
  </conditionalFormatting>
  <conditionalFormatting sqref="X56">
    <cfRule type="cellIs" dxfId="803" priority="250" stopIfTrue="1" operator="equal">
      <formula>$AB56</formula>
    </cfRule>
  </conditionalFormatting>
  <conditionalFormatting sqref="X56">
    <cfRule type="cellIs" dxfId="802" priority="249" stopIfTrue="1" operator="equal">
      <formula>$AB56</formula>
    </cfRule>
  </conditionalFormatting>
  <conditionalFormatting sqref="X56">
    <cfRule type="cellIs" dxfId="801" priority="248" stopIfTrue="1" operator="equal">
      <formula>$AB56</formula>
    </cfRule>
  </conditionalFormatting>
  <conditionalFormatting sqref="X56">
    <cfRule type="cellIs" dxfId="800" priority="247" stopIfTrue="1" operator="equal">
      <formula>$AB56</formula>
    </cfRule>
  </conditionalFormatting>
  <conditionalFormatting sqref="X56">
    <cfRule type="cellIs" dxfId="799" priority="246" stopIfTrue="1" operator="equal">
      <formula>$AB56</formula>
    </cfRule>
  </conditionalFormatting>
  <conditionalFormatting sqref="X56">
    <cfRule type="cellIs" dxfId="798" priority="245" stopIfTrue="1" operator="equal">
      <formula>$AB56</formula>
    </cfRule>
  </conditionalFormatting>
  <conditionalFormatting sqref="X56">
    <cfRule type="cellIs" dxfId="797" priority="244" stopIfTrue="1" operator="equal">
      <formula>$AB56</formula>
    </cfRule>
  </conditionalFormatting>
  <conditionalFormatting sqref="X56">
    <cfRule type="cellIs" dxfId="796" priority="243" stopIfTrue="1" operator="equal">
      <formula>$AB56</formula>
    </cfRule>
  </conditionalFormatting>
  <conditionalFormatting sqref="X56">
    <cfRule type="cellIs" dxfId="795" priority="242" stopIfTrue="1" operator="equal">
      <formula>$AB56</formula>
    </cfRule>
  </conditionalFormatting>
  <conditionalFormatting sqref="X56">
    <cfRule type="cellIs" dxfId="794" priority="241" stopIfTrue="1" operator="equal">
      <formula>$AB56</formula>
    </cfRule>
  </conditionalFormatting>
  <conditionalFormatting sqref="X68">
    <cfRule type="cellIs" dxfId="793" priority="240" stopIfTrue="1" operator="equal">
      <formula>$AB68</formula>
    </cfRule>
  </conditionalFormatting>
  <conditionalFormatting sqref="X68">
    <cfRule type="cellIs" dxfId="792" priority="239" stopIfTrue="1" operator="equal">
      <formula>$AB68</formula>
    </cfRule>
  </conditionalFormatting>
  <conditionalFormatting sqref="X68">
    <cfRule type="cellIs" dxfId="791" priority="238" stopIfTrue="1" operator="equal">
      <formula>$AB68</formula>
    </cfRule>
  </conditionalFormatting>
  <conditionalFormatting sqref="X68">
    <cfRule type="cellIs" dxfId="790" priority="237" stopIfTrue="1" operator="equal">
      <formula>$AB68</formula>
    </cfRule>
  </conditionalFormatting>
  <conditionalFormatting sqref="X68">
    <cfRule type="cellIs" dxfId="789" priority="236" stopIfTrue="1" operator="equal">
      <formula>$AB68</formula>
    </cfRule>
  </conditionalFormatting>
  <conditionalFormatting sqref="X68">
    <cfRule type="cellIs" dxfId="788" priority="235" stopIfTrue="1" operator="equal">
      <formula>$AB68</formula>
    </cfRule>
  </conditionalFormatting>
  <conditionalFormatting sqref="X68">
    <cfRule type="cellIs" dxfId="787" priority="234" stopIfTrue="1" operator="equal">
      <formula>$AB68</formula>
    </cfRule>
  </conditionalFormatting>
  <conditionalFormatting sqref="X68">
    <cfRule type="cellIs" dxfId="786" priority="233" stopIfTrue="1" operator="equal">
      <formula>$AB68</formula>
    </cfRule>
  </conditionalFormatting>
  <conditionalFormatting sqref="X68">
    <cfRule type="cellIs" dxfId="785" priority="232" stopIfTrue="1" operator="equal">
      <formula>$AB68</formula>
    </cfRule>
  </conditionalFormatting>
  <conditionalFormatting sqref="X68">
    <cfRule type="cellIs" dxfId="784" priority="231" stopIfTrue="1" operator="equal">
      <formula>$AB68</formula>
    </cfRule>
  </conditionalFormatting>
  <conditionalFormatting sqref="X68">
    <cfRule type="cellIs" dxfId="783" priority="230" stopIfTrue="1" operator="equal">
      <formula>$AB68</formula>
    </cfRule>
  </conditionalFormatting>
  <conditionalFormatting sqref="X68">
    <cfRule type="cellIs" dxfId="782" priority="229" stopIfTrue="1" operator="equal">
      <formula>$AB68</formula>
    </cfRule>
  </conditionalFormatting>
  <conditionalFormatting sqref="X68">
    <cfRule type="cellIs" dxfId="781" priority="228" stopIfTrue="1" operator="equal">
      <formula>$AB68</formula>
    </cfRule>
  </conditionalFormatting>
  <conditionalFormatting sqref="X68">
    <cfRule type="cellIs" dxfId="780" priority="227" stopIfTrue="1" operator="equal">
      <formula>$AB68</formula>
    </cfRule>
  </conditionalFormatting>
  <conditionalFormatting sqref="X68">
    <cfRule type="cellIs" dxfId="779" priority="226" stopIfTrue="1" operator="equal">
      <formula>$AB68</formula>
    </cfRule>
  </conditionalFormatting>
  <conditionalFormatting sqref="X68">
    <cfRule type="cellIs" dxfId="778" priority="225" stopIfTrue="1" operator="equal">
      <formula>$AB68</formula>
    </cfRule>
  </conditionalFormatting>
  <conditionalFormatting sqref="X68">
    <cfRule type="cellIs" dxfId="777" priority="224" stopIfTrue="1" operator="equal">
      <formula>$AB68</formula>
    </cfRule>
  </conditionalFormatting>
  <conditionalFormatting sqref="X68">
    <cfRule type="cellIs" dxfId="776" priority="223" stopIfTrue="1" operator="equal">
      <formula>$AB68</formula>
    </cfRule>
  </conditionalFormatting>
  <conditionalFormatting sqref="X68">
    <cfRule type="cellIs" dxfId="775" priority="222" stopIfTrue="1" operator="equal">
      <formula>$AB68</formula>
    </cfRule>
  </conditionalFormatting>
  <conditionalFormatting sqref="X68">
    <cfRule type="cellIs" dxfId="774" priority="221" stopIfTrue="1" operator="equal">
      <formula>$AB68</formula>
    </cfRule>
  </conditionalFormatting>
  <conditionalFormatting sqref="X74">
    <cfRule type="cellIs" dxfId="773" priority="220" stopIfTrue="1" operator="equal">
      <formula>$AB74</formula>
    </cfRule>
  </conditionalFormatting>
  <conditionalFormatting sqref="X74">
    <cfRule type="cellIs" dxfId="772" priority="219" stopIfTrue="1" operator="equal">
      <formula>$AB74</formula>
    </cfRule>
  </conditionalFormatting>
  <conditionalFormatting sqref="X74">
    <cfRule type="cellIs" dxfId="771" priority="218" stopIfTrue="1" operator="equal">
      <formula>$AB74</formula>
    </cfRule>
  </conditionalFormatting>
  <conditionalFormatting sqref="X74">
    <cfRule type="cellIs" dxfId="770" priority="217" stopIfTrue="1" operator="equal">
      <formula>$AB74</formula>
    </cfRule>
  </conditionalFormatting>
  <conditionalFormatting sqref="X74">
    <cfRule type="cellIs" dxfId="769" priority="216" stopIfTrue="1" operator="equal">
      <formula>$AB74</formula>
    </cfRule>
  </conditionalFormatting>
  <conditionalFormatting sqref="X74">
    <cfRule type="cellIs" dxfId="768" priority="215" stopIfTrue="1" operator="equal">
      <formula>$AB74</formula>
    </cfRule>
  </conditionalFormatting>
  <conditionalFormatting sqref="X74">
    <cfRule type="cellIs" dxfId="767" priority="214" stopIfTrue="1" operator="equal">
      <formula>$AB74</formula>
    </cfRule>
  </conditionalFormatting>
  <conditionalFormatting sqref="X74">
    <cfRule type="cellIs" dxfId="766" priority="213" stopIfTrue="1" operator="equal">
      <formula>$AB74</formula>
    </cfRule>
  </conditionalFormatting>
  <conditionalFormatting sqref="X74">
    <cfRule type="cellIs" dxfId="765" priority="212" stopIfTrue="1" operator="equal">
      <formula>$AB74</formula>
    </cfRule>
  </conditionalFormatting>
  <conditionalFormatting sqref="X74">
    <cfRule type="cellIs" dxfId="764" priority="211" stopIfTrue="1" operator="equal">
      <formula>$AB74</formula>
    </cfRule>
  </conditionalFormatting>
  <conditionalFormatting sqref="X74">
    <cfRule type="cellIs" dxfId="763" priority="210" stopIfTrue="1" operator="equal">
      <formula>$AB74</formula>
    </cfRule>
  </conditionalFormatting>
  <conditionalFormatting sqref="X74">
    <cfRule type="cellIs" dxfId="762" priority="209" stopIfTrue="1" operator="equal">
      <formula>$AB74</formula>
    </cfRule>
  </conditionalFormatting>
  <conditionalFormatting sqref="X74">
    <cfRule type="cellIs" dxfId="761" priority="208" stopIfTrue="1" operator="equal">
      <formula>$AB74</formula>
    </cfRule>
  </conditionalFormatting>
  <conditionalFormatting sqref="X74">
    <cfRule type="cellIs" dxfId="760" priority="207" stopIfTrue="1" operator="equal">
      <formula>$AB74</formula>
    </cfRule>
  </conditionalFormatting>
  <conditionalFormatting sqref="X74">
    <cfRule type="cellIs" dxfId="759" priority="206" stopIfTrue="1" operator="equal">
      <formula>$AB74</formula>
    </cfRule>
  </conditionalFormatting>
  <conditionalFormatting sqref="X74">
    <cfRule type="cellIs" dxfId="758" priority="205" stopIfTrue="1" operator="equal">
      <formula>$AB74</formula>
    </cfRule>
  </conditionalFormatting>
  <conditionalFormatting sqref="X74">
    <cfRule type="cellIs" dxfId="757" priority="204" stopIfTrue="1" operator="equal">
      <formula>$AB74</formula>
    </cfRule>
  </conditionalFormatting>
  <conditionalFormatting sqref="X74">
    <cfRule type="cellIs" dxfId="756" priority="203" stopIfTrue="1" operator="equal">
      <formula>$AB74</formula>
    </cfRule>
  </conditionalFormatting>
  <conditionalFormatting sqref="X74">
    <cfRule type="cellIs" dxfId="755" priority="202" stopIfTrue="1" operator="equal">
      <formula>$AB74</formula>
    </cfRule>
  </conditionalFormatting>
  <conditionalFormatting sqref="X74">
    <cfRule type="cellIs" dxfId="754" priority="201" stopIfTrue="1" operator="equal">
      <formula>$AB74</formula>
    </cfRule>
  </conditionalFormatting>
  <conditionalFormatting sqref="X80">
    <cfRule type="cellIs" dxfId="753" priority="200" stopIfTrue="1" operator="equal">
      <formula>$AB80</formula>
    </cfRule>
  </conditionalFormatting>
  <conditionalFormatting sqref="X80">
    <cfRule type="cellIs" dxfId="752" priority="199" stopIfTrue="1" operator="equal">
      <formula>$AB80</formula>
    </cfRule>
  </conditionalFormatting>
  <conditionalFormatting sqref="X80">
    <cfRule type="cellIs" dxfId="751" priority="198" stopIfTrue="1" operator="equal">
      <formula>$AB80</formula>
    </cfRule>
  </conditionalFormatting>
  <conditionalFormatting sqref="X80">
    <cfRule type="cellIs" dxfId="750" priority="197" stopIfTrue="1" operator="equal">
      <formula>$AB80</formula>
    </cfRule>
  </conditionalFormatting>
  <conditionalFormatting sqref="X80">
    <cfRule type="cellIs" dxfId="749" priority="196" stopIfTrue="1" operator="equal">
      <formula>$AB80</formula>
    </cfRule>
  </conditionalFormatting>
  <conditionalFormatting sqref="X80">
    <cfRule type="cellIs" dxfId="748" priority="195" stopIfTrue="1" operator="equal">
      <formula>$AB80</formula>
    </cfRule>
  </conditionalFormatting>
  <conditionalFormatting sqref="X80">
    <cfRule type="cellIs" dxfId="747" priority="194" stopIfTrue="1" operator="equal">
      <formula>$AB80</formula>
    </cfRule>
  </conditionalFormatting>
  <conditionalFormatting sqref="X80">
    <cfRule type="cellIs" dxfId="746" priority="193" stopIfTrue="1" operator="equal">
      <formula>$AB80</formula>
    </cfRule>
  </conditionalFormatting>
  <conditionalFormatting sqref="X80">
    <cfRule type="cellIs" dxfId="745" priority="192" stopIfTrue="1" operator="equal">
      <formula>$AB80</formula>
    </cfRule>
  </conditionalFormatting>
  <conditionalFormatting sqref="X80">
    <cfRule type="cellIs" dxfId="744" priority="191" stopIfTrue="1" operator="equal">
      <formula>$AB80</formula>
    </cfRule>
  </conditionalFormatting>
  <conditionalFormatting sqref="X80">
    <cfRule type="cellIs" dxfId="743" priority="190" stopIfTrue="1" operator="equal">
      <formula>$AB80</formula>
    </cfRule>
  </conditionalFormatting>
  <conditionalFormatting sqref="X80">
    <cfRule type="cellIs" dxfId="742" priority="189" stopIfTrue="1" operator="equal">
      <formula>$AB80</formula>
    </cfRule>
  </conditionalFormatting>
  <conditionalFormatting sqref="X80">
    <cfRule type="cellIs" dxfId="741" priority="188" stopIfTrue="1" operator="equal">
      <formula>$AB80</formula>
    </cfRule>
  </conditionalFormatting>
  <conditionalFormatting sqref="X80">
    <cfRule type="cellIs" dxfId="740" priority="187" stopIfTrue="1" operator="equal">
      <formula>$AB80</formula>
    </cfRule>
  </conditionalFormatting>
  <conditionalFormatting sqref="X80">
    <cfRule type="cellIs" dxfId="739" priority="186" stopIfTrue="1" operator="equal">
      <formula>$AB80</formula>
    </cfRule>
  </conditionalFormatting>
  <conditionalFormatting sqref="X80">
    <cfRule type="cellIs" dxfId="738" priority="185" stopIfTrue="1" operator="equal">
      <formula>$AB80</formula>
    </cfRule>
  </conditionalFormatting>
  <conditionalFormatting sqref="X80">
    <cfRule type="cellIs" dxfId="737" priority="184" stopIfTrue="1" operator="equal">
      <formula>$AB80</formula>
    </cfRule>
  </conditionalFormatting>
  <conditionalFormatting sqref="X80">
    <cfRule type="cellIs" dxfId="736" priority="183" stopIfTrue="1" operator="equal">
      <formula>$AB80</formula>
    </cfRule>
  </conditionalFormatting>
  <conditionalFormatting sqref="X80">
    <cfRule type="cellIs" dxfId="735" priority="182" stopIfTrue="1" operator="equal">
      <formula>$AB80</formula>
    </cfRule>
  </conditionalFormatting>
  <conditionalFormatting sqref="X80">
    <cfRule type="cellIs" dxfId="734" priority="181" stopIfTrue="1" operator="equal">
      <formula>$AB80</formula>
    </cfRule>
  </conditionalFormatting>
  <conditionalFormatting sqref="X128">
    <cfRule type="cellIs" dxfId="733" priority="180" stopIfTrue="1" operator="equal">
      <formula>$AB128</formula>
    </cfRule>
  </conditionalFormatting>
  <conditionalFormatting sqref="X128">
    <cfRule type="cellIs" dxfId="732" priority="179" stopIfTrue="1" operator="equal">
      <formula>$AB128</formula>
    </cfRule>
  </conditionalFormatting>
  <conditionalFormatting sqref="X128">
    <cfRule type="cellIs" dxfId="731" priority="178" stopIfTrue="1" operator="equal">
      <formula>$AB128</formula>
    </cfRule>
  </conditionalFormatting>
  <conditionalFormatting sqref="X128">
    <cfRule type="cellIs" dxfId="730" priority="177" stopIfTrue="1" operator="equal">
      <formula>$AB128</formula>
    </cfRule>
  </conditionalFormatting>
  <conditionalFormatting sqref="X128">
    <cfRule type="cellIs" dxfId="729" priority="176" stopIfTrue="1" operator="equal">
      <formula>$AB128</formula>
    </cfRule>
  </conditionalFormatting>
  <conditionalFormatting sqref="X128">
    <cfRule type="cellIs" dxfId="728" priority="175" stopIfTrue="1" operator="equal">
      <formula>$AB128</formula>
    </cfRule>
  </conditionalFormatting>
  <conditionalFormatting sqref="X128">
    <cfRule type="cellIs" dxfId="727" priority="174" stopIfTrue="1" operator="equal">
      <formula>$AB128</formula>
    </cfRule>
  </conditionalFormatting>
  <conditionalFormatting sqref="X128">
    <cfRule type="cellIs" dxfId="726" priority="173" stopIfTrue="1" operator="equal">
      <formula>$AB128</formula>
    </cfRule>
  </conditionalFormatting>
  <conditionalFormatting sqref="X128">
    <cfRule type="cellIs" dxfId="725" priority="172" stopIfTrue="1" operator="equal">
      <formula>$AB128</formula>
    </cfRule>
  </conditionalFormatting>
  <conditionalFormatting sqref="X128">
    <cfRule type="cellIs" dxfId="724" priority="171" stopIfTrue="1" operator="equal">
      <formula>$AB128</formula>
    </cfRule>
  </conditionalFormatting>
  <conditionalFormatting sqref="X128">
    <cfRule type="cellIs" dxfId="723" priority="170" stopIfTrue="1" operator="equal">
      <formula>$AB128</formula>
    </cfRule>
  </conditionalFormatting>
  <conditionalFormatting sqref="X128">
    <cfRule type="cellIs" dxfId="722" priority="169" stopIfTrue="1" operator="equal">
      <formula>$AB128</formula>
    </cfRule>
  </conditionalFormatting>
  <conditionalFormatting sqref="X128">
    <cfRule type="cellIs" dxfId="721" priority="168" stopIfTrue="1" operator="equal">
      <formula>$AB128</formula>
    </cfRule>
  </conditionalFormatting>
  <conditionalFormatting sqref="X128">
    <cfRule type="cellIs" dxfId="720" priority="167" stopIfTrue="1" operator="equal">
      <formula>$AB128</formula>
    </cfRule>
  </conditionalFormatting>
  <conditionalFormatting sqref="X128">
    <cfRule type="cellIs" dxfId="719" priority="166" stopIfTrue="1" operator="equal">
      <formula>$AB128</formula>
    </cfRule>
  </conditionalFormatting>
  <conditionalFormatting sqref="X128">
    <cfRule type="cellIs" dxfId="718" priority="165" stopIfTrue="1" operator="equal">
      <formula>$AB128</formula>
    </cfRule>
  </conditionalFormatting>
  <conditionalFormatting sqref="X128">
    <cfRule type="cellIs" dxfId="717" priority="164" stopIfTrue="1" operator="equal">
      <formula>$AB128</formula>
    </cfRule>
  </conditionalFormatting>
  <conditionalFormatting sqref="X128">
    <cfRule type="cellIs" dxfId="716" priority="163" stopIfTrue="1" operator="equal">
      <formula>$AB128</formula>
    </cfRule>
  </conditionalFormatting>
  <conditionalFormatting sqref="X128">
    <cfRule type="cellIs" dxfId="715" priority="162" stopIfTrue="1" operator="equal">
      <formula>$AB128</formula>
    </cfRule>
  </conditionalFormatting>
  <conditionalFormatting sqref="X128">
    <cfRule type="cellIs" dxfId="714" priority="161" stopIfTrue="1" operator="equal">
      <formula>$AB128</formula>
    </cfRule>
  </conditionalFormatting>
  <conditionalFormatting sqref="X134">
    <cfRule type="cellIs" dxfId="713" priority="160" stopIfTrue="1" operator="equal">
      <formula>$AB134</formula>
    </cfRule>
  </conditionalFormatting>
  <conditionalFormatting sqref="X134">
    <cfRule type="cellIs" dxfId="712" priority="159" stopIfTrue="1" operator="equal">
      <formula>$AB134</formula>
    </cfRule>
  </conditionalFormatting>
  <conditionalFormatting sqref="X134">
    <cfRule type="cellIs" dxfId="711" priority="158" stopIfTrue="1" operator="equal">
      <formula>$AB134</formula>
    </cfRule>
  </conditionalFormatting>
  <conditionalFormatting sqref="X134">
    <cfRule type="cellIs" dxfId="710" priority="157" stopIfTrue="1" operator="equal">
      <formula>$AB134</formula>
    </cfRule>
  </conditionalFormatting>
  <conditionalFormatting sqref="X134">
    <cfRule type="cellIs" dxfId="709" priority="156" stopIfTrue="1" operator="equal">
      <formula>$AB134</formula>
    </cfRule>
  </conditionalFormatting>
  <conditionalFormatting sqref="X134">
    <cfRule type="cellIs" dxfId="708" priority="155" stopIfTrue="1" operator="equal">
      <formula>$AB134</formula>
    </cfRule>
  </conditionalFormatting>
  <conditionalFormatting sqref="X134">
    <cfRule type="cellIs" dxfId="707" priority="154" stopIfTrue="1" operator="equal">
      <formula>$AB134</formula>
    </cfRule>
  </conditionalFormatting>
  <conditionalFormatting sqref="X134">
    <cfRule type="cellIs" dxfId="706" priority="153" stopIfTrue="1" operator="equal">
      <formula>$AB134</formula>
    </cfRule>
  </conditionalFormatting>
  <conditionalFormatting sqref="X134">
    <cfRule type="cellIs" dxfId="705" priority="152" stopIfTrue="1" operator="equal">
      <formula>$AB134</formula>
    </cfRule>
  </conditionalFormatting>
  <conditionalFormatting sqref="X134">
    <cfRule type="cellIs" dxfId="704" priority="151" stopIfTrue="1" operator="equal">
      <formula>$AB134</formula>
    </cfRule>
  </conditionalFormatting>
  <conditionalFormatting sqref="X134">
    <cfRule type="cellIs" dxfId="703" priority="150" stopIfTrue="1" operator="equal">
      <formula>$AB134</formula>
    </cfRule>
  </conditionalFormatting>
  <conditionalFormatting sqref="X134">
    <cfRule type="cellIs" dxfId="702" priority="149" stopIfTrue="1" operator="equal">
      <formula>$AB134</formula>
    </cfRule>
  </conditionalFormatting>
  <conditionalFormatting sqref="X134">
    <cfRule type="cellIs" dxfId="701" priority="148" stopIfTrue="1" operator="equal">
      <formula>$AB134</formula>
    </cfRule>
  </conditionalFormatting>
  <conditionalFormatting sqref="X134">
    <cfRule type="cellIs" dxfId="700" priority="147" stopIfTrue="1" operator="equal">
      <formula>$AB134</formula>
    </cfRule>
  </conditionalFormatting>
  <conditionalFormatting sqref="X134">
    <cfRule type="cellIs" dxfId="699" priority="146" stopIfTrue="1" operator="equal">
      <formula>$AB134</formula>
    </cfRule>
  </conditionalFormatting>
  <conditionalFormatting sqref="X134">
    <cfRule type="cellIs" dxfId="698" priority="145" stopIfTrue="1" operator="equal">
      <formula>$AB134</formula>
    </cfRule>
  </conditionalFormatting>
  <conditionalFormatting sqref="X134">
    <cfRule type="cellIs" dxfId="697" priority="144" stopIfTrue="1" operator="equal">
      <formula>$AB134</formula>
    </cfRule>
  </conditionalFormatting>
  <conditionalFormatting sqref="X134">
    <cfRule type="cellIs" dxfId="696" priority="143" stopIfTrue="1" operator="equal">
      <formula>$AB134</formula>
    </cfRule>
  </conditionalFormatting>
  <conditionalFormatting sqref="X134">
    <cfRule type="cellIs" dxfId="695" priority="142" stopIfTrue="1" operator="equal">
      <formula>$AB134</formula>
    </cfRule>
  </conditionalFormatting>
  <conditionalFormatting sqref="X134">
    <cfRule type="cellIs" dxfId="694" priority="141" stopIfTrue="1" operator="equal">
      <formula>$AB134</formula>
    </cfRule>
  </conditionalFormatting>
  <conditionalFormatting sqref="X140">
    <cfRule type="cellIs" dxfId="693" priority="140" stopIfTrue="1" operator="equal">
      <formula>$AB140</formula>
    </cfRule>
  </conditionalFormatting>
  <conditionalFormatting sqref="X140">
    <cfRule type="cellIs" dxfId="692" priority="139" stopIfTrue="1" operator="equal">
      <formula>$AB140</formula>
    </cfRule>
  </conditionalFormatting>
  <conditionalFormatting sqref="X140">
    <cfRule type="cellIs" dxfId="691" priority="138" stopIfTrue="1" operator="equal">
      <formula>$AB140</formula>
    </cfRule>
  </conditionalFormatting>
  <conditionalFormatting sqref="X140">
    <cfRule type="cellIs" dxfId="690" priority="137" stopIfTrue="1" operator="equal">
      <formula>$AB140</formula>
    </cfRule>
  </conditionalFormatting>
  <conditionalFormatting sqref="X140">
    <cfRule type="cellIs" dxfId="689" priority="136" stopIfTrue="1" operator="equal">
      <formula>$AB140</formula>
    </cfRule>
  </conditionalFormatting>
  <conditionalFormatting sqref="X140">
    <cfRule type="cellIs" dxfId="688" priority="135" stopIfTrue="1" operator="equal">
      <formula>$AB140</formula>
    </cfRule>
  </conditionalFormatting>
  <conditionalFormatting sqref="X140">
    <cfRule type="cellIs" dxfId="687" priority="134" stopIfTrue="1" operator="equal">
      <formula>$AB140</formula>
    </cfRule>
  </conditionalFormatting>
  <conditionalFormatting sqref="X140">
    <cfRule type="cellIs" dxfId="686" priority="133" stopIfTrue="1" operator="equal">
      <formula>$AB140</formula>
    </cfRule>
  </conditionalFormatting>
  <conditionalFormatting sqref="X140">
    <cfRule type="cellIs" dxfId="685" priority="132" stopIfTrue="1" operator="equal">
      <formula>$AB140</formula>
    </cfRule>
  </conditionalFormatting>
  <conditionalFormatting sqref="X140">
    <cfRule type="cellIs" dxfId="684" priority="131" stopIfTrue="1" operator="equal">
      <formula>$AB140</formula>
    </cfRule>
  </conditionalFormatting>
  <conditionalFormatting sqref="X140">
    <cfRule type="cellIs" dxfId="683" priority="130" stopIfTrue="1" operator="equal">
      <formula>$AB140</formula>
    </cfRule>
  </conditionalFormatting>
  <conditionalFormatting sqref="X140">
    <cfRule type="cellIs" dxfId="682" priority="129" stopIfTrue="1" operator="equal">
      <formula>$AB140</formula>
    </cfRule>
  </conditionalFormatting>
  <conditionalFormatting sqref="X140">
    <cfRule type="cellIs" dxfId="681" priority="128" stopIfTrue="1" operator="equal">
      <formula>$AB140</formula>
    </cfRule>
  </conditionalFormatting>
  <conditionalFormatting sqref="X140">
    <cfRule type="cellIs" dxfId="680" priority="127" stopIfTrue="1" operator="equal">
      <formula>$AB140</formula>
    </cfRule>
  </conditionalFormatting>
  <conditionalFormatting sqref="X140">
    <cfRule type="cellIs" dxfId="679" priority="126" stopIfTrue="1" operator="equal">
      <formula>$AB140</formula>
    </cfRule>
  </conditionalFormatting>
  <conditionalFormatting sqref="X140">
    <cfRule type="cellIs" dxfId="678" priority="125" stopIfTrue="1" operator="equal">
      <formula>$AB140</formula>
    </cfRule>
  </conditionalFormatting>
  <conditionalFormatting sqref="X140">
    <cfRule type="cellIs" dxfId="677" priority="124" stopIfTrue="1" operator="equal">
      <formula>$AB140</formula>
    </cfRule>
  </conditionalFormatting>
  <conditionalFormatting sqref="X140">
    <cfRule type="cellIs" dxfId="676" priority="123" stopIfTrue="1" operator="equal">
      <formula>$AB140</formula>
    </cfRule>
  </conditionalFormatting>
  <conditionalFormatting sqref="X140">
    <cfRule type="cellIs" dxfId="675" priority="122" stopIfTrue="1" operator="equal">
      <formula>$AB140</formula>
    </cfRule>
  </conditionalFormatting>
  <conditionalFormatting sqref="X140">
    <cfRule type="cellIs" dxfId="674" priority="121" stopIfTrue="1" operator="equal">
      <formula>$AB140</formula>
    </cfRule>
  </conditionalFormatting>
  <conditionalFormatting sqref="X146">
    <cfRule type="cellIs" dxfId="673" priority="120" stopIfTrue="1" operator="equal">
      <formula>$AB146</formula>
    </cfRule>
  </conditionalFormatting>
  <conditionalFormatting sqref="X146">
    <cfRule type="cellIs" dxfId="672" priority="119" stopIfTrue="1" operator="equal">
      <formula>$AB146</formula>
    </cfRule>
  </conditionalFormatting>
  <conditionalFormatting sqref="X146">
    <cfRule type="cellIs" dxfId="671" priority="118" stopIfTrue="1" operator="equal">
      <formula>$AB146</formula>
    </cfRule>
  </conditionalFormatting>
  <conditionalFormatting sqref="X146">
    <cfRule type="cellIs" dxfId="670" priority="117" stopIfTrue="1" operator="equal">
      <formula>$AB146</formula>
    </cfRule>
  </conditionalFormatting>
  <conditionalFormatting sqref="X146">
    <cfRule type="cellIs" dxfId="669" priority="116" stopIfTrue="1" operator="equal">
      <formula>$AB146</formula>
    </cfRule>
  </conditionalFormatting>
  <conditionalFormatting sqref="X146">
    <cfRule type="cellIs" dxfId="668" priority="115" stopIfTrue="1" operator="equal">
      <formula>$AB146</formula>
    </cfRule>
  </conditionalFormatting>
  <conditionalFormatting sqref="X146">
    <cfRule type="cellIs" dxfId="667" priority="114" stopIfTrue="1" operator="equal">
      <formula>$AB146</formula>
    </cfRule>
  </conditionalFormatting>
  <conditionalFormatting sqref="X146">
    <cfRule type="cellIs" dxfId="666" priority="113" stopIfTrue="1" operator="equal">
      <formula>$AB146</formula>
    </cfRule>
  </conditionalFormatting>
  <conditionalFormatting sqref="X146">
    <cfRule type="cellIs" dxfId="665" priority="112" stopIfTrue="1" operator="equal">
      <formula>$AB146</formula>
    </cfRule>
  </conditionalFormatting>
  <conditionalFormatting sqref="X146">
    <cfRule type="cellIs" dxfId="664" priority="111" stopIfTrue="1" operator="equal">
      <formula>$AB146</formula>
    </cfRule>
  </conditionalFormatting>
  <conditionalFormatting sqref="X146">
    <cfRule type="cellIs" dxfId="663" priority="110" stopIfTrue="1" operator="equal">
      <formula>$AB146</formula>
    </cfRule>
  </conditionalFormatting>
  <conditionalFormatting sqref="X146">
    <cfRule type="cellIs" dxfId="662" priority="109" stopIfTrue="1" operator="equal">
      <formula>$AB146</formula>
    </cfRule>
  </conditionalFormatting>
  <conditionalFormatting sqref="X146">
    <cfRule type="cellIs" dxfId="661" priority="108" stopIfTrue="1" operator="equal">
      <formula>$AB146</formula>
    </cfRule>
  </conditionalFormatting>
  <conditionalFormatting sqref="X146">
    <cfRule type="cellIs" dxfId="660" priority="107" stopIfTrue="1" operator="equal">
      <formula>$AB146</formula>
    </cfRule>
  </conditionalFormatting>
  <conditionalFormatting sqref="X146">
    <cfRule type="cellIs" dxfId="659" priority="106" stopIfTrue="1" operator="equal">
      <formula>$AB146</formula>
    </cfRule>
  </conditionalFormatting>
  <conditionalFormatting sqref="X146">
    <cfRule type="cellIs" dxfId="658" priority="105" stopIfTrue="1" operator="equal">
      <formula>$AB146</formula>
    </cfRule>
  </conditionalFormatting>
  <conditionalFormatting sqref="X146">
    <cfRule type="cellIs" dxfId="657" priority="104" stopIfTrue="1" operator="equal">
      <formula>$AB146</formula>
    </cfRule>
  </conditionalFormatting>
  <conditionalFormatting sqref="X146">
    <cfRule type="cellIs" dxfId="656" priority="103" stopIfTrue="1" operator="equal">
      <formula>$AB146</formula>
    </cfRule>
  </conditionalFormatting>
  <conditionalFormatting sqref="X146">
    <cfRule type="cellIs" dxfId="655" priority="102" stopIfTrue="1" operator="equal">
      <formula>$AB146</formula>
    </cfRule>
  </conditionalFormatting>
  <conditionalFormatting sqref="X146">
    <cfRule type="cellIs" dxfId="654" priority="101" stopIfTrue="1" operator="equal">
      <formula>$AB146</formula>
    </cfRule>
  </conditionalFormatting>
  <conditionalFormatting sqref="X152">
    <cfRule type="cellIs" dxfId="653" priority="100" stopIfTrue="1" operator="equal">
      <formula>$AB152</formula>
    </cfRule>
  </conditionalFormatting>
  <conditionalFormatting sqref="X152">
    <cfRule type="cellIs" dxfId="652" priority="99" stopIfTrue="1" operator="equal">
      <formula>$AB152</formula>
    </cfRule>
  </conditionalFormatting>
  <conditionalFormatting sqref="X152">
    <cfRule type="cellIs" dxfId="651" priority="98" stopIfTrue="1" operator="equal">
      <formula>$AB152</formula>
    </cfRule>
  </conditionalFormatting>
  <conditionalFormatting sqref="X152">
    <cfRule type="cellIs" dxfId="650" priority="97" stopIfTrue="1" operator="equal">
      <formula>$AB152</formula>
    </cfRule>
  </conditionalFormatting>
  <conditionalFormatting sqref="X152">
    <cfRule type="cellIs" dxfId="649" priority="96" stopIfTrue="1" operator="equal">
      <formula>$AB152</formula>
    </cfRule>
  </conditionalFormatting>
  <conditionalFormatting sqref="X152">
    <cfRule type="cellIs" dxfId="648" priority="95" stopIfTrue="1" operator="equal">
      <formula>$AB152</formula>
    </cfRule>
  </conditionalFormatting>
  <conditionalFormatting sqref="X152">
    <cfRule type="cellIs" dxfId="647" priority="94" stopIfTrue="1" operator="equal">
      <formula>$AB152</formula>
    </cfRule>
  </conditionalFormatting>
  <conditionalFormatting sqref="X152">
    <cfRule type="cellIs" dxfId="646" priority="93" stopIfTrue="1" operator="equal">
      <formula>$AB152</formula>
    </cfRule>
  </conditionalFormatting>
  <conditionalFormatting sqref="X152">
    <cfRule type="cellIs" dxfId="645" priority="92" stopIfTrue="1" operator="equal">
      <formula>$AB152</formula>
    </cfRule>
  </conditionalFormatting>
  <conditionalFormatting sqref="X152">
    <cfRule type="cellIs" dxfId="644" priority="91" stopIfTrue="1" operator="equal">
      <formula>$AB152</formula>
    </cfRule>
  </conditionalFormatting>
  <conditionalFormatting sqref="X152">
    <cfRule type="cellIs" dxfId="643" priority="90" stopIfTrue="1" operator="equal">
      <formula>$AB152</formula>
    </cfRule>
  </conditionalFormatting>
  <conditionalFormatting sqref="X152">
    <cfRule type="cellIs" dxfId="642" priority="89" stopIfTrue="1" operator="equal">
      <formula>$AB152</formula>
    </cfRule>
  </conditionalFormatting>
  <conditionalFormatting sqref="X152">
    <cfRule type="cellIs" dxfId="641" priority="88" stopIfTrue="1" operator="equal">
      <formula>$AB152</formula>
    </cfRule>
  </conditionalFormatting>
  <conditionalFormatting sqref="X152">
    <cfRule type="cellIs" dxfId="640" priority="87" stopIfTrue="1" operator="equal">
      <formula>$AB152</formula>
    </cfRule>
  </conditionalFormatting>
  <conditionalFormatting sqref="X152">
    <cfRule type="cellIs" dxfId="639" priority="86" stopIfTrue="1" operator="equal">
      <formula>$AB152</formula>
    </cfRule>
  </conditionalFormatting>
  <conditionalFormatting sqref="X152">
    <cfRule type="cellIs" dxfId="638" priority="85" stopIfTrue="1" operator="equal">
      <formula>$AB152</formula>
    </cfRule>
  </conditionalFormatting>
  <conditionalFormatting sqref="X152">
    <cfRule type="cellIs" dxfId="637" priority="84" stopIfTrue="1" operator="equal">
      <formula>$AB152</formula>
    </cfRule>
  </conditionalFormatting>
  <conditionalFormatting sqref="X152">
    <cfRule type="cellIs" dxfId="636" priority="83" stopIfTrue="1" operator="equal">
      <formula>$AB152</formula>
    </cfRule>
  </conditionalFormatting>
  <conditionalFormatting sqref="X152">
    <cfRule type="cellIs" dxfId="635" priority="82" stopIfTrue="1" operator="equal">
      <formula>$AB152</formula>
    </cfRule>
  </conditionalFormatting>
  <conditionalFormatting sqref="X152">
    <cfRule type="cellIs" dxfId="634" priority="81" stopIfTrue="1" operator="equal">
      <formula>$AB152</formula>
    </cfRule>
  </conditionalFormatting>
  <conditionalFormatting sqref="X164">
    <cfRule type="cellIs" dxfId="633" priority="80" stopIfTrue="1" operator="equal">
      <formula>$AB164</formula>
    </cfRule>
  </conditionalFormatting>
  <conditionalFormatting sqref="X164">
    <cfRule type="cellIs" dxfId="632" priority="79" stopIfTrue="1" operator="equal">
      <formula>$AB164</formula>
    </cfRule>
  </conditionalFormatting>
  <conditionalFormatting sqref="X164">
    <cfRule type="cellIs" dxfId="631" priority="78" stopIfTrue="1" operator="equal">
      <formula>$AB164</formula>
    </cfRule>
  </conditionalFormatting>
  <conditionalFormatting sqref="X164">
    <cfRule type="cellIs" dxfId="630" priority="77" stopIfTrue="1" operator="equal">
      <formula>$AB164</formula>
    </cfRule>
  </conditionalFormatting>
  <conditionalFormatting sqref="X164">
    <cfRule type="cellIs" dxfId="629" priority="76" stopIfTrue="1" operator="equal">
      <formula>$AB164</formula>
    </cfRule>
  </conditionalFormatting>
  <conditionalFormatting sqref="X164">
    <cfRule type="cellIs" dxfId="628" priority="75" stopIfTrue="1" operator="equal">
      <formula>$AB164</formula>
    </cfRule>
  </conditionalFormatting>
  <conditionalFormatting sqref="X164">
    <cfRule type="cellIs" dxfId="627" priority="74" stopIfTrue="1" operator="equal">
      <formula>$AB164</formula>
    </cfRule>
  </conditionalFormatting>
  <conditionalFormatting sqref="X164">
    <cfRule type="cellIs" dxfId="626" priority="73" stopIfTrue="1" operator="equal">
      <formula>$AB164</formula>
    </cfRule>
  </conditionalFormatting>
  <conditionalFormatting sqref="X164">
    <cfRule type="cellIs" dxfId="625" priority="72" stopIfTrue="1" operator="equal">
      <formula>$AB164</formula>
    </cfRule>
  </conditionalFormatting>
  <conditionalFormatting sqref="X164">
    <cfRule type="cellIs" dxfId="624" priority="71" stopIfTrue="1" operator="equal">
      <formula>$AB164</formula>
    </cfRule>
  </conditionalFormatting>
  <conditionalFormatting sqref="X164">
    <cfRule type="cellIs" dxfId="623" priority="70" stopIfTrue="1" operator="equal">
      <formula>$AB164</formula>
    </cfRule>
  </conditionalFormatting>
  <conditionalFormatting sqref="X164">
    <cfRule type="cellIs" dxfId="622" priority="69" stopIfTrue="1" operator="equal">
      <formula>$AB164</formula>
    </cfRule>
  </conditionalFormatting>
  <conditionalFormatting sqref="X164">
    <cfRule type="cellIs" dxfId="621" priority="68" stopIfTrue="1" operator="equal">
      <formula>$AB164</formula>
    </cfRule>
  </conditionalFormatting>
  <conditionalFormatting sqref="X164">
    <cfRule type="cellIs" dxfId="620" priority="67" stopIfTrue="1" operator="equal">
      <formula>$AB164</formula>
    </cfRule>
  </conditionalFormatting>
  <conditionalFormatting sqref="X164">
    <cfRule type="cellIs" dxfId="619" priority="66" stopIfTrue="1" operator="equal">
      <formula>$AB164</formula>
    </cfRule>
  </conditionalFormatting>
  <conditionalFormatting sqref="X164">
    <cfRule type="cellIs" dxfId="618" priority="65" stopIfTrue="1" operator="equal">
      <formula>$AB164</formula>
    </cfRule>
  </conditionalFormatting>
  <conditionalFormatting sqref="X164">
    <cfRule type="cellIs" dxfId="617" priority="64" stopIfTrue="1" operator="equal">
      <formula>$AB164</formula>
    </cfRule>
  </conditionalFormatting>
  <conditionalFormatting sqref="X164">
    <cfRule type="cellIs" dxfId="616" priority="63" stopIfTrue="1" operator="equal">
      <formula>$AB164</formula>
    </cfRule>
  </conditionalFormatting>
  <conditionalFormatting sqref="X164">
    <cfRule type="cellIs" dxfId="615" priority="62" stopIfTrue="1" operator="equal">
      <formula>$AB164</formula>
    </cfRule>
  </conditionalFormatting>
  <conditionalFormatting sqref="X164">
    <cfRule type="cellIs" dxfId="614" priority="61" stopIfTrue="1" operator="equal">
      <formula>$AB164</formula>
    </cfRule>
  </conditionalFormatting>
  <conditionalFormatting sqref="X170">
    <cfRule type="cellIs" dxfId="613" priority="60" stopIfTrue="1" operator="equal">
      <formula>$AB170</formula>
    </cfRule>
  </conditionalFormatting>
  <conditionalFormatting sqref="X170">
    <cfRule type="cellIs" dxfId="612" priority="59" stopIfTrue="1" operator="equal">
      <formula>$AB170</formula>
    </cfRule>
  </conditionalFormatting>
  <conditionalFormatting sqref="X170">
    <cfRule type="cellIs" dxfId="611" priority="58" stopIfTrue="1" operator="equal">
      <formula>$AB170</formula>
    </cfRule>
  </conditionalFormatting>
  <conditionalFormatting sqref="X170">
    <cfRule type="cellIs" dxfId="610" priority="57" stopIfTrue="1" operator="equal">
      <formula>$AB170</formula>
    </cfRule>
  </conditionalFormatting>
  <conditionalFormatting sqref="X170">
    <cfRule type="cellIs" dxfId="609" priority="56" stopIfTrue="1" operator="equal">
      <formula>$AB170</formula>
    </cfRule>
  </conditionalFormatting>
  <conditionalFormatting sqref="X170">
    <cfRule type="cellIs" dxfId="608" priority="55" stopIfTrue="1" operator="equal">
      <formula>$AB170</formula>
    </cfRule>
  </conditionalFormatting>
  <conditionalFormatting sqref="X170">
    <cfRule type="cellIs" dxfId="607" priority="54" stopIfTrue="1" operator="equal">
      <formula>$AB170</formula>
    </cfRule>
  </conditionalFormatting>
  <conditionalFormatting sqref="X170">
    <cfRule type="cellIs" dxfId="606" priority="53" stopIfTrue="1" operator="equal">
      <formula>$AB170</formula>
    </cfRule>
  </conditionalFormatting>
  <conditionalFormatting sqref="X170">
    <cfRule type="cellIs" dxfId="605" priority="52" stopIfTrue="1" operator="equal">
      <formula>$AB170</formula>
    </cfRule>
  </conditionalFormatting>
  <conditionalFormatting sqref="X170">
    <cfRule type="cellIs" dxfId="604" priority="51" stopIfTrue="1" operator="equal">
      <formula>$AB170</formula>
    </cfRule>
  </conditionalFormatting>
  <conditionalFormatting sqref="X170">
    <cfRule type="cellIs" dxfId="603" priority="50" stopIfTrue="1" operator="equal">
      <formula>$AB170</formula>
    </cfRule>
  </conditionalFormatting>
  <conditionalFormatting sqref="X170">
    <cfRule type="cellIs" dxfId="602" priority="49" stopIfTrue="1" operator="equal">
      <formula>$AB170</formula>
    </cfRule>
  </conditionalFormatting>
  <conditionalFormatting sqref="X170">
    <cfRule type="cellIs" dxfId="601" priority="48" stopIfTrue="1" operator="equal">
      <formula>$AB170</formula>
    </cfRule>
  </conditionalFormatting>
  <conditionalFormatting sqref="X170">
    <cfRule type="cellIs" dxfId="600" priority="47" stopIfTrue="1" operator="equal">
      <formula>$AB170</formula>
    </cfRule>
  </conditionalFormatting>
  <conditionalFormatting sqref="X170">
    <cfRule type="cellIs" dxfId="599" priority="46" stopIfTrue="1" operator="equal">
      <formula>$AB170</formula>
    </cfRule>
  </conditionalFormatting>
  <conditionalFormatting sqref="X170">
    <cfRule type="cellIs" dxfId="598" priority="45" stopIfTrue="1" operator="equal">
      <formula>$AB170</formula>
    </cfRule>
  </conditionalFormatting>
  <conditionalFormatting sqref="X170">
    <cfRule type="cellIs" dxfId="597" priority="44" stopIfTrue="1" operator="equal">
      <formula>$AB170</formula>
    </cfRule>
  </conditionalFormatting>
  <conditionalFormatting sqref="X170">
    <cfRule type="cellIs" dxfId="596" priority="43" stopIfTrue="1" operator="equal">
      <formula>$AB170</formula>
    </cfRule>
  </conditionalFormatting>
  <conditionalFormatting sqref="X170">
    <cfRule type="cellIs" dxfId="595" priority="42" stopIfTrue="1" operator="equal">
      <formula>$AB170</formula>
    </cfRule>
  </conditionalFormatting>
  <conditionalFormatting sqref="X170">
    <cfRule type="cellIs" dxfId="594" priority="41" stopIfTrue="1" operator="equal">
      <formula>$AB170</formula>
    </cfRule>
  </conditionalFormatting>
  <conditionalFormatting sqref="X176">
    <cfRule type="cellIs" dxfId="593" priority="40" stopIfTrue="1" operator="equal">
      <formula>$AB176</formula>
    </cfRule>
  </conditionalFormatting>
  <conditionalFormatting sqref="X176">
    <cfRule type="cellIs" dxfId="592" priority="39" stopIfTrue="1" operator="equal">
      <formula>$AB176</formula>
    </cfRule>
  </conditionalFormatting>
  <conditionalFormatting sqref="X176">
    <cfRule type="cellIs" dxfId="591" priority="38" stopIfTrue="1" operator="equal">
      <formula>$AB176</formula>
    </cfRule>
  </conditionalFormatting>
  <conditionalFormatting sqref="X176">
    <cfRule type="cellIs" dxfId="590" priority="37" stopIfTrue="1" operator="equal">
      <formula>$AB176</formula>
    </cfRule>
  </conditionalFormatting>
  <conditionalFormatting sqref="X176">
    <cfRule type="cellIs" dxfId="589" priority="36" stopIfTrue="1" operator="equal">
      <formula>$AB176</formula>
    </cfRule>
  </conditionalFormatting>
  <conditionalFormatting sqref="X176">
    <cfRule type="cellIs" dxfId="588" priority="35" stopIfTrue="1" operator="equal">
      <formula>$AB176</formula>
    </cfRule>
  </conditionalFormatting>
  <conditionalFormatting sqref="X176">
    <cfRule type="cellIs" dxfId="587" priority="34" stopIfTrue="1" operator="equal">
      <formula>$AB176</formula>
    </cfRule>
  </conditionalFormatting>
  <conditionalFormatting sqref="X176">
    <cfRule type="cellIs" dxfId="586" priority="33" stopIfTrue="1" operator="equal">
      <formula>$AB176</formula>
    </cfRule>
  </conditionalFormatting>
  <conditionalFormatting sqref="X176">
    <cfRule type="cellIs" dxfId="585" priority="32" stopIfTrue="1" operator="equal">
      <formula>$AB176</formula>
    </cfRule>
  </conditionalFormatting>
  <conditionalFormatting sqref="X176">
    <cfRule type="cellIs" dxfId="584" priority="31" stopIfTrue="1" operator="equal">
      <formula>$AB176</formula>
    </cfRule>
  </conditionalFormatting>
  <conditionalFormatting sqref="X176">
    <cfRule type="cellIs" dxfId="583" priority="30" stopIfTrue="1" operator="equal">
      <formula>$AB176</formula>
    </cfRule>
  </conditionalFormatting>
  <conditionalFormatting sqref="X176">
    <cfRule type="cellIs" dxfId="582" priority="29" stopIfTrue="1" operator="equal">
      <formula>$AB176</formula>
    </cfRule>
  </conditionalFormatting>
  <conditionalFormatting sqref="X176">
    <cfRule type="cellIs" dxfId="581" priority="28" stopIfTrue="1" operator="equal">
      <formula>$AB176</formula>
    </cfRule>
  </conditionalFormatting>
  <conditionalFormatting sqref="X176">
    <cfRule type="cellIs" dxfId="580" priority="27" stopIfTrue="1" operator="equal">
      <formula>$AB176</formula>
    </cfRule>
  </conditionalFormatting>
  <conditionalFormatting sqref="X176">
    <cfRule type="cellIs" dxfId="579" priority="26" stopIfTrue="1" operator="equal">
      <formula>$AB176</formula>
    </cfRule>
  </conditionalFormatting>
  <conditionalFormatting sqref="X176">
    <cfRule type="cellIs" dxfId="578" priority="25" stopIfTrue="1" operator="equal">
      <formula>$AB176</formula>
    </cfRule>
  </conditionalFormatting>
  <conditionalFormatting sqref="X176">
    <cfRule type="cellIs" dxfId="577" priority="24" stopIfTrue="1" operator="equal">
      <formula>$AB176</formula>
    </cfRule>
  </conditionalFormatting>
  <conditionalFormatting sqref="X176">
    <cfRule type="cellIs" dxfId="576" priority="23" stopIfTrue="1" operator="equal">
      <formula>$AB176</formula>
    </cfRule>
  </conditionalFormatting>
  <conditionalFormatting sqref="X176">
    <cfRule type="cellIs" dxfId="575" priority="22" stopIfTrue="1" operator="equal">
      <formula>$AB176</formula>
    </cfRule>
  </conditionalFormatting>
  <conditionalFormatting sqref="X176">
    <cfRule type="cellIs" dxfId="574" priority="21" stopIfTrue="1" operator="equal">
      <formula>$AB176</formula>
    </cfRule>
  </conditionalFormatting>
  <conditionalFormatting sqref="X182">
    <cfRule type="cellIs" dxfId="573" priority="20" stopIfTrue="1" operator="equal">
      <formula>$AB182</formula>
    </cfRule>
  </conditionalFormatting>
  <conditionalFormatting sqref="X182">
    <cfRule type="cellIs" dxfId="572" priority="19" stopIfTrue="1" operator="equal">
      <formula>$AB182</formula>
    </cfRule>
  </conditionalFormatting>
  <conditionalFormatting sqref="X182">
    <cfRule type="cellIs" dxfId="571" priority="18" stopIfTrue="1" operator="equal">
      <formula>$AB182</formula>
    </cfRule>
  </conditionalFormatting>
  <conditionalFormatting sqref="X182">
    <cfRule type="cellIs" dxfId="570" priority="17" stopIfTrue="1" operator="equal">
      <formula>$AB182</formula>
    </cfRule>
  </conditionalFormatting>
  <conditionalFormatting sqref="X182">
    <cfRule type="cellIs" dxfId="569" priority="16" stopIfTrue="1" operator="equal">
      <formula>$AB182</formula>
    </cfRule>
  </conditionalFormatting>
  <conditionalFormatting sqref="X182">
    <cfRule type="cellIs" dxfId="568" priority="15" stopIfTrue="1" operator="equal">
      <formula>$AB182</formula>
    </cfRule>
  </conditionalFormatting>
  <conditionalFormatting sqref="X182">
    <cfRule type="cellIs" dxfId="567" priority="14" stopIfTrue="1" operator="equal">
      <formula>$AB182</formula>
    </cfRule>
  </conditionalFormatting>
  <conditionalFormatting sqref="X182">
    <cfRule type="cellIs" dxfId="566" priority="13" stopIfTrue="1" operator="equal">
      <formula>$AB182</formula>
    </cfRule>
  </conditionalFormatting>
  <conditionalFormatting sqref="X182">
    <cfRule type="cellIs" dxfId="565" priority="12" stopIfTrue="1" operator="equal">
      <formula>$AB182</formula>
    </cfRule>
  </conditionalFormatting>
  <conditionalFormatting sqref="X182">
    <cfRule type="cellIs" dxfId="564" priority="11" stopIfTrue="1" operator="equal">
      <formula>$AB182</formula>
    </cfRule>
  </conditionalFormatting>
  <conditionalFormatting sqref="X182">
    <cfRule type="cellIs" dxfId="563" priority="10" stopIfTrue="1" operator="equal">
      <formula>$AB182</formula>
    </cfRule>
  </conditionalFormatting>
  <conditionalFormatting sqref="X182">
    <cfRule type="cellIs" dxfId="562" priority="9" stopIfTrue="1" operator="equal">
      <formula>$AB182</formula>
    </cfRule>
  </conditionalFormatting>
  <conditionalFormatting sqref="X182">
    <cfRule type="cellIs" dxfId="561" priority="8" stopIfTrue="1" operator="equal">
      <formula>$AB182</formula>
    </cfRule>
  </conditionalFormatting>
  <conditionalFormatting sqref="X182">
    <cfRule type="cellIs" dxfId="560" priority="7" stopIfTrue="1" operator="equal">
      <formula>$AB182</formula>
    </cfRule>
  </conditionalFormatting>
  <conditionalFormatting sqref="X182">
    <cfRule type="cellIs" dxfId="559" priority="6" stopIfTrue="1" operator="equal">
      <formula>$AB182</formula>
    </cfRule>
  </conditionalFormatting>
  <conditionalFormatting sqref="X182">
    <cfRule type="cellIs" dxfId="558" priority="5" stopIfTrue="1" operator="equal">
      <formula>$AB182</formula>
    </cfRule>
  </conditionalFormatting>
  <conditionalFormatting sqref="X182">
    <cfRule type="cellIs" dxfId="557" priority="4" stopIfTrue="1" operator="equal">
      <formula>$AB182</formula>
    </cfRule>
  </conditionalFormatting>
  <conditionalFormatting sqref="X182">
    <cfRule type="cellIs" dxfId="556" priority="3" stopIfTrue="1" operator="equal">
      <formula>$AB182</formula>
    </cfRule>
  </conditionalFormatting>
  <conditionalFormatting sqref="X182">
    <cfRule type="cellIs" dxfId="555" priority="2" stopIfTrue="1" operator="equal">
      <formula>$AB182</formula>
    </cfRule>
  </conditionalFormatting>
  <conditionalFormatting sqref="X182">
    <cfRule type="cellIs" dxfId="554" priority="1" stopIfTrue="1" operator="equal">
      <formula>$AB182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8" manualBreakCount="8">
    <brk id="29" max="26" man="1"/>
    <brk id="53" max="26" man="1"/>
    <brk id="77" max="26" man="1"/>
    <brk id="101" max="26" man="1"/>
    <brk id="125" max="26" man="1"/>
    <brk id="149" max="26" man="1"/>
    <brk id="173" max="26" man="1"/>
    <brk id="197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9" width="4.140625" style="36" customWidth="1"/>
    <col min="30" max="30" width="11.7109375" style="36" customWidth="1"/>
    <col min="31" max="31" width="6.7109375" style="36" customWidth="1"/>
    <col min="32" max="16384" width="9.140625" style="36"/>
  </cols>
  <sheetData>
    <row r="1" spans="1:34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  <c r="Q1" s="54" t="s">
        <v>62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4"/>
      <c r="AD1" s="35"/>
    </row>
    <row r="2" spans="1:34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  <c r="Q2" s="38"/>
      <c r="R2" s="1"/>
      <c r="S2" s="1"/>
      <c r="T2" s="1"/>
      <c r="U2" s="1"/>
      <c r="V2" s="1"/>
      <c r="W2" s="1"/>
      <c r="X2" s="1"/>
      <c r="Y2" s="1"/>
      <c r="Z2" s="37"/>
      <c r="AA2" s="37"/>
      <c r="AB2" s="37"/>
      <c r="AC2" s="37"/>
      <c r="AD2" s="40"/>
    </row>
    <row r="3" spans="1:34" ht="21.95" customHeight="1" thickBot="1" x14ac:dyDescent="0.25">
      <c r="A3" s="16" t="s">
        <v>0</v>
      </c>
      <c r="B3" s="17">
        <v>3</v>
      </c>
      <c r="C3" s="97" t="s">
        <v>57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39"/>
      <c r="Q3" s="64" t="s">
        <v>16</v>
      </c>
      <c r="R3" s="1"/>
      <c r="S3" s="1"/>
      <c r="T3" s="1"/>
      <c r="U3" s="1"/>
      <c r="V3" s="1"/>
      <c r="W3" s="1"/>
      <c r="X3" s="1"/>
      <c r="Y3" s="1"/>
      <c r="Z3" s="37"/>
      <c r="AA3" s="37"/>
      <c r="AB3" s="37"/>
      <c r="AC3" s="37"/>
      <c r="AD3" s="40"/>
    </row>
    <row r="4" spans="1:34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41"/>
      <c r="O4" s="41"/>
      <c r="P4" s="21"/>
      <c r="Q4" s="19"/>
      <c r="R4" s="19"/>
      <c r="S4" s="19"/>
      <c r="T4" s="19"/>
      <c r="U4" s="19"/>
      <c r="V4" s="19"/>
      <c r="W4" s="19"/>
      <c r="X4" s="19"/>
      <c r="Y4" s="19"/>
      <c r="Z4" s="42"/>
      <c r="AA4" s="42"/>
      <c r="AB4" s="42"/>
      <c r="AC4" s="42"/>
      <c r="AD4" s="43"/>
    </row>
    <row r="5" spans="1:34" s="55" customFormat="1" ht="114.95" customHeight="1" thickBot="1" x14ac:dyDescent="0.25">
      <c r="A5" s="22" t="s">
        <v>2</v>
      </c>
      <c r="B5" s="22" t="s">
        <v>3</v>
      </c>
      <c r="C5" s="70" t="s">
        <v>18</v>
      </c>
      <c r="D5" s="65" t="s">
        <v>19</v>
      </c>
      <c r="E5" s="68" t="s">
        <v>20</v>
      </c>
      <c r="F5" s="68" t="s">
        <v>21</v>
      </c>
      <c r="G5" s="68" t="s">
        <v>22</v>
      </c>
      <c r="H5" s="65" t="s">
        <v>23</v>
      </c>
      <c r="I5" s="65" t="s">
        <v>24</v>
      </c>
      <c r="J5" s="65" t="s">
        <v>25</v>
      </c>
      <c r="K5" s="65" t="s">
        <v>26</v>
      </c>
      <c r="L5" s="65" t="s">
        <v>43</v>
      </c>
      <c r="M5" s="65" t="s">
        <v>27</v>
      </c>
      <c r="N5" s="65" t="s">
        <v>28</v>
      </c>
      <c r="O5" s="65" t="s">
        <v>29</v>
      </c>
      <c r="P5" s="65" t="s">
        <v>30</v>
      </c>
      <c r="Q5" s="65" t="s">
        <v>31</v>
      </c>
      <c r="R5" s="65" t="s">
        <v>32</v>
      </c>
      <c r="S5" s="65" t="s">
        <v>33</v>
      </c>
      <c r="T5" s="65" t="s">
        <v>34</v>
      </c>
      <c r="U5" s="65" t="s">
        <v>44</v>
      </c>
      <c r="V5" s="65" t="s">
        <v>65</v>
      </c>
      <c r="W5" s="69" t="s">
        <v>69</v>
      </c>
      <c r="X5" s="69" t="s">
        <v>36</v>
      </c>
      <c r="Y5" s="69" t="s">
        <v>68</v>
      </c>
      <c r="Z5" s="65" t="s">
        <v>38</v>
      </c>
      <c r="AA5" s="67" t="s">
        <v>39</v>
      </c>
      <c r="AB5" s="65" t="s">
        <v>40</v>
      </c>
      <c r="AC5" s="65" t="s">
        <v>41</v>
      </c>
      <c r="AD5" s="22" t="s">
        <v>14</v>
      </c>
      <c r="AE5" s="11" t="s">
        <v>4</v>
      </c>
    </row>
    <row r="6" spans="1:34" s="45" customFormat="1" ht="15" customHeight="1" x14ac:dyDescent="0.2">
      <c r="A6" s="56"/>
      <c r="B6" s="23" t="s">
        <v>5</v>
      </c>
      <c r="C6" s="71"/>
      <c r="D6" s="72" t="s">
        <v>59</v>
      </c>
      <c r="E6" s="73">
        <v>0</v>
      </c>
      <c r="F6" s="73">
        <v>0</v>
      </c>
      <c r="G6" s="73">
        <v>0</v>
      </c>
      <c r="H6" s="72">
        <v>0</v>
      </c>
      <c r="I6" s="72">
        <v>0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1</v>
      </c>
      <c r="Q6" s="72">
        <v>1</v>
      </c>
      <c r="R6" s="72">
        <v>2</v>
      </c>
      <c r="S6" s="72">
        <v>1</v>
      </c>
      <c r="T6" s="72">
        <v>2</v>
      </c>
      <c r="U6" s="72">
        <v>5</v>
      </c>
      <c r="V6" s="72">
        <v>2</v>
      </c>
      <c r="W6" s="74" t="s">
        <v>59</v>
      </c>
      <c r="X6" s="74" t="s">
        <v>59</v>
      </c>
      <c r="Y6" s="74" t="s">
        <v>59</v>
      </c>
      <c r="Z6" s="75">
        <v>3</v>
      </c>
      <c r="AA6" s="76">
        <v>0</v>
      </c>
      <c r="AB6" s="76">
        <v>0</v>
      </c>
      <c r="AC6" s="77">
        <v>1</v>
      </c>
      <c r="AD6" s="27" t="s">
        <v>6</v>
      </c>
      <c r="AE6" s="44"/>
      <c r="AF6" s="48"/>
      <c r="AG6" s="48"/>
      <c r="AH6" s="48"/>
    </row>
    <row r="7" spans="1:34" s="45" customFormat="1" ht="15.6" customHeight="1" x14ac:dyDescent="0.2">
      <c r="A7" s="24">
        <v>5.0999999999999996</v>
      </c>
      <c r="B7" s="25" t="s">
        <v>7</v>
      </c>
      <c r="C7" s="78" t="s">
        <v>59</v>
      </c>
      <c r="D7" s="79">
        <v>1</v>
      </c>
      <c r="E7" s="80">
        <v>0</v>
      </c>
      <c r="F7" s="80">
        <v>2</v>
      </c>
      <c r="G7" s="80">
        <v>2</v>
      </c>
      <c r="H7" s="79">
        <v>1</v>
      </c>
      <c r="I7" s="79">
        <v>0</v>
      </c>
      <c r="J7" s="79">
        <v>3</v>
      </c>
      <c r="K7" s="79">
        <v>1</v>
      </c>
      <c r="L7" s="79">
        <v>0</v>
      </c>
      <c r="M7" s="79">
        <v>0</v>
      </c>
      <c r="N7" s="79">
        <v>1</v>
      </c>
      <c r="O7" s="79">
        <v>3</v>
      </c>
      <c r="P7" s="79">
        <v>0</v>
      </c>
      <c r="Q7" s="79">
        <v>2</v>
      </c>
      <c r="R7" s="79">
        <v>1</v>
      </c>
      <c r="S7" s="79">
        <v>1</v>
      </c>
      <c r="T7" s="79">
        <v>0</v>
      </c>
      <c r="U7" s="79">
        <v>0</v>
      </c>
      <c r="V7" s="79">
        <v>0</v>
      </c>
      <c r="W7" s="81" t="s">
        <v>59</v>
      </c>
      <c r="X7" s="81" t="s">
        <v>59</v>
      </c>
      <c r="Y7" s="81" t="s">
        <v>59</v>
      </c>
      <c r="Z7" s="82">
        <v>0</v>
      </c>
      <c r="AA7" s="83">
        <v>0</v>
      </c>
      <c r="AB7" s="83">
        <v>0</v>
      </c>
      <c r="AC7" s="84"/>
      <c r="AD7" s="28">
        <f>SUM(C7:AB7)</f>
        <v>18</v>
      </c>
      <c r="AE7" s="12"/>
      <c r="AF7" s="48"/>
      <c r="AG7" s="48"/>
      <c r="AH7" s="48"/>
    </row>
    <row r="8" spans="1:34" s="45" customFormat="1" ht="15.6" customHeight="1" x14ac:dyDescent="0.2">
      <c r="A8" s="141" t="s">
        <v>58</v>
      </c>
      <c r="B8" s="25" t="s">
        <v>8</v>
      </c>
      <c r="C8" s="78" t="s">
        <v>59</v>
      </c>
      <c r="D8" s="85">
        <f>D7</f>
        <v>1</v>
      </c>
      <c r="E8" s="86">
        <f>D8-E6+E7</f>
        <v>1</v>
      </c>
      <c r="F8" s="86">
        <f>E8-F6+F7</f>
        <v>3</v>
      </c>
      <c r="G8" s="86">
        <f>F8-G6+G7</f>
        <v>5</v>
      </c>
      <c r="H8" s="85">
        <f t="shared" ref="H8:AB8" si="0">G8-H6+H7</f>
        <v>6</v>
      </c>
      <c r="I8" s="85">
        <f t="shared" si="0"/>
        <v>6</v>
      </c>
      <c r="J8" s="85">
        <f t="shared" si="0"/>
        <v>9</v>
      </c>
      <c r="K8" s="85">
        <f t="shared" si="0"/>
        <v>10</v>
      </c>
      <c r="L8" s="85">
        <f t="shared" si="0"/>
        <v>10</v>
      </c>
      <c r="M8" s="85">
        <f t="shared" si="0"/>
        <v>10</v>
      </c>
      <c r="N8" s="85">
        <f t="shared" si="0"/>
        <v>11</v>
      </c>
      <c r="O8" s="85">
        <f t="shared" si="0"/>
        <v>14</v>
      </c>
      <c r="P8" s="85">
        <f t="shared" si="0"/>
        <v>13</v>
      </c>
      <c r="Q8" s="85">
        <f t="shared" si="0"/>
        <v>14</v>
      </c>
      <c r="R8" s="85">
        <f t="shared" si="0"/>
        <v>13</v>
      </c>
      <c r="S8" s="85">
        <f t="shared" si="0"/>
        <v>13</v>
      </c>
      <c r="T8" s="85">
        <f t="shared" si="0"/>
        <v>11</v>
      </c>
      <c r="U8" s="85">
        <f t="shared" si="0"/>
        <v>6</v>
      </c>
      <c r="V8" s="85">
        <f t="shared" si="0"/>
        <v>4</v>
      </c>
      <c r="W8" s="87" t="s">
        <v>59</v>
      </c>
      <c r="X8" s="87" t="s">
        <v>59</v>
      </c>
      <c r="Y8" s="87" t="s">
        <v>59</v>
      </c>
      <c r="Z8" s="88">
        <f>V8-Z6+Z7</f>
        <v>1</v>
      </c>
      <c r="AA8" s="89">
        <f t="shared" si="0"/>
        <v>1</v>
      </c>
      <c r="AB8" s="89">
        <f t="shared" si="0"/>
        <v>1</v>
      </c>
      <c r="AC8" s="90">
        <f>AB8-AC6</f>
        <v>0</v>
      </c>
      <c r="AD8" s="29"/>
      <c r="AE8" s="3">
        <f>MAX(C8:AC8)</f>
        <v>14</v>
      </c>
      <c r="AF8" s="48"/>
      <c r="AG8" s="48"/>
      <c r="AH8" s="48"/>
    </row>
    <row r="9" spans="1:34" s="45" customFormat="1" ht="15.6" customHeight="1" x14ac:dyDescent="0.2">
      <c r="A9" s="142"/>
      <c r="B9" s="25" t="s">
        <v>9</v>
      </c>
      <c r="C9" s="124"/>
      <c r="D9" s="125" t="s">
        <v>59</v>
      </c>
      <c r="E9" s="127"/>
      <c r="F9" s="128">
        <v>5.15</v>
      </c>
      <c r="G9" s="127"/>
      <c r="H9" s="127"/>
      <c r="I9" s="127"/>
      <c r="J9" s="127"/>
      <c r="K9" s="125">
        <v>5.24</v>
      </c>
      <c r="L9" s="127"/>
      <c r="M9" s="127"/>
      <c r="N9" s="127"/>
      <c r="O9" s="127"/>
      <c r="P9" s="125">
        <v>5.29</v>
      </c>
      <c r="Q9" s="127"/>
      <c r="R9" s="127"/>
      <c r="S9" s="127"/>
      <c r="T9" s="125">
        <v>5.34</v>
      </c>
      <c r="U9" s="127"/>
      <c r="V9" s="127"/>
      <c r="W9" s="127"/>
      <c r="X9" s="129" t="s">
        <v>59</v>
      </c>
      <c r="Y9" s="127"/>
      <c r="Z9" s="127"/>
      <c r="AA9" s="130"/>
      <c r="AB9" s="127"/>
      <c r="AC9" s="125">
        <v>5.45</v>
      </c>
      <c r="AD9" s="30">
        <v>35</v>
      </c>
      <c r="AE9" s="12"/>
      <c r="AF9" s="48"/>
      <c r="AG9" s="48"/>
      <c r="AH9" s="48"/>
    </row>
    <row r="10" spans="1:34" s="45" customFormat="1" ht="15.6" customHeight="1" x14ac:dyDescent="0.2">
      <c r="A10" s="143"/>
      <c r="B10" s="26" t="s">
        <v>10</v>
      </c>
      <c r="C10" s="126" t="s">
        <v>59</v>
      </c>
      <c r="D10" s="125">
        <v>5.0999999999999996</v>
      </c>
      <c r="E10" s="127"/>
      <c r="F10" s="92">
        <f>F9</f>
        <v>5.15</v>
      </c>
      <c r="G10" s="127"/>
      <c r="H10" s="131"/>
      <c r="I10" s="131"/>
      <c r="J10" s="131"/>
      <c r="K10" s="91">
        <f>K9</f>
        <v>5.24</v>
      </c>
      <c r="L10" s="131"/>
      <c r="M10" s="131"/>
      <c r="N10" s="131"/>
      <c r="O10" s="131"/>
      <c r="P10" s="91">
        <f>P9</f>
        <v>5.29</v>
      </c>
      <c r="Q10" s="131"/>
      <c r="R10" s="131"/>
      <c r="S10" s="131"/>
      <c r="T10" s="91">
        <f>T9</f>
        <v>5.34</v>
      </c>
      <c r="U10" s="131"/>
      <c r="V10" s="131"/>
      <c r="W10" s="127"/>
      <c r="X10" s="93" t="s">
        <v>59</v>
      </c>
      <c r="Y10" s="127"/>
      <c r="Z10" s="131"/>
      <c r="AA10" s="132"/>
      <c r="AB10" s="131"/>
      <c r="AC10" s="133"/>
      <c r="AD10" s="29"/>
      <c r="AE10" s="13"/>
      <c r="AF10" s="48"/>
      <c r="AG10" s="48"/>
      <c r="AH10" s="48"/>
    </row>
    <row r="11" spans="1:34" s="45" customFormat="1" ht="15.6" customHeight="1" thickBot="1" x14ac:dyDescent="0.25">
      <c r="A11" s="50">
        <v>517</v>
      </c>
      <c r="B11" s="50" t="s">
        <v>11</v>
      </c>
      <c r="C11" s="94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6"/>
      <c r="AD11" s="53"/>
      <c r="AE11" s="3"/>
      <c r="AF11" s="48"/>
      <c r="AG11" s="48"/>
      <c r="AH11" s="48"/>
    </row>
    <row r="12" spans="1:34" ht="15.6" customHeight="1" x14ac:dyDescent="0.2">
      <c r="A12" s="56"/>
      <c r="B12" s="23" t="s">
        <v>5</v>
      </c>
      <c r="C12" s="71"/>
      <c r="D12" s="72">
        <v>0</v>
      </c>
      <c r="E12" s="73" t="s">
        <v>59</v>
      </c>
      <c r="F12" s="73" t="s">
        <v>59</v>
      </c>
      <c r="G12" s="73" t="s">
        <v>59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1</v>
      </c>
      <c r="P12" s="72">
        <v>0</v>
      </c>
      <c r="Q12" s="72">
        <v>0</v>
      </c>
      <c r="R12" s="72">
        <v>0</v>
      </c>
      <c r="S12" s="72">
        <v>0</v>
      </c>
      <c r="T12" s="72">
        <v>2</v>
      </c>
      <c r="U12" s="72">
        <v>4</v>
      </c>
      <c r="V12" s="72">
        <v>3</v>
      </c>
      <c r="W12" s="74" t="s">
        <v>59</v>
      </c>
      <c r="X12" s="74" t="s">
        <v>59</v>
      </c>
      <c r="Y12" s="74" t="s">
        <v>59</v>
      </c>
      <c r="Z12" s="75">
        <v>2</v>
      </c>
      <c r="AA12" s="76">
        <v>0</v>
      </c>
      <c r="AB12" s="76">
        <v>1</v>
      </c>
      <c r="AC12" s="77">
        <v>5</v>
      </c>
      <c r="AD12" s="27" t="s">
        <v>6</v>
      </c>
      <c r="AE12" s="44"/>
      <c r="AF12" s="48"/>
      <c r="AG12" s="48"/>
      <c r="AH12" s="48"/>
    </row>
    <row r="13" spans="1:34" ht="15.6" customHeight="1" x14ac:dyDescent="0.2">
      <c r="A13" s="24">
        <v>7.15</v>
      </c>
      <c r="B13" s="25" t="s">
        <v>7</v>
      </c>
      <c r="C13" s="78">
        <v>2</v>
      </c>
      <c r="D13" s="79">
        <v>2</v>
      </c>
      <c r="E13" s="80" t="s">
        <v>59</v>
      </c>
      <c r="F13" s="80" t="s">
        <v>59</v>
      </c>
      <c r="G13" s="80" t="s">
        <v>59</v>
      </c>
      <c r="H13" s="79">
        <v>0</v>
      </c>
      <c r="I13" s="79">
        <v>0</v>
      </c>
      <c r="J13" s="79">
        <v>1</v>
      </c>
      <c r="K13" s="79">
        <v>0</v>
      </c>
      <c r="L13" s="79">
        <v>1</v>
      </c>
      <c r="M13" s="79">
        <v>0</v>
      </c>
      <c r="N13" s="79">
        <v>1</v>
      </c>
      <c r="O13" s="79">
        <v>5</v>
      </c>
      <c r="P13" s="79">
        <v>0</v>
      </c>
      <c r="Q13" s="79">
        <v>4</v>
      </c>
      <c r="R13" s="79">
        <v>1</v>
      </c>
      <c r="S13" s="79">
        <v>0</v>
      </c>
      <c r="T13" s="79">
        <v>0</v>
      </c>
      <c r="U13" s="79">
        <v>1</v>
      </c>
      <c r="V13" s="79">
        <v>0</v>
      </c>
      <c r="W13" s="81" t="s">
        <v>59</v>
      </c>
      <c r="X13" s="81" t="s">
        <v>59</v>
      </c>
      <c r="Y13" s="81" t="s">
        <v>59</v>
      </c>
      <c r="Z13" s="82">
        <v>0</v>
      </c>
      <c r="AA13" s="83">
        <v>0</v>
      </c>
      <c r="AB13" s="83">
        <v>0</v>
      </c>
      <c r="AC13" s="84"/>
      <c r="AD13" s="28">
        <f>SUM(C13:AB13)</f>
        <v>18</v>
      </c>
      <c r="AE13" s="12"/>
      <c r="AF13" s="48"/>
      <c r="AG13" s="48"/>
      <c r="AH13" s="48"/>
    </row>
    <row r="14" spans="1:34" ht="15.6" customHeight="1" x14ac:dyDescent="0.2">
      <c r="A14" s="141" t="s">
        <v>42</v>
      </c>
      <c r="B14" s="25" t="s">
        <v>8</v>
      </c>
      <c r="C14" s="78">
        <f>C13</f>
        <v>2</v>
      </c>
      <c r="D14" s="85">
        <f t="shared" ref="D14" si="1">C14-D12+D13</f>
        <v>4</v>
      </c>
      <c r="E14" s="86" t="s">
        <v>59</v>
      </c>
      <c r="F14" s="86" t="s">
        <v>59</v>
      </c>
      <c r="G14" s="86" t="s">
        <v>59</v>
      </c>
      <c r="H14" s="85">
        <f>D14-H12+H13</f>
        <v>4</v>
      </c>
      <c r="I14" s="85">
        <f t="shared" ref="I14:AB14" si="2">H14-I12+I13</f>
        <v>4</v>
      </c>
      <c r="J14" s="85">
        <f t="shared" si="2"/>
        <v>5</v>
      </c>
      <c r="K14" s="85">
        <f t="shared" si="2"/>
        <v>5</v>
      </c>
      <c r="L14" s="85">
        <f t="shared" si="2"/>
        <v>6</v>
      </c>
      <c r="M14" s="85">
        <f t="shared" si="2"/>
        <v>6</v>
      </c>
      <c r="N14" s="85">
        <f t="shared" si="2"/>
        <v>7</v>
      </c>
      <c r="O14" s="85">
        <f t="shared" si="2"/>
        <v>11</v>
      </c>
      <c r="P14" s="85">
        <f t="shared" si="2"/>
        <v>11</v>
      </c>
      <c r="Q14" s="85">
        <f t="shared" si="2"/>
        <v>15</v>
      </c>
      <c r="R14" s="85">
        <f t="shared" si="2"/>
        <v>16</v>
      </c>
      <c r="S14" s="85">
        <f t="shared" si="2"/>
        <v>16</v>
      </c>
      <c r="T14" s="85">
        <f t="shared" si="2"/>
        <v>14</v>
      </c>
      <c r="U14" s="85">
        <f t="shared" si="2"/>
        <v>11</v>
      </c>
      <c r="V14" s="85">
        <f t="shared" si="2"/>
        <v>8</v>
      </c>
      <c r="W14" s="87" t="s">
        <v>59</v>
      </c>
      <c r="X14" s="87" t="s">
        <v>59</v>
      </c>
      <c r="Y14" s="87" t="s">
        <v>59</v>
      </c>
      <c r="Z14" s="88">
        <f>V14-Z12+Z13</f>
        <v>6</v>
      </c>
      <c r="AA14" s="89">
        <f t="shared" si="2"/>
        <v>6</v>
      </c>
      <c r="AB14" s="89">
        <f t="shared" si="2"/>
        <v>5</v>
      </c>
      <c r="AC14" s="90">
        <f>AB14-AC12</f>
        <v>0</v>
      </c>
      <c r="AD14" s="29"/>
      <c r="AE14" s="3">
        <f>MAX(C14:AC14)</f>
        <v>16</v>
      </c>
      <c r="AF14" s="48"/>
      <c r="AG14" s="48"/>
      <c r="AH14" s="48"/>
    </row>
    <row r="15" spans="1:34" ht="15.6" customHeight="1" x14ac:dyDescent="0.2">
      <c r="A15" s="142"/>
      <c r="B15" s="25" t="s">
        <v>9</v>
      </c>
      <c r="C15" s="124"/>
      <c r="D15" s="125">
        <v>7.17</v>
      </c>
      <c r="E15" s="127"/>
      <c r="F15" s="128" t="s">
        <v>59</v>
      </c>
      <c r="G15" s="127"/>
      <c r="H15" s="127"/>
      <c r="I15" s="127"/>
      <c r="J15" s="127"/>
      <c r="K15" s="125">
        <v>7.24</v>
      </c>
      <c r="L15" s="127"/>
      <c r="M15" s="127"/>
      <c r="N15" s="127"/>
      <c r="O15" s="127"/>
      <c r="P15" s="125">
        <v>7.3</v>
      </c>
      <c r="Q15" s="127"/>
      <c r="R15" s="127"/>
      <c r="S15" s="127"/>
      <c r="T15" s="125">
        <v>7.35</v>
      </c>
      <c r="U15" s="127"/>
      <c r="V15" s="127"/>
      <c r="W15" s="127"/>
      <c r="X15" s="129" t="s">
        <v>59</v>
      </c>
      <c r="Y15" s="127"/>
      <c r="Z15" s="127"/>
      <c r="AA15" s="130"/>
      <c r="AB15" s="127"/>
      <c r="AC15" s="125">
        <v>7.45</v>
      </c>
      <c r="AD15" s="30">
        <v>30</v>
      </c>
      <c r="AE15" s="12"/>
      <c r="AF15" s="48"/>
      <c r="AG15" s="48"/>
      <c r="AH15" s="48"/>
    </row>
    <row r="16" spans="1:34" ht="15.6" customHeight="1" x14ac:dyDescent="0.2">
      <c r="A16" s="143"/>
      <c r="B16" s="26" t="s">
        <v>10</v>
      </c>
      <c r="C16" s="126">
        <v>7.15</v>
      </c>
      <c r="D16" s="91">
        <f>D15</f>
        <v>7.17</v>
      </c>
      <c r="E16" s="127"/>
      <c r="F16" s="92" t="s">
        <v>59</v>
      </c>
      <c r="G16" s="127"/>
      <c r="H16" s="131"/>
      <c r="I16" s="131"/>
      <c r="J16" s="131"/>
      <c r="K16" s="91">
        <f>K15</f>
        <v>7.24</v>
      </c>
      <c r="L16" s="131"/>
      <c r="M16" s="131"/>
      <c r="N16" s="131"/>
      <c r="O16" s="131"/>
      <c r="P16" s="91">
        <f>P15</f>
        <v>7.3</v>
      </c>
      <c r="Q16" s="131"/>
      <c r="R16" s="131"/>
      <c r="S16" s="131"/>
      <c r="T16" s="91">
        <f>T15</f>
        <v>7.35</v>
      </c>
      <c r="U16" s="131"/>
      <c r="V16" s="131"/>
      <c r="W16" s="127"/>
      <c r="X16" s="93" t="s">
        <v>59</v>
      </c>
      <c r="Y16" s="127"/>
      <c r="Z16" s="131"/>
      <c r="AA16" s="132"/>
      <c r="AB16" s="131"/>
      <c r="AC16" s="133"/>
      <c r="AD16" s="29"/>
      <c r="AE16" s="13"/>
      <c r="AF16" s="48"/>
      <c r="AG16" s="48"/>
      <c r="AH16" s="48"/>
    </row>
    <row r="17" spans="1:34" ht="15.6" customHeight="1" thickBot="1" x14ac:dyDescent="0.25">
      <c r="A17" s="50">
        <v>517</v>
      </c>
      <c r="B17" s="50" t="s">
        <v>11</v>
      </c>
      <c r="C17" s="94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6"/>
      <c r="AD17" s="53"/>
      <c r="AE17" s="3"/>
      <c r="AF17" s="48"/>
      <c r="AG17" s="48"/>
      <c r="AH17" s="48"/>
    </row>
    <row r="18" spans="1:34" s="45" customFormat="1" ht="15" customHeight="1" x14ac:dyDescent="0.2">
      <c r="A18" s="56"/>
      <c r="B18" s="23" t="s">
        <v>5</v>
      </c>
      <c r="C18" s="71"/>
      <c r="D18" s="72" t="s">
        <v>59</v>
      </c>
      <c r="E18" s="73">
        <v>0</v>
      </c>
      <c r="F18" s="73">
        <v>2</v>
      </c>
      <c r="G18" s="73">
        <v>0</v>
      </c>
      <c r="H18" s="72">
        <v>1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1</v>
      </c>
      <c r="O18" s="72">
        <v>6</v>
      </c>
      <c r="P18" s="72">
        <v>0</v>
      </c>
      <c r="Q18" s="72">
        <v>1</v>
      </c>
      <c r="R18" s="72">
        <v>3</v>
      </c>
      <c r="S18" s="72">
        <v>3</v>
      </c>
      <c r="T18" s="72">
        <v>12</v>
      </c>
      <c r="U18" s="72">
        <v>27</v>
      </c>
      <c r="V18" s="72">
        <v>4</v>
      </c>
      <c r="W18" s="74" t="s">
        <v>59</v>
      </c>
      <c r="X18" s="74" t="s">
        <v>59</v>
      </c>
      <c r="Y18" s="74" t="s">
        <v>59</v>
      </c>
      <c r="Z18" s="75">
        <v>0</v>
      </c>
      <c r="AA18" s="76">
        <v>0</v>
      </c>
      <c r="AB18" s="76">
        <v>0</v>
      </c>
      <c r="AC18" s="77">
        <v>5</v>
      </c>
      <c r="AD18" s="27" t="s">
        <v>6</v>
      </c>
      <c r="AE18" s="44"/>
      <c r="AF18" s="48"/>
      <c r="AG18" s="48"/>
      <c r="AH18" s="48"/>
    </row>
    <row r="19" spans="1:34" s="45" customFormat="1" ht="15.6" customHeight="1" x14ac:dyDescent="0.2">
      <c r="A19" s="24">
        <v>8.25</v>
      </c>
      <c r="B19" s="25" t="s">
        <v>7</v>
      </c>
      <c r="C19" s="78" t="s">
        <v>59</v>
      </c>
      <c r="D19" s="79">
        <v>3</v>
      </c>
      <c r="E19" s="80">
        <v>0</v>
      </c>
      <c r="F19" s="80">
        <v>27</v>
      </c>
      <c r="G19" s="80">
        <v>0</v>
      </c>
      <c r="H19" s="79">
        <v>3</v>
      </c>
      <c r="I19" s="79">
        <v>2</v>
      </c>
      <c r="J19" s="79">
        <v>12</v>
      </c>
      <c r="K19" s="79">
        <v>1</v>
      </c>
      <c r="L19" s="79">
        <v>0</v>
      </c>
      <c r="M19" s="79">
        <v>0</v>
      </c>
      <c r="N19" s="79">
        <v>4</v>
      </c>
      <c r="O19" s="79">
        <v>4</v>
      </c>
      <c r="P19" s="79">
        <v>1</v>
      </c>
      <c r="Q19" s="79">
        <v>3</v>
      </c>
      <c r="R19" s="79">
        <v>2</v>
      </c>
      <c r="S19" s="79">
        <v>0</v>
      </c>
      <c r="T19" s="79">
        <v>2</v>
      </c>
      <c r="U19" s="79">
        <v>0</v>
      </c>
      <c r="V19" s="79">
        <v>1</v>
      </c>
      <c r="W19" s="81" t="s">
        <v>59</v>
      </c>
      <c r="X19" s="81" t="s">
        <v>59</v>
      </c>
      <c r="Y19" s="81" t="s">
        <v>59</v>
      </c>
      <c r="Z19" s="82">
        <v>0</v>
      </c>
      <c r="AA19" s="83">
        <v>0</v>
      </c>
      <c r="AB19" s="83">
        <v>0</v>
      </c>
      <c r="AC19" s="84"/>
      <c r="AD19" s="28">
        <f>SUM(C19:AB19)</f>
        <v>65</v>
      </c>
      <c r="AE19" s="12"/>
      <c r="AF19" s="48"/>
      <c r="AG19" s="48"/>
      <c r="AH19" s="48"/>
    </row>
    <row r="20" spans="1:34" s="45" customFormat="1" ht="15.6" customHeight="1" x14ac:dyDescent="0.2">
      <c r="A20" s="141" t="s">
        <v>58</v>
      </c>
      <c r="B20" s="25" t="s">
        <v>8</v>
      </c>
      <c r="C20" s="78" t="s">
        <v>59</v>
      </c>
      <c r="D20" s="85">
        <f>D19</f>
        <v>3</v>
      </c>
      <c r="E20" s="86">
        <f>D20-E18+E19</f>
        <v>3</v>
      </c>
      <c r="F20" s="86">
        <f>E20-F18+F19</f>
        <v>28</v>
      </c>
      <c r="G20" s="86">
        <f>F20-G18+G19</f>
        <v>28</v>
      </c>
      <c r="H20" s="85">
        <f t="shared" ref="H20:AB20" si="3">G20-H18+H19</f>
        <v>30</v>
      </c>
      <c r="I20" s="85">
        <f t="shared" si="3"/>
        <v>32</v>
      </c>
      <c r="J20" s="85">
        <f t="shared" si="3"/>
        <v>44</v>
      </c>
      <c r="K20" s="85">
        <f t="shared" si="3"/>
        <v>45</v>
      </c>
      <c r="L20" s="85">
        <f t="shared" si="3"/>
        <v>45</v>
      </c>
      <c r="M20" s="85">
        <f t="shared" si="3"/>
        <v>45</v>
      </c>
      <c r="N20" s="85">
        <f t="shared" si="3"/>
        <v>48</v>
      </c>
      <c r="O20" s="85">
        <f t="shared" si="3"/>
        <v>46</v>
      </c>
      <c r="P20" s="85">
        <f t="shared" si="3"/>
        <v>47</v>
      </c>
      <c r="Q20" s="85">
        <f t="shared" si="3"/>
        <v>49</v>
      </c>
      <c r="R20" s="85">
        <f t="shared" si="3"/>
        <v>48</v>
      </c>
      <c r="S20" s="85">
        <f t="shared" si="3"/>
        <v>45</v>
      </c>
      <c r="T20" s="85">
        <f t="shared" si="3"/>
        <v>35</v>
      </c>
      <c r="U20" s="85">
        <f t="shared" si="3"/>
        <v>8</v>
      </c>
      <c r="V20" s="85">
        <f t="shared" si="3"/>
        <v>5</v>
      </c>
      <c r="W20" s="87" t="s">
        <v>59</v>
      </c>
      <c r="X20" s="87" t="s">
        <v>59</v>
      </c>
      <c r="Y20" s="87" t="s">
        <v>59</v>
      </c>
      <c r="Z20" s="88">
        <f>V20-Z18+Z19</f>
        <v>5</v>
      </c>
      <c r="AA20" s="89">
        <f t="shared" si="3"/>
        <v>5</v>
      </c>
      <c r="AB20" s="89">
        <f t="shared" si="3"/>
        <v>5</v>
      </c>
      <c r="AC20" s="90">
        <f>AB20-AC18</f>
        <v>0</v>
      </c>
      <c r="AD20" s="29"/>
      <c r="AE20" s="3">
        <f>MAX(C20:AC20)</f>
        <v>49</v>
      </c>
      <c r="AF20" s="48"/>
      <c r="AG20" s="48"/>
      <c r="AH20" s="48"/>
    </row>
    <row r="21" spans="1:34" s="45" customFormat="1" ht="15.6" customHeight="1" x14ac:dyDescent="0.2">
      <c r="A21" s="142"/>
      <c r="B21" s="25" t="s">
        <v>9</v>
      </c>
      <c r="C21" s="124"/>
      <c r="D21" s="125" t="s">
        <v>59</v>
      </c>
      <c r="E21" s="127"/>
      <c r="F21" s="128">
        <v>8.31</v>
      </c>
      <c r="G21" s="127"/>
      <c r="H21" s="127"/>
      <c r="I21" s="127"/>
      <c r="J21" s="127"/>
      <c r="K21" s="125">
        <v>8.39</v>
      </c>
      <c r="L21" s="127"/>
      <c r="M21" s="127"/>
      <c r="N21" s="127"/>
      <c r="O21" s="127"/>
      <c r="P21" s="125">
        <v>8.44</v>
      </c>
      <c r="Q21" s="127"/>
      <c r="R21" s="127"/>
      <c r="S21" s="127"/>
      <c r="T21" s="125">
        <v>8.51</v>
      </c>
      <c r="U21" s="127"/>
      <c r="V21" s="127"/>
      <c r="W21" s="127"/>
      <c r="X21" s="129" t="s">
        <v>59</v>
      </c>
      <c r="Y21" s="127"/>
      <c r="Z21" s="127"/>
      <c r="AA21" s="130"/>
      <c r="AB21" s="127"/>
      <c r="AC21" s="125">
        <v>9</v>
      </c>
      <c r="AD21" s="30">
        <v>35</v>
      </c>
      <c r="AE21" s="12"/>
      <c r="AF21" s="48"/>
      <c r="AG21" s="48"/>
      <c r="AH21" s="48"/>
    </row>
    <row r="22" spans="1:34" s="45" customFormat="1" ht="15.6" customHeight="1" x14ac:dyDescent="0.2">
      <c r="A22" s="143"/>
      <c r="B22" s="26" t="s">
        <v>10</v>
      </c>
      <c r="C22" s="126" t="s">
        <v>59</v>
      </c>
      <c r="D22" s="125">
        <v>8.25</v>
      </c>
      <c r="E22" s="127"/>
      <c r="F22" s="92">
        <f>F21</f>
        <v>8.31</v>
      </c>
      <c r="G22" s="127"/>
      <c r="H22" s="131"/>
      <c r="I22" s="131"/>
      <c r="J22" s="131"/>
      <c r="K22" s="91">
        <f>K21</f>
        <v>8.39</v>
      </c>
      <c r="L22" s="131"/>
      <c r="M22" s="131"/>
      <c r="N22" s="131"/>
      <c r="O22" s="131"/>
      <c r="P22" s="91">
        <f>P21</f>
        <v>8.44</v>
      </c>
      <c r="Q22" s="131"/>
      <c r="R22" s="131"/>
      <c r="S22" s="131"/>
      <c r="T22" s="91">
        <f>T21</f>
        <v>8.51</v>
      </c>
      <c r="U22" s="131"/>
      <c r="V22" s="131"/>
      <c r="W22" s="127"/>
      <c r="X22" s="93" t="s">
        <v>59</v>
      </c>
      <c r="Y22" s="127"/>
      <c r="Z22" s="131"/>
      <c r="AA22" s="132"/>
      <c r="AB22" s="131"/>
      <c r="AC22" s="133"/>
      <c r="AD22" s="29"/>
      <c r="AE22" s="13"/>
      <c r="AF22" s="48"/>
      <c r="AG22" s="48"/>
      <c r="AH22" s="48"/>
    </row>
    <row r="23" spans="1:34" s="45" customFormat="1" ht="15.6" customHeight="1" thickBot="1" x14ac:dyDescent="0.25">
      <c r="A23" s="50">
        <v>517</v>
      </c>
      <c r="B23" s="50" t="s">
        <v>11</v>
      </c>
      <c r="C23" s="94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6"/>
      <c r="AD23" s="53"/>
      <c r="AE23" s="3"/>
      <c r="AF23" s="48"/>
      <c r="AG23" s="48"/>
      <c r="AH23" s="48"/>
    </row>
    <row r="24" spans="1:34" ht="15.6" customHeight="1" x14ac:dyDescent="0.2">
      <c r="A24" s="56"/>
      <c r="B24" s="23" t="s">
        <v>5</v>
      </c>
      <c r="C24" s="71"/>
      <c r="D24" s="72" t="s">
        <v>59</v>
      </c>
      <c r="E24" s="73" t="s">
        <v>59</v>
      </c>
      <c r="F24" s="73" t="s">
        <v>59</v>
      </c>
      <c r="G24" s="73" t="s">
        <v>59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2</v>
      </c>
      <c r="O24" s="72">
        <v>8</v>
      </c>
      <c r="P24" s="72">
        <v>1</v>
      </c>
      <c r="Q24" s="72">
        <v>1</v>
      </c>
      <c r="R24" s="72">
        <v>1</v>
      </c>
      <c r="S24" s="72">
        <v>2</v>
      </c>
      <c r="T24" s="72">
        <v>8</v>
      </c>
      <c r="U24" s="72">
        <v>28</v>
      </c>
      <c r="V24" s="72">
        <v>6</v>
      </c>
      <c r="W24" s="74">
        <v>1</v>
      </c>
      <c r="X24" s="74">
        <v>18</v>
      </c>
      <c r="Y24" s="74">
        <v>5</v>
      </c>
      <c r="Z24" s="75">
        <v>1</v>
      </c>
      <c r="AA24" s="76">
        <v>1</v>
      </c>
      <c r="AB24" s="76">
        <v>1</v>
      </c>
      <c r="AC24" s="77">
        <v>23</v>
      </c>
      <c r="AD24" s="27" t="s">
        <v>6</v>
      </c>
      <c r="AE24" s="44"/>
      <c r="AF24" s="48"/>
      <c r="AG24" s="48"/>
      <c r="AH24" s="48"/>
    </row>
    <row r="25" spans="1:34" ht="15.6" customHeight="1" x14ac:dyDescent="0.2">
      <c r="A25" s="24">
        <v>9.4499999999999993</v>
      </c>
      <c r="B25" s="25" t="s">
        <v>7</v>
      </c>
      <c r="C25" s="78" t="s">
        <v>59</v>
      </c>
      <c r="D25" s="79">
        <v>30</v>
      </c>
      <c r="E25" s="80" t="s">
        <v>59</v>
      </c>
      <c r="F25" s="80" t="s">
        <v>59</v>
      </c>
      <c r="G25" s="80" t="s">
        <v>59</v>
      </c>
      <c r="H25" s="79">
        <v>2</v>
      </c>
      <c r="I25" s="79">
        <v>0</v>
      </c>
      <c r="J25" s="79">
        <v>7</v>
      </c>
      <c r="K25" s="79">
        <v>4</v>
      </c>
      <c r="L25" s="79">
        <v>2</v>
      </c>
      <c r="M25" s="79">
        <v>1</v>
      </c>
      <c r="N25" s="79">
        <v>2</v>
      </c>
      <c r="O25" s="79">
        <v>7</v>
      </c>
      <c r="P25" s="79">
        <v>5</v>
      </c>
      <c r="Q25" s="79">
        <v>9</v>
      </c>
      <c r="R25" s="79">
        <v>2</v>
      </c>
      <c r="S25" s="79">
        <v>0</v>
      </c>
      <c r="T25" s="79">
        <v>0</v>
      </c>
      <c r="U25" s="79">
        <v>11</v>
      </c>
      <c r="V25" s="79">
        <v>10</v>
      </c>
      <c r="W25" s="81">
        <v>3</v>
      </c>
      <c r="X25" s="81">
        <v>7</v>
      </c>
      <c r="Y25" s="81">
        <v>3</v>
      </c>
      <c r="Z25" s="82">
        <v>1</v>
      </c>
      <c r="AA25" s="83">
        <v>1</v>
      </c>
      <c r="AB25" s="83">
        <v>0</v>
      </c>
      <c r="AC25" s="84"/>
      <c r="AD25" s="28">
        <f>SUM(C25:AB25)</f>
        <v>107</v>
      </c>
      <c r="AE25" s="12"/>
      <c r="AF25" s="48"/>
      <c r="AG25" s="48"/>
      <c r="AH25" s="48"/>
    </row>
    <row r="26" spans="1:34" ht="15.6" customHeight="1" x14ac:dyDescent="0.2">
      <c r="A26" s="141" t="s">
        <v>58</v>
      </c>
      <c r="B26" s="25" t="s">
        <v>8</v>
      </c>
      <c r="C26" s="78" t="s">
        <v>59</v>
      </c>
      <c r="D26" s="85">
        <f>D25</f>
        <v>30</v>
      </c>
      <c r="E26" s="86" t="s">
        <v>59</v>
      </c>
      <c r="F26" s="86" t="s">
        <v>59</v>
      </c>
      <c r="G26" s="86" t="s">
        <v>59</v>
      </c>
      <c r="H26" s="85">
        <f>D26-H24+H25</f>
        <v>32</v>
      </c>
      <c r="I26" s="85">
        <f t="shared" ref="I26:AB26" si="4">H26-I24+I25</f>
        <v>32</v>
      </c>
      <c r="J26" s="85">
        <f t="shared" si="4"/>
        <v>39</v>
      </c>
      <c r="K26" s="85">
        <f t="shared" si="4"/>
        <v>43</v>
      </c>
      <c r="L26" s="85">
        <f t="shared" si="4"/>
        <v>45</v>
      </c>
      <c r="M26" s="85">
        <f t="shared" si="4"/>
        <v>46</v>
      </c>
      <c r="N26" s="85">
        <f t="shared" si="4"/>
        <v>46</v>
      </c>
      <c r="O26" s="85">
        <f t="shared" si="4"/>
        <v>45</v>
      </c>
      <c r="P26" s="85">
        <f t="shared" si="4"/>
        <v>49</v>
      </c>
      <c r="Q26" s="85">
        <f t="shared" si="4"/>
        <v>57</v>
      </c>
      <c r="R26" s="85">
        <f t="shared" si="4"/>
        <v>58</v>
      </c>
      <c r="S26" s="85">
        <f t="shared" si="4"/>
        <v>56</v>
      </c>
      <c r="T26" s="85">
        <f t="shared" si="4"/>
        <v>48</v>
      </c>
      <c r="U26" s="85">
        <f t="shared" si="4"/>
        <v>31</v>
      </c>
      <c r="V26" s="85">
        <f t="shared" si="4"/>
        <v>35</v>
      </c>
      <c r="W26" s="87">
        <f t="shared" si="4"/>
        <v>37</v>
      </c>
      <c r="X26" s="87">
        <f t="shared" si="4"/>
        <v>26</v>
      </c>
      <c r="Y26" s="87">
        <f t="shared" si="4"/>
        <v>24</v>
      </c>
      <c r="Z26" s="88">
        <f t="shared" si="4"/>
        <v>24</v>
      </c>
      <c r="AA26" s="89">
        <f t="shared" si="4"/>
        <v>24</v>
      </c>
      <c r="AB26" s="89">
        <f t="shared" si="4"/>
        <v>23</v>
      </c>
      <c r="AC26" s="90">
        <f>AB26-AC24</f>
        <v>0</v>
      </c>
      <c r="AD26" s="29"/>
      <c r="AE26" s="3">
        <f>MAX(C26:AC26)</f>
        <v>58</v>
      </c>
      <c r="AF26" s="48"/>
      <c r="AG26" s="48"/>
      <c r="AH26" s="48"/>
    </row>
    <row r="27" spans="1:34" ht="15.6" customHeight="1" x14ac:dyDescent="0.2">
      <c r="A27" s="142"/>
      <c r="B27" s="25" t="s">
        <v>9</v>
      </c>
      <c r="C27" s="124"/>
      <c r="D27" s="125" t="s">
        <v>59</v>
      </c>
      <c r="E27" s="127"/>
      <c r="F27" s="128" t="s">
        <v>59</v>
      </c>
      <c r="G27" s="127"/>
      <c r="H27" s="127"/>
      <c r="I27" s="127"/>
      <c r="J27" s="127"/>
      <c r="K27" s="125">
        <v>9.52</v>
      </c>
      <c r="L27" s="127"/>
      <c r="M27" s="127"/>
      <c r="N27" s="127"/>
      <c r="O27" s="127"/>
      <c r="P27" s="125">
        <v>9.58</v>
      </c>
      <c r="Q27" s="127"/>
      <c r="R27" s="127"/>
      <c r="S27" s="127"/>
      <c r="T27" s="125">
        <v>10.039999999999999</v>
      </c>
      <c r="U27" s="127"/>
      <c r="V27" s="127"/>
      <c r="W27" s="127"/>
      <c r="X27" s="129">
        <v>10.14</v>
      </c>
      <c r="Y27" s="127"/>
      <c r="Z27" s="127"/>
      <c r="AA27" s="130"/>
      <c r="AB27" s="127"/>
      <c r="AC27" s="125">
        <v>10.199999999999999</v>
      </c>
      <c r="AD27" s="30">
        <v>35</v>
      </c>
      <c r="AE27" s="12"/>
      <c r="AF27" s="48"/>
      <c r="AG27" s="48"/>
      <c r="AH27" s="48"/>
    </row>
    <row r="28" spans="1:34" ht="15.6" customHeight="1" x14ac:dyDescent="0.2">
      <c r="A28" s="143"/>
      <c r="B28" s="26" t="s">
        <v>10</v>
      </c>
      <c r="C28" s="126" t="s">
        <v>59</v>
      </c>
      <c r="D28" s="91">
        <v>9.4499999999999993</v>
      </c>
      <c r="E28" s="127"/>
      <c r="F28" s="92" t="s">
        <v>59</v>
      </c>
      <c r="G28" s="127"/>
      <c r="H28" s="131"/>
      <c r="I28" s="131"/>
      <c r="J28" s="131"/>
      <c r="K28" s="91">
        <f>K27</f>
        <v>9.52</v>
      </c>
      <c r="L28" s="131"/>
      <c r="M28" s="131"/>
      <c r="N28" s="131"/>
      <c r="O28" s="131"/>
      <c r="P28" s="91">
        <f>P27</f>
        <v>9.58</v>
      </c>
      <c r="Q28" s="131"/>
      <c r="R28" s="131"/>
      <c r="S28" s="131"/>
      <c r="T28" s="91">
        <f>T27</f>
        <v>10.039999999999999</v>
      </c>
      <c r="U28" s="131"/>
      <c r="V28" s="131"/>
      <c r="W28" s="127"/>
      <c r="X28" s="93">
        <f>X27</f>
        <v>10.14</v>
      </c>
      <c r="Y28" s="127"/>
      <c r="Z28" s="131"/>
      <c r="AA28" s="132"/>
      <c r="AB28" s="131"/>
      <c r="AC28" s="133"/>
      <c r="AD28" s="29"/>
      <c r="AE28" s="13"/>
      <c r="AF28" s="48"/>
      <c r="AG28" s="48"/>
      <c r="AH28" s="48"/>
    </row>
    <row r="29" spans="1:34" ht="15.6" customHeight="1" thickBot="1" x14ac:dyDescent="0.25">
      <c r="A29" s="50">
        <v>517</v>
      </c>
      <c r="B29" s="50" t="s">
        <v>11</v>
      </c>
      <c r="C29" s="94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6"/>
      <c r="AD29" s="53"/>
      <c r="AE29" s="3"/>
      <c r="AF29" s="48"/>
      <c r="AG29" s="48"/>
      <c r="AH29" s="48"/>
    </row>
    <row r="30" spans="1:34" s="45" customFormat="1" ht="15" customHeight="1" x14ac:dyDescent="0.2">
      <c r="A30" s="56"/>
      <c r="B30" s="23" t="s">
        <v>5</v>
      </c>
      <c r="C30" s="71"/>
      <c r="D30" s="72" t="s">
        <v>59</v>
      </c>
      <c r="E30" s="73">
        <v>0</v>
      </c>
      <c r="F30" s="73">
        <v>16</v>
      </c>
      <c r="G30" s="73">
        <v>0</v>
      </c>
      <c r="H30" s="72">
        <v>1</v>
      </c>
      <c r="I30" s="72">
        <v>0</v>
      </c>
      <c r="J30" s="72">
        <v>0</v>
      </c>
      <c r="K30" s="72">
        <v>0</v>
      </c>
      <c r="L30" s="72">
        <v>0</v>
      </c>
      <c r="M30" s="72">
        <v>0</v>
      </c>
      <c r="N30" s="72">
        <v>4</v>
      </c>
      <c r="O30" s="72">
        <v>3</v>
      </c>
      <c r="P30" s="72">
        <v>0</v>
      </c>
      <c r="Q30" s="72">
        <v>0</v>
      </c>
      <c r="R30" s="72">
        <v>5</v>
      </c>
      <c r="S30" s="72">
        <v>2</v>
      </c>
      <c r="T30" s="72">
        <v>11</v>
      </c>
      <c r="U30" s="72">
        <v>26</v>
      </c>
      <c r="V30" s="72">
        <v>2</v>
      </c>
      <c r="W30" s="74">
        <v>9</v>
      </c>
      <c r="X30" s="74">
        <v>13</v>
      </c>
      <c r="Y30" s="74">
        <v>1</v>
      </c>
      <c r="Z30" s="75">
        <v>1</v>
      </c>
      <c r="AA30" s="76">
        <v>1</v>
      </c>
      <c r="AB30" s="76">
        <v>1</v>
      </c>
      <c r="AC30" s="77">
        <v>11</v>
      </c>
      <c r="AD30" s="27" t="s">
        <v>6</v>
      </c>
      <c r="AE30" s="44"/>
      <c r="AF30" s="48"/>
      <c r="AG30" s="48"/>
      <c r="AH30" s="48"/>
    </row>
    <row r="31" spans="1:34" s="45" customFormat="1" ht="15.6" customHeight="1" x14ac:dyDescent="0.2">
      <c r="A31" s="24">
        <v>11.2</v>
      </c>
      <c r="B31" s="25" t="s">
        <v>7</v>
      </c>
      <c r="C31" s="78" t="s">
        <v>59</v>
      </c>
      <c r="D31" s="79">
        <v>16</v>
      </c>
      <c r="E31" s="80">
        <v>1</v>
      </c>
      <c r="F31" s="80">
        <v>34</v>
      </c>
      <c r="G31" s="80">
        <v>0</v>
      </c>
      <c r="H31" s="79">
        <v>1</v>
      </c>
      <c r="I31" s="79">
        <v>0</v>
      </c>
      <c r="J31" s="79">
        <v>13</v>
      </c>
      <c r="K31" s="79">
        <v>0</v>
      </c>
      <c r="L31" s="79">
        <v>0</v>
      </c>
      <c r="M31" s="79">
        <v>0</v>
      </c>
      <c r="N31" s="79">
        <v>14</v>
      </c>
      <c r="O31" s="79">
        <v>3</v>
      </c>
      <c r="P31" s="79">
        <v>1</v>
      </c>
      <c r="Q31" s="79">
        <v>7</v>
      </c>
      <c r="R31" s="79">
        <v>2</v>
      </c>
      <c r="S31" s="79">
        <v>0</v>
      </c>
      <c r="T31" s="79">
        <v>1</v>
      </c>
      <c r="U31" s="79">
        <v>7</v>
      </c>
      <c r="V31" s="79">
        <v>6</v>
      </c>
      <c r="W31" s="81">
        <v>0</v>
      </c>
      <c r="X31" s="81">
        <v>0</v>
      </c>
      <c r="Y31" s="81">
        <v>0</v>
      </c>
      <c r="Z31" s="82">
        <v>0</v>
      </c>
      <c r="AA31" s="83">
        <v>0</v>
      </c>
      <c r="AB31" s="83">
        <v>1</v>
      </c>
      <c r="AC31" s="84"/>
      <c r="AD31" s="28">
        <f>SUM(C31:AB31)</f>
        <v>107</v>
      </c>
      <c r="AE31" s="12"/>
      <c r="AF31" s="48"/>
      <c r="AG31" s="48"/>
      <c r="AH31" s="48"/>
    </row>
    <row r="32" spans="1:34" s="45" customFormat="1" ht="15.6" customHeight="1" x14ac:dyDescent="0.2">
      <c r="A32" s="141" t="s">
        <v>58</v>
      </c>
      <c r="B32" s="25" t="s">
        <v>8</v>
      </c>
      <c r="C32" s="78" t="s">
        <v>59</v>
      </c>
      <c r="D32" s="85">
        <f>D31</f>
        <v>16</v>
      </c>
      <c r="E32" s="86">
        <f>D32-E30+E31</f>
        <v>17</v>
      </c>
      <c r="F32" s="86">
        <f>E32-F30+F31</f>
        <v>35</v>
      </c>
      <c r="G32" s="86">
        <f>F32-G30+G31</f>
        <v>35</v>
      </c>
      <c r="H32" s="85">
        <f t="shared" ref="H32:AB32" si="5">G32-H30+H31</f>
        <v>35</v>
      </c>
      <c r="I32" s="85">
        <f t="shared" si="5"/>
        <v>35</v>
      </c>
      <c r="J32" s="85">
        <f t="shared" si="5"/>
        <v>48</v>
      </c>
      <c r="K32" s="85">
        <f t="shared" si="5"/>
        <v>48</v>
      </c>
      <c r="L32" s="85">
        <f t="shared" si="5"/>
        <v>48</v>
      </c>
      <c r="M32" s="85">
        <f t="shared" si="5"/>
        <v>48</v>
      </c>
      <c r="N32" s="85">
        <f t="shared" si="5"/>
        <v>58</v>
      </c>
      <c r="O32" s="85">
        <f t="shared" si="5"/>
        <v>58</v>
      </c>
      <c r="P32" s="85">
        <f t="shared" si="5"/>
        <v>59</v>
      </c>
      <c r="Q32" s="85">
        <f t="shared" si="5"/>
        <v>66</v>
      </c>
      <c r="R32" s="85">
        <f t="shared" si="5"/>
        <v>63</v>
      </c>
      <c r="S32" s="85">
        <f t="shared" si="5"/>
        <v>61</v>
      </c>
      <c r="T32" s="85">
        <f t="shared" si="5"/>
        <v>51</v>
      </c>
      <c r="U32" s="85">
        <f t="shared" si="5"/>
        <v>32</v>
      </c>
      <c r="V32" s="85">
        <f t="shared" si="5"/>
        <v>36</v>
      </c>
      <c r="W32" s="87">
        <f t="shared" si="5"/>
        <v>27</v>
      </c>
      <c r="X32" s="87">
        <f t="shared" si="5"/>
        <v>14</v>
      </c>
      <c r="Y32" s="87">
        <f t="shared" si="5"/>
        <v>13</v>
      </c>
      <c r="Z32" s="88">
        <f t="shared" si="5"/>
        <v>12</v>
      </c>
      <c r="AA32" s="89">
        <f t="shared" si="5"/>
        <v>11</v>
      </c>
      <c r="AB32" s="89">
        <f t="shared" si="5"/>
        <v>11</v>
      </c>
      <c r="AC32" s="90">
        <f>AB32-AC30</f>
        <v>0</v>
      </c>
      <c r="AD32" s="29"/>
      <c r="AE32" s="3">
        <f>MAX(C32:AC32)</f>
        <v>66</v>
      </c>
      <c r="AF32" s="48"/>
      <c r="AG32" s="48"/>
      <c r="AH32" s="48"/>
    </row>
    <row r="33" spans="1:34" s="45" customFormat="1" ht="15.6" customHeight="1" x14ac:dyDescent="0.2">
      <c r="A33" s="142"/>
      <c r="B33" s="25" t="s">
        <v>9</v>
      </c>
      <c r="C33" s="124"/>
      <c r="D33" s="125" t="s">
        <v>59</v>
      </c>
      <c r="E33" s="127"/>
      <c r="F33" s="128">
        <v>11.25</v>
      </c>
      <c r="G33" s="127"/>
      <c r="H33" s="127"/>
      <c r="I33" s="127"/>
      <c r="J33" s="127"/>
      <c r="K33" s="125">
        <v>11.33</v>
      </c>
      <c r="L33" s="127"/>
      <c r="M33" s="127"/>
      <c r="N33" s="127"/>
      <c r="O33" s="127"/>
      <c r="P33" s="125">
        <v>11.38</v>
      </c>
      <c r="Q33" s="127"/>
      <c r="R33" s="127"/>
      <c r="S33" s="127"/>
      <c r="T33" s="125">
        <v>11.44</v>
      </c>
      <c r="U33" s="127"/>
      <c r="V33" s="127"/>
      <c r="W33" s="127"/>
      <c r="X33" s="129">
        <v>11.53</v>
      </c>
      <c r="Y33" s="127"/>
      <c r="Z33" s="127"/>
      <c r="AA33" s="130"/>
      <c r="AB33" s="127"/>
      <c r="AC33" s="125">
        <v>12.02</v>
      </c>
      <c r="AD33" s="30">
        <v>42</v>
      </c>
      <c r="AE33" s="12"/>
      <c r="AF33" s="48"/>
      <c r="AG33" s="48"/>
      <c r="AH33" s="48"/>
    </row>
    <row r="34" spans="1:34" s="45" customFormat="1" ht="15.6" customHeight="1" x14ac:dyDescent="0.2">
      <c r="A34" s="143"/>
      <c r="B34" s="26" t="s">
        <v>10</v>
      </c>
      <c r="C34" s="126" t="s">
        <v>59</v>
      </c>
      <c r="D34" s="91">
        <v>11.2</v>
      </c>
      <c r="E34" s="127"/>
      <c r="F34" s="92">
        <f>F33</f>
        <v>11.25</v>
      </c>
      <c r="G34" s="127"/>
      <c r="H34" s="131"/>
      <c r="I34" s="131"/>
      <c r="J34" s="131"/>
      <c r="K34" s="91">
        <f>K33</f>
        <v>11.33</v>
      </c>
      <c r="L34" s="131"/>
      <c r="M34" s="131"/>
      <c r="N34" s="131"/>
      <c r="O34" s="131"/>
      <c r="P34" s="91">
        <f>P33</f>
        <v>11.38</v>
      </c>
      <c r="Q34" s="131"/>
      <c r="R34" s="131"/>
      <c r="S34" s="131"/>
      <c r="T34" s="91">
        <f>T33</f>
        <v>11.44</v>
      </c>
      <c r="U34" s="131"/>
      <c r="V34" s="131"/>
      <c r="W34" s="127"/>
      <c r="X34" s="93">
        <f>X33</f>
        <v>11.53</v>
      </c>
      <c r="Y34" s="127"/>
      <c r="Z34" s="131"/>
      <c r="AA34" s="132"/>
      <c r="AB34" s="131"/>
      <c r="AC34" s="133"/>
      <c r="AD34" s="29"/>
      <c r="AE34" s="13"/>
      <c r="AF34" s="48"/>
      <c r="AG34" s="48"/>
      <c r="AH34" s="48"/>
    </row>
    <row r="35" spans="1:34" s="45" customFormat="1" ht="15.6" customHeight="1" thickBot="1" x14ac:dyDescent="0.25">
      <c r="A35" s="50">
        <v>517</v>
      </c>
      <c r="B35" s="50" t="s">
        <v>11</v>
      </c>
      <c r="C35" s="94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6"/>
      <c r="AD35" s="53"/>
      <c r="AE35" s="3"/>
      <c r="AF35" s="48"/>
      <c r="AG35" s="48"/>
      <c r="AH35" s="48"/>
    </row>
    <row r="36" spans="1:34" ht="15.6" customHeight="1" x14ac:dyDescent="0.2">
      <c r="A36" s="56"/>
      <c r="B36" s="23" t="s">
        <v>5</v>
      </c>
      <c r="C36" s="71"/>
      <c r="D36" s="72" t="s">
        <v>59</v>
      </c>
      <c r="E36" s="73" t="s">
        <v>59</v>
      </c>
      <c r="F36" s="73" t="s">
        <v>59</v>
      </c>
      <c r="G36" s="73" t="s">
        <v>59</v>
      </c>
      <c r="H36" s="72">
        <v>0</v>
      </c>
      <c r="I36" s="72">
        <v>0</v>
      </c>
      <c r="J36" s="72">
        <v>0</v>
      </c>
      <c r="K36" s="72">
        <v>0</v>
      </c>
      <c r="L36" s="72">
        <v>0</v>
      </c>
      <c r="M36" s="72">
        <v>0</v>
      </c>
      <c r="N36" s="72">
        <v>1</v>
      </c>
      <c r="O36" s="72">
        <v>1</v>
      </c>
      <c r="P36" s="72">
        <v>0</v>
      </c>
      <c r="Q36" s="72">
        <v>1</v>
      </c>
      <c r="R36" s="72">
        <v>1</v>
      </c>
      <c r="S36" s="72">
        <v>0</v>
      </c>
      <c r="T36" s="72">
        <v>10</v>
      </c>
      <c r="U36" s="72">
        <v>4</v>
      </c>
      <c r="V36" s="72">
        <v>7</v>
      </c>
      <c r="W36" s="74" t="s">
        <v>59</v>
      </c>
      <c r="X36" s="74" t="s">
        <v>59</v>
      </c>
      <c r="Y36" s="74" t="s">
        <v>59</v>
      </c>
      <c r="Z36" s="75">
        <v>9</v>
      </c>
      <c r="AA36" s="76">
        <v>6</v>
      </c>
      <c r="AB36" s="76">
        <v>1</v>
      </c>
      <c r="AC36" s="77">
        <v>20</v>
      </c>
      <c r="AD36" s="27" t="s">
        <v>6</v>
      </c>
      <c r="AE36" s="44"/>
      <c r="AF36" s="48"/>
      <c r="AG36" s="48"/>
      <c r="AH36" s="48"/>
    </row>
    <row r="37" spans="1:34" ht="15.6" customHeight="1" x14ac:dyDescent="0.2">
      <c r="A37" s="24">
        <v>13.16</v>
      </c>
      <c r="B37" s="25" t="s">
        <v>7</v>
      </c>
      <c r="C37" s="78" t="s">
        <v>59</v>
      </c>
      <c r="D37" s="79">
        <v>3</v>
      </c>
      <c r="E37" s="80" t="s">
        <v>59</v>
      </c>
      <c r="F37" s="80" t="s">
        <v>59</v>
      </c>
      <c r="G37" s="80" t="s">
        <v>59</v>
      </c>
      <c r="H37" s="79">
        <v>8</v>
      </c>
      <c r="I37" s="79">
        <v>2</v>
      </c>
      <c r="J37" s="79">
        <v>5</v>
      </c>
      <c r="K37" s="79">
        <v>0</v>
      </c>
      <c r="L37" s="79">
        <v>1</v>
      </c>
      <c r="M37" s="79">
        <v>0</v>
      </c>
      <c r="N37" s="79">
        <v>10</v>
      </c>
      <c r="O37" s="79">
        <v>10</v>
      </c>
      <c r="P37" s="79">
        <v>2</v>
      </c>
      <c r="Q37" s="79">
        <v>8</v>
      </c>
      <c r="R37" s="79">
        <v>3</v>
      </c>
      <c r="S37" s="79">
        <v>0</v>
      </c>
      <c r="T37" s="79">
        <v>1</v>
      </c>
      <c r="U37" s="79">
        <v>4</v>
      </c>
      <c r="V37" s="79">
        <v>4</v>
      </c>
      <c r="W37" s="81" t="s">
        <v>59</v>
      </c>
      <c r="X37" s="81" t="s">
        <v>59</v>
      </c>
      <c r="Y37" s="81" t="s">
        <v>59</v>
      </c>
      <c r="Z37" s="82">
        <v>0</v>
      </c>
      <c r="AA37" s="83">
        <v>0</v>
      </c>
      <c r="AB37" s="83">
        <v>0</v>
      </c>
      <c r="AC37" s="84"/>
      <c r="AD37" s="28">
        <f>SUM(C37:AB37)</f>
        <v>61</v>
      </c>
      <c r="AE37" s="12"/>
      <c r="AF37" s="48"/>
      <c r="AG37" s="48"/>
      <c r="AH37" s="48"/>
    </row>
    <row r="38" spans="1:34" ht="15.6" customHeight="1" x14ac:dyDescent="0.2">
      <c r="A38" s="141" t="s">
        <v>58</v>
      </c>
      <c r="B38" s="25" t="s">
        <v>8</v>
      </c>
      <c r="C38" s="78" t="s">
        <v>59</v>
      </c>
      <c r="D38" s="85">
        <f>D37</f>
        <v>3</v>
      </c>
      <c r="E38" s="86" t="s">
        <v>59</v>
      </c>
      <c r="F38" s="86" t="s">
        <v>59</v>
      </c>
      <c r="G38" s="86" t="s">
        <v>59</v>
      </c>
      <c r="H38" s="85">
        <f>D38-H36+H37</f>
        <v>11</v>
      </c>
      <c r="I38" s="85">
        <f t="shared" ref="I38:AB38" si="6">H38-I36+I37</f>
        <v>13</v>
      </c>
      <c r="J38" s="85">
        <f t="shared" si="6"/>
        <v>18</v>
      </c>
      <c r="K38" s="85">
        <f t="shared" si="6"/>
        <v>18</v>
      </c>
      <c r="L38" s="85">
        <f t="shared" si="6"/>
        <v>19</v>
      </c>
      <c r="M38" s="85">
        <f t="shared" si="6"/>
        <v>19</v>
      </c>
      <c r="N38" s="85">
        <f t="shared" si="6"/>
        <v>28</v>
      </c>
      <c r="O38" s="85">
        <f t="shared" si="6"/>
        <v>37</v>
      </c>
      <c r="P38" s="85">
        <f t="shared" si="6"/>
        <v>39</v>
      </c>
      <c r="Q38" s="85">
        <f t="shared" si="6"/>
        <v>46</v>
      </c>
      <c r="R38" s="85">
        <f t="shared" si="6"/>
        <v>48</v>
      </c>
      <c r="S38" s="85">
        <f t="shared" si="6"/>
        <v>48</v>
      </c>
      <c r="T38" s="85">
        <f t="shared" si="6"/>
        <v>39</v>
      </c>
      <c r="U38" s="85">
        <f t="shared" si="6"/>
        <v>39</v>
      </c>
      <c r="V38" s="85">
        <f t="shared" si="6"/>
        <v>36</v>
      </c>
      <c r="W38" s="87" t="s">
        <v>59</v>
      </c>
      <c r="X38" s="87" t="s">
        <v>59</v>
      </c>
      <c r="Y38" s="87" t="s">
        <v>59</v>
      </c>
      <c r="Z38" s="88">
        <f>V38-Z36+Z37</f>
        <v>27</v>
      </c>
      <c r="AA38" s="89">
        <f t="shared" si="6"/>
        <v>21</v>
      </c>
      <c r="AB38" s="89">
        <f t="shared" si="6"/>
        <v>20</v>
      </c>
      <c r="AC38" s="90">
        <f>AB38-AC36</f>
        <v>0</v>
      </c>
      <c r="AD38" s="29"/>
      <c r="AE38" s="3">
        <f>MAX(C38:AC38)</f>
        <v>48</v>
      </c>
      <c r="AF38" s="48"/>
      <c r="AG38" s="48"/>
      <c r="AH38" s="48"/>
    </row>
    <row r="39" spans="1:34" ht="15.6" customHeight="1" x14ac:dyDescent="0.2">
      <c r="A39" s="142"/>
      <c r="B39" s="25" t="s">
        <v>9</v>
      </c>
      <c r="C39" s="124"/>
      <c r="D39" s="125" t="s">
        <v>59</v>
      </c>
      <c r="E39" s="127"/>
      <c r="F39" s="128" t="s">
        <v>59</v>
      </c>
      <c r="G39" s="127"/>
      <c r="H39" s="127"/>
      <c r="I39" s="127"/>
      <c r="J39" s="127"/>
      <c r="K39" s="125">
        <v>13.23</v>
      </c>
      <c r="L39" s="127"/>
      <c r="M39" s="127"/>
      <c r="N39" s="127"/>
      <c r="O39" s="127"/>
      <c r="P39" s="125">
        <v>13.29</v>
      </c>
      <c r="Q39" s="127"/>
      <c r="R39" s="127"/>
      <c r="S39" s="127"/>
      <c r="T39" s="125">
        <v>13.34</v>
      </c>
      <c r="U39" s="127"/>
      <c r="V39" s="127"/>
      <c r="W39" s="127"/>
      <c r="X39" s="129" t="s">
        <v>59</v>
      </c>
      <c r="Y39" s="127"/>
      <c r="Z39" s="127"/>
      <c r="AA39" s="130"/>
      <c r="AB39" s="127"/>
      <c r="AC39" s="125">
        <v>13.44</v>
      </c>
      <c r="AD39" s="30">
        <v>28</v>
      </c>
      <c r="AE39" s="12"/>
      <c r="AF39" s="48"/>
      <c r="AG39" s="48"/>
      <c r="AH39" s="48"/>
    </row>
    <row r="40" spans="1:34" ht="15.6" customHeight="1" x14ac:dyDescent="0.2">
      <c r="A40" s="143"/>
      <c r="B40" s="26" t="s">
        <v>10</v>
      </c>
      <c r="C40" s="126" t="s">
        <v>59</v>
      </c>
      <c r="D40" s="91">
        <v>13.16</v>
      </c>
      <c r="E40" s="127"/>
      <c r="F40" s="92" t="s">
        <v>59</v>
      </c>
      <c r="G40" s="127"/>
      <c r="H40" s="131"/>
      <c r="I40" s="131"/>
      <c r="J40" s="131"/>
      <c r="K40" s="91">
        <f>K39</f>
        <v>13.23</v>
      </c>
      <c r="L40" s="131"/>
      <c r="M40" s="131"/>
      <c r="N40" s="131"/>
      <c r="O40" s="131"/>
      <c r="P40" s="91">
        <f>P39</f>
        <v>13.29</v>
      </c>
      <c r="Q40" s="131"/>
      <c r="R40" s="131"/>
      <c r="S40" s="131"/>
      <c r="T40" s="91">
        <f>T39</f>
        <v>13.34</v>
      </c>
      <c r="U40" s="131"/>
      <c r="V40" s="131"/>
      <c r="W40" s="127"/>
      <c r="X40" s="93" t="s">
        <v>59</v>
      </c>
      <c r="Y40" s="127"/>
      <c r="Z40" s="131"/>
      <c r="AA40" s="132"/>
      <c r="AB40" s="131"/>
      <c r="AC40" s="133"/>
      <c r="AD40" s="29"/>
      <c r="AE40" s="13"/>
      <c r="AF40" s="48"/>
      <c r="AG40" s="48"/>
      <c r="AH40" s="48"/>
    </row>
    <row r="41" spans="1:34" ht="15.6" customHeight="1" thickBot="1" x14ac:dyDescent="0.25">
      <c r="A41" s="50">
        <v>217</v>
      </c>
      <c r="B41" s="50" t="s">
        <v>11</v>
      </c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6"/>
      <c r="AD41" s="53"/>
      <c r="AE41" s="3"/>
      <c r="AF41" s="48"/>
      <c r="AG41" s="48"/>
      <c r="AH41" s="48"/>
    </row>
    <row r="42" spans="1:34" s="45" customFormat="1" ht="15" customHeight="1" x14ac:dyDescent="0.2">
      <c r="A42" s="56"/>
      <c r="B42" s="23" t="s">
        <v>5</v>
      </c>
      <c r="C42" s="71"/>
      <c r="D42" s="72" t="s">
        <v>59</v>
      </c>
      <c r="E42" s="73">
        <v>0</v>
      </c>
      <c r="F42" s="73">
        <v>24</v>
      </c>
      <c r="G42" s="73">
        <v>0</v>
      </c>
      <c r="H42" s="72">
        <v>0</v>
      </c>
      <c r="I42" s="72">
        <v>0</v>
      </c>
      <c r="J42" s="72">
        <v>0</v>
      </c>
      <c r="K42" s="72">
        <v>0</v>
      </c>
      <c r="L42" s="72">
        <v>0</v>
      </c>
      <c r="M42" s="72">
        <v>0</v>
      </c>
      <c r="N42" s="72">
        <v>0</v>
      </c>
      <c r="O42" s="72">
        <v>4</v>
      </c>
      <c r="P42" s="72">
        <v>3</v>
      </c>
      <c r="Q42" s="72">
        <v>0</v>
      </c>
      <c r="R42" s="72">
        <v>0</v>
      </c>
      <c r="S42" s="72">
        <v>4</v>
      </c>
      <c r="T42" s="72">
        <v>5</v>
      </c>
      <c r="U42" s="72">
        <v>7</v>
      </c>
      <c r="V42" s="72">
        <v>2</v>
      </c>
      <c r="W42" s="74">
        <v>2</v>
      </c>
      <c r="X42" s="74">
        <v>18</v>
      </c>
      <c r="Y42" s="74">
        <v>0</v>
      </c>
      <c r="Z42" s="75">
        <v>0</v>
      </c>
      <c r="AA42" s="76">
        <v>2</v>
      </c>
      <c r="AB42" s="76">
        <v>0</v>
      </c>
      <c r="AC42" s="77">
        <v>25</v>
      </c>
      <c r="AD42" s="27" t="s">
        <v>6</v>
      </c>
      <c r="AE42" s="44"/>
      <c r="AF42" s="48"/>
      <c r="AG42" s="48"/>
      <c r="AH42" s="48"/>
    </row>
    <row r="43" spans="1:34" s="45" customFormat="1" ht="15.6" customHeight="1" x14ac:dyDescent="0.2">
      <c r="A43" s="24">
        <v>13.52</v>
      </c>
      <c r="B43" s="25" t="s">
        <v>7</v>
      </c>
      <c r="C43" s="78" t="s">
        <v>59</v>
      </c>
      <c r="D43" s="79">
        <v>3</v>
      </c>
      <c r="E43" s="80">
        <v>2</v>
      </c>
      <c r="F43" s="80">
        <v>20</v>
      </c>
      <c r="G43" s="80">
        <v>3</v>
      </c>
      <c r="H43" s="79">
        <v>2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3</v>
      </c>
      <c r="P43" s="79">
        <v>0</v>
      </c>
      <c r="Q43" s="79">
        <v>2</v>
      </c>
      <c r="R43" s="79">
        <v>3</v>
      </c>
      <c r="S43" s="79">
        <v>0</v>
      </c>
      <c r="T43" s="79">
        <v>2</v>
      </c>
      <c r="U43" s="79">
        <v>10</v>
      </c>
      <c r="V43" s="79">
        <v>7</v>
      </c>
      <c r="W43" s="81">
        <v>7</v>
      </c>
      <c r="X43" s="81">
        <v>6</v>
      </c>
      <c r="Y43" s="81">
        <v>0</v>
      </c>
      <c r="Z43" s="82">
        <v>2</v>
      </c>
      <c r="AA43" s="83">
        <v>0</v>
      </c>
      <c r="AB43" s="83">
        <v>1</v>
      </c>
      <c r="AC43" s="84"/>
      <c r="AD43" s="28">
        <f>SUM(C43:AB43)</f>
        <v>73</v>
      </c>
      <c r="AE43" s="12"/>
      <c r="AF43" s="48"/>
      <c r="AG43" s="48"/>
      <c r="AH43" s="48"/>
    </row>
    <row r="44" spans="1:34" s="45" customFormat="1" ht="15.6" customHeight="1" x14ac:dyDescent="0.2">
      <c r="A44" s="141" t="s">
        <v>58</v>
      </c>
      <c r="B44" s="25" t="s">
        <v>8</v>
      </c>
      <c r="C44" s="78" t="s">
        <v>59</v>
      </c>
      <c r="D44" s="85">
        <v>26</v>
      </c>
      <c r="E44" s="86">
        <f>D44-E42+E43</f>
        <v>28</v>
      </c>
      <c r="F44" s="86">
        <f>E44-F42+F43</f>
        <v>24</v>
      </c>
      <c r="G44" s="86">
        <f>F44-G42+G43</f>
        <v>27</v>
      </c>
      <c r="H44" s="85">
        <f t="shared" ref="H44:AB44" si="7">G44-H42+H43</f>
        <v>29</v>
      </c>
      <c r="I44" s="85">
        <f t="shared" si="7"/>
        <v>29</v>
      </c>
      <c r="J44" s="85">
        <f t="shared" si="7"/>
        <v>29</v>
      </c>
      <c r="K44" s="85">
        <f t="shared" si="7"/>
        <v>29</v>
      </c>
      <c r="L44" s="85">
        <f t="shared" si="7"/>
        <v>29</v>
      </c>
      <c r="M44" s="85">
        <f t="shared" si="7"/>
        <v>29</v>
      </c>
      <c r="N44" s="85">
        <f t="shared" si="7"/>
        <v>29</v>
      </c>
      <c r="O44" s="85">
        <f t="shared" si="7"/>
        <v>28</v>
      </c>
      <c r="P44" s="85">
        <f t="shared" si="7"/>
        <v>25</v>
      </c>
      <c r="Q44" s="85">
        <f t="shared" si="7"/>
        <v>27</v>
      </c>
      <c r="R44" s="85">
        <f t="shared" si="7"/>
        <v>30</v>
      </c>
      <c r="S44" s="85">
        <f t="shared" si="7"/>
        <v>26</v>
      </c>
      <c r="T44" s="85">
        <f t="shared" si="7"/>
        <v>23</v>
      </c>
      <c r="U44" s="85">
        <f t="shared" si="7"/>
        <v>26</v>
      </c>
      <c r="V44" s="85">
        <f t="shared" si="7"/>
        <v>31</v>
      </c>
      <c r="W44" s="87">
        <f t="shared" si="7"/>
        <v>36</v>
      </c>
      <c r="X44" s="87">
        <f t="shared" si="7"/>
        <v>24</v>
      </c>
      <c r="Y44" s="87">
        <f t="shared" si="7"/>
        <v>24</v>
      </c>
      <c r="Z44" s="88">
        <f t="shared" si="7"/>
        <v>26</v>
      </c>
      <c r="AA44" s="89">
        <f t="shared" si="7"/>
        <v>24</v>
      </c>
      <c r="AB44" s="89">
        <f t="shared" si="7"/>
        <v>25</v>
      </c>
      <c r="AC44" s="90">
        <f>AB44-AC42</f>
        <v>0</v>
      </c>
      <c r="AD44" s="29"/>
      <c r="AE44" s="3">
        <f>MAX(C44:AC44)</f>
        <v>36</v>
      </c>
      <c r="AF44" s="48"/>
      <c r="AG44" s="48"/>
      <c r="AH44" s="48"/>
    </row>
    <row r="45" spans="1:34" s="45" customFormat="1" ht="15.6" customHeight="1" x14ac:dyDescent="0.2">
      <c r="A45" s="142"/>
      <c r="B45" s="25" t="s">
        <v>9</v>
      </c>
      <c r="C45" s="124"/>
      <c r="D45" s="125" t="s">
        <v>59</v>
      </c>
      <c r="E45" s="127"/>
      <c r="F45" s="128">
        <v>13.57</v>
      </c>
      <c r="G45" s="127"/>
      <c r="H45" s="127"/>
      <c r="I45" s="127"/>
      <c r="J45" s="127"/>
      <c r="K45" s="125">
        <v>14.03</v>
      </c>
      <c r="L45" s="127"/>
      <c r="M45" s="127"/>
      <c r="N45" s="127"/>
      <c r="O45" s="127"/>
      <c r="P45" s="125">
        <v>14.1</v>
      </c>
      <c r="Q45" s="127"/>
      <c r="R45" s="127"/>
      <c r="S45" s="127"/>
      <c r="T45" s="125">
        <v>14.17</v>
      </c>
      <c r="U45" s="127"/>
      <c r="V45" s="127"/>
      <c r="W45" s="127"/>
      <c r="X45" s="129">
        <v>14.25</v>
      </c>
      <c r="Y45" s="127"/>
      <c r="Z45" s="127"/>
      <c r="AA45" s="130"/>
      <c r="AB45" s="127"/>
      <c r="AC45" s="125">
        <v>14.33</v>
      </c>
      <c r="AD45" s="30">
        <v>41</v>
      </c>
      <c r="AE45" s="12"/>
      <c r="AF45" s="48"/>
      <c r="AG45" s="48"/>
      <c r="AH45" s="48"/>
    </row>
    <row r="46" spans="1:34" s="45" customFormat="1" ht="15.6" customHeight="1" x14ac:dyDescent="0.2">
      <c r="A46" s="143"/>
      <c r="B46" s="26" t="s">
        <v>10</v>
      </c>
      <c r="C46" s="126" t="s">
        <v>59</v>
      </c>
      <c r="D46" s="91">
        <v>13.52</v>
      </c>
      <c r="E46" s="127"/>
      <c r="F46" s="92">
        <f>F45</f>
        <v>13.57</v>
      </c>
      <c r="G46" s="127"/>
      <c r="H46" s="131"/>
      <c r="I46" s="131"/>
      <c r="J46" s="131"/>
      <c r="K46" s="91">
        <f>K45</f>
        <v>14.03</v>
      </c>
      <c r="L46" s="131"/>
      <c r="M46" s="131"/>
      <c r="N46" s="131"/>
      <c r="O46" s="131"/>
      <c r="P46" s="91">
        <f>P45</f>
        <v>14.1</v>
      </c>
      <c r="Q46" s="131"/>
      <c r="R46" s="131"/>
      <c r="S46" s="131"/>
      <c r="T46" s="91">
        <f>T45</f>
        <v>14.17</v>
      </c>
      <c r="U46" s="131"/>
      <c r="V46" s="131"/>
      <c r="W46" s="127"/>
      <c r="X46" s="93">
        <f>X45</f>
        <v>14.25</v>
      </c>
      <c r="Y46" s="127"/>
      <c r="Z46" s="131"/>
      <c r="AA46" s="132"/>
      <c r="AB46" s="131"/>
      <c r="AC46" s="133"/>
      <c r="AD46" s="29"/>
      <c r="AE46" s="13"/>
      <c r="AF46" s="48"/>
      <c r="AG46" s="48"/>
      <c r="AH46" s="48"/>
    </row>
    <row r="47" spans="1:34" s="45" customFormat="1" ht="15.6" customHeight="1" thickBot="1" x14ac:dyDescent="0.25">
      <c r="A47" s="50">
        <v>520</v>
      </c>
      <c r="B47" s="50" t="s">
        <v>11</v>
      </c>
      <c r="C47" s="94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6"/>
      <c r="AD47" s="53"/>
      <c r="AE47" s="3"/>
      <c r="AF47" s="48"/>
      <c r="AG47" s="48"/>
      <c r="AH47" s="48"/>
    </row>
    <row r="48" spans="1:34" ht="15.6" customHeight="1" x14ac:dyDescent="0.2">
      <c r="A48" s="56"/>
      <c r="B48" s="23" t="s">
        <v>5</v>
      </c>
      <c r="C48" s="71"/>
      <c r="D48" s="72">
        <v>0</v>
      </c>
      <c r="E48" s="73" t="s">
        <v>59</v>
      </c>
      <c r="F48" s="73" t="s">
        <v>59</v>
      </c>
      <c r="G48" s="73" t="s">
        <v>59</v>
      </c>
      <c r="H48" s="72">
        <v>0</v>
      </c>
      <c r="I48" s="72">
        <v>0</v>
      </c>
      <c r="J48" s="72">
        <v>0</v>
      </c>
      <c r="K48" s="72">
        <v>0</v>
      </c>
      <c r="L48" s="72">
        <v>0</v>
      </c>
      <c r="M48" s="72">
        <v>0</v>
      </c>
      <c r="N48" s="72">
        <v>0</v>
      </c>
      <c r="O48" s="72">
        <v>0</v>
      </c>
      <c r="P48" s="72">
        <v>0</v>
      </c>
      <c r="Q48" s="72">
        <v>1</v>
      </c>
      <c r="R48" s="72">
        <v>0</v>
      </c>
      <c r="S48" s="72">
        <v>0</v>
      </c>
      <c r="T48" s="72">
        <v>3</v>
      </c>
      <c r="U48" s="72">
        <v>3</v>
      </c>
      <c r="V48" s="72">
        <v>0</v>
      </c>
      <c r="W48" s="74" t="s">
        <v>59</v>
      </c>
      <c r="X48" s="74" t="s">
        <v>59</v>
      </c>
      <c r="Y48" s="74" t="s">
        <v>59</v>
      </c>
      <c r="Z48" s="75">
        <v>7</v>
      </c>
      <c r="AA48" s="76">
        <v>5</v>
      </c>
      <c r="AB48" s="76">
        <v>2</v>
      </c>
      <c r="AC48" s="77">
        <v>1</v>
      </c>
      <c r="AD48" s="27" t="s">
        <v>6</v>
      </c>
      <c r="AE48" s="44"/>
      <c r="AF48" s="48"/>
      <c r="AG48" s="48"/>
      <c r="AH48" s="48"/>
    </row>
    <row r="49" spans="1:34" ht="15.6" customHeight="1" x14ac:dyDescent="0.2">
      <c r="A49" s="24">
        <v>15.15</v>
      </c>
      <c r="B49" s="25" t="s">
        <v>7</v>
      </c>
      <c r="C49" s="78">
        <v>0</v>
      </c>
      <c r="D49" s="79">
        <v>4</v>
      </c>
      <c r="E49" s="80" t="s">
        <v>59</v>
      </c>
      <c r="F49" s="80" t="s">
        <v>59</v>
      </c>
      <c r="G49" s="80" t="s">
        <v>59</v>
      </c>
      <c r="H49" s="79">
        <v>0</v>
      </c>
      <c r="I49" s="79">
        <v>0</v>
      </c>
      <c r="J49" s="79">
        <v>0</v>
      </c>
      <c r="K49" s="79">
        <v>6</v>
      </c>
      <c r="L49" s="79">
        <v>0</v>
      </c>
      <c r="M49" s="79">
        <v>3</v>
      </c>
      <c r="N49" s="79">
        <v>0</v>
      </c>
      <c r="O49" s="79">
        <v>0</v>
      </c>
      <c r="P49" s="79">
        <v>3</v>
      </c>
      <c r="Q49" s="79">
        <v>0</v>
      </c>
      <c r="R49" s="79">
        <v>0</v>
      </c>
      <c r="S49" s="79">
        <v>0</v>
      </c>
      <c r="T49" s="79">
        <v>2</v>
      </c>
      <c r="U49" s="79">
        <v>1</v>
      </c>
      <c r="V49" s="79">
        <v>3</v>
      </c>
      <c r="W49" s="81" t="s">
        <v>59</v>
      </c>
      <c r="X49" s="81" t="s">
        <v>59</v>
      </c>
      <c r="Y49" s="81" t="s">
        <v>59</v>
      </c>
      <c r="Z49" s="82">
        <v>0</v>
      </c>
      <c r="AA49" s="83">
        <v>0</v>
      </c>
      <c r="AB49" s="83">
        <v>0</v>
      </c>
      <c r="AC49" s="84"/>
      <c r="AD49" s="28">
        <f>SUM(C49:AB49)</f>
        <v>22</v>
      </c>
      <c r="AE49" s="12"/>
      <c r="AF49" s="48"/>
      <c r="AG49" s="48"/>
      <c r="AH49" s="48"/>
    </row>
    <row r="50" spans="1:34" ht="15.6" customHeight="1" x14ac:dyDescent="0.2">
      <c r="A50" s="141" t="s">
        <v>42</v>
      </c>
      <c r="B50" s="25" t="s">
        <v>8</v>
      </c>
      <c r="C50" s="78">
        <f>C49</f>
        <v>0</v>
      </c>
      <c r="D50" s="85">
        <f t="shared" ref="D50" si="8">C50-D48+D49</f>
        <v>4</v>
      </c>
      <c r="E50" s="86" t="s">
        <v>59</v>
      </c>
      <c r="F50" s="86" t="s">
        <v>59</v>
      </c>
      <c r="G50" s="86" t="s">
        <v>59</v>
      </c>
      <c r="H50" s="85">
        <f>D50-H48+H49</f>
        <v>4</v>
      </c>
      <c r="I50" s="85">
        <f t="shared" ref="I50:AB50" si="9">H50-I48+I49</f>
        <v>4</v>
      </c>
      <c r="J50" s="85">
        <f t="shared" si="9"/>
        <v>4</v>
      </c>
      <c r="K50" s="85">
        <f t="shared" si="9"/>
        <v>10</v>
      </c>
      <c r="L50" s="85">
        <f t="shared" si="9"/>
        <v>10</v>
      </c>
      <c r="M50" s="85">
        <f t="shared" si="9"/>
        <v>13</v>
      </c>
      <c r="N50" s="85">
        <f t="shared" si="9"/>
        <v>13</v>
      </c>
      <c r="O50" s="85">
        <f t="shared" si="9"/>
        <v>13</v>
      </c>
      <c r="P50" s="85">
        <f t="shared" si="9"/>
        <v>16</v>
      </c>
      <c r="Q50" s="85">
        <f t="shared" si="9"/>
        <v>15</v>
      </c>
      <c r="R50" s="85">
        <f t="shared" si="9"/>
        <v>15</v>
      </c>
      <c r="S50" s="85">
        <f t="shared" si="9"/>
        <v>15</v>
      </c>
      <c r="T50" s="85">
        <f t="shared" si="9"/>
        <v>14</v>
      </c>
      <c r="U50" s="85">
        <f t="shared" si="9"/>
        <v>12</v>
      </c>
      <c r="V50" s="85">
        <f t="shared" si="9"/>
        <v>15</v>
      </c>
      <c r="W50" s="87" t="s">
        <v>59</v>
      </c>
      <c r="X50" s="87" t="s">
        <v>59</v>
      </c>
      <c r="Y50" s="87" t="s">
        <v>59</v>
      </c>
      <c r="Z50" s="88">
        <f>V50-Z48+Z49</f>
        <v>8</v>
      </c>
      <c r="AA50" s="89">
        <f t="shared" si="9"/>
        <v>3</v>
      </c>
      <c r="AB50" s="89">
        <f t="shared" si="9"/>
        <v>1</v>
      </c>
      <c r="AC50" s="90">
        <f>AB50-AC48</f>
        <v>0</v>
      </c>
      <c r="AD50" s="29"/>
      <c r="AE50" s="3">
        <f>MAX(C50:AC50)</f>
        <v>16</v>
      </c>
      <c r="AF50" s="48"/>
      <c r="AG50" s="48"/>
      <c r="AH50" s="48"/>
    </row>
    <row r="51" spans="1:34" ht="15.6" customHeight="1" x14ac:dyDescent="0.2">
      <c r="A51" s="142"/>
      <c r="B51" s="25" t="s">
        <v>9</v>
      </c>
      <c r="C51" s="124"/>
      <c r="D51" s="125">
        <v>15.17</v>
      </c>
      <c r="E51" s="127"/>
      <c r="F51" s="128" t="s">
        <v>59</v>
      </c>
      <c r="G51" s="127"/>
      <c r="H51" s="127"/>
      <c r="I51" s="127"/>
      <c r="J51" s="127"/>
      <c r="K51" s="125">
        <v>15.21</v>
      </c>
      <c r="L51" s="127"/>
      <c r="M51" s="127"/>
      <c r="N51" s="127"/>
      <c r="O51" s="127"/>
      <c r="P51" s="125">
        <v>15.27</v>
      </c>
      <c r="Q51" s="127"/>
      <c r="R51" s="127"/>
      <c r="S51" s="127"/>
      <c r="T51" s="125">
        <v>15.34</v>
      </c>
      <c r="U51" s="127"/>
      <c r="V51" s="127"/>
      <c r="W51" s="127"/>
      <c r="X51" s="129" t="s">
        <v>59</v>
      </c>
      <c r="Y51" s="127"/>
      <c r="Z51" s="127"/>
      <c r="AA51" s="130"/>
      <c r="AB51" s="127"/>
      <c r="AC51" s="125">
        <v>15.45</v>
      </c>
      <c r="AD51" s="30">
        <v>30</v>
      </c>
      <c r="AE51" s="12"/>
      <c r="AF51" s="48"/>
      <c r="AG51" s="48"/>
      <c r="AH51" s="48"/>
    </row>
    <row r="52" spans="1:34" ht="15.6" customHeight="1" x14ac:dyDescent="0.2">
      <c r="A52" s="143"/>
      <c r="B52" s="26" t="s">
        <v>10</v>
      </c>
      <c r="C52" s="126">
        <v>15.15</v>
      </c>
      <c r="D52" s="91">
        <f>D51</f>
        <v>15.17</v>
      </c>
      <c r="E52" s="127"/>
      <c r="F52" s="92" t="s">
        <v>59</v>
      </c>
      <c r="G52" s="127"/>
      <c r="H52" s="131"/>
      <c r="I52" s="131"/>
      <c r="J52" s="131"/>
      <c r="K52" s="91">
        <f>K51</f>
        <v>15.21</v>
      </c>
      <c r="L52" s="131"/>
      <c r="M52" s="131"/>
      <c r="N52" s="131"/>
      <c r="O52" s="131"/>
      <c r="P52" s="91">
        <f>P51</f>
        <v>15.27</v>
      </c>
      <c r="Q52" s="131"/>
      <c r="R52" s="131"/>
      <c r="S52" s="131"/>
      <c r="T52" s="91">
        <f>T51</f>
        <v>15.34</v>
      </c>
      <c r="U52" s="131"/>
      <c r="V52" s="131"/>
      <c r="W52" s="127"/>
      <c r="X52" s="93" t="s">
        <v>59</v>
      </c>
      <c r="Y52" s="127"/>
      <c r="Z52" s="131"/>
      <c r="AA52" s="132"/>
      <c r="AB52" s="131"/>
      <c r="AC52" s="133"/>
      <c r="AD52" s="29"/>
      <c r="AE52" s="13"/>
      <c r="AF52" s="48"/>
      <c r="AG52" s="48"/>
      <c r="AH52" s="48"/>
    </row>
    <row r="53" spans="1:34" ht="15.6" customHeight="1" thickBot="1" x14ac:dyDescent="0.25">
      <c r="A53" s="50">
        <v>520</v>
      </c>
      <c r="B53" s="50" t="s">
        <v>11</v>
      </c>
      <c r="C53" s="94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6"/>
      <c r="AD53" s="53"/>
      <c r="AE53" s="3"/>
      <c r="AF53" s="48"/>
      <c r="AG53" s="48"/>
      <c r="AH53" s="48"/>
    </row>
    <row r="54" spans="1:34" s="45" customFormat="1" ht="15" customHeight="1" x14ac:dyDescent="0.2">
      <c r="A54" s="56"/>
      <c r="B54" s="23" t="s">
        <v>5</v>
      </c>
      <c r="C54" s="71"/>
      <c r="D54" s="72" t="s">
        <v>59</v>
      </c>
      <c r="E54" s="73">
        <v>0</v>
      </c>
      <c r="F54" s="73">
        <v>32</v>
      </c>
      <c r="G54" s="73">
        <v>0</v>
      </c>
      <c r="H54" s="72">
        <v>1</v>
      </c>
      <c r="I54" s="72">
        <v>0</v>
      </c>
      <c r="J54" s="72">
        <v>5</v>
      </c>
      <c r="K54" s="72">
        <v>0</v>
      </c>
      <c r="L54" s="72">
        <v>1</v>
      </c>
      <c r="M54" s="72">
        <v>0</v>
      </c>
      <c r="N54" s="72">
        <v>1</v>
      </c>
      <c r="O54" s="72">
        <v>0</v>
      </c>
      <c r="P54" s="72">
        <v>0</v>
      </c>
      <c r="Q54" s="72">
        <v>6</v>
      </c>
      <c r="R54" s="72">
        <v>3</v>
      </c>
      <c r="S54" s="72">
        <v>5</v>
      </c>
      <c r="T54" s="72">
        <v>3</v>
      </c>
      <c r="U54" s="72">
        <v>6</v>
      </c>
      <c r="V54" s="72">
        <v>10</v>
      </c>
      <c r="W54" s="74">
        <v>13</v>
      </c>
      <c r="X54" s="74">
        <v>1</v>
      </c>
      <c r="Y54" s="74">
        <v>2</v>
      </c>
      <c r="Z54" s="75">
        <v>0</v>
      </c>
      <c r="AA54" s="76">
        <v>4</v>
      </c>
      <c r="AB54" s="76">
        <v>0</v>
      </c>
      <c r="AC54" s="77">
        <v>18</v>
      </c>
      <c r="AD54" s="27" t="s">
        <v>6</v>
      </c>
      <c r="AE54" s="44"/>
      <c r="AF54" s="48"/>
      <c r="AG54" s="48"/>
      <c r="AH54" s="48"/>
    </row>
    <row r="55" spans="1:34" s="45" customFormat="1" ht="15.6" customHeight="1" x14ac:dyDescent="0.2">
      <c r="A55" s="24">
        <v>16.420000000000002</v>
      </c>
      <c r="B55" s="25" t="s">
        <v>7</v>
      </c>
      <c r="C55" s="78" t="s">
        <v>59</v>
      </c>
      <c r="D55" s="79">
        <v>0</v>
      </c>
      <c r="E55" s="80">
        <v>0</v>
      </c>
      <c r="F55" s="80">
        <v>12</v>
      </c>
      <c r="G55" s="80">
        <v>0</v>
      </c>
      <c r="H55" s="79">
        <v>3</v>
      </c>
      <c r="I55" s="79">
        <v>1</v>
      </c>
      <c r="J55" s="79">
        <v>6</v>
      </c>
      <c r="K55" s="79">
        <v>1</v>
      </c>
      <c r="L55" s="79">
        <v>0</v>
      </c>
      <c r="M55" s="79">
        <v>0</v>
      </c>
      <c r="N55" s="79">
        <v>8</v>
      </c>
      <c r="O55" s="79">
        <v>15</v>
      </c>
      <c r="P55" s="79">
        <v>1</v>
      </c>
      <c r="Q55" s="79">
        <v>4</v>
      </c>
      <c r="R55" s="79">
        <v>2</v>
      </c>
      <c r="S55" s="79">
        <v>0</v>
      </c>
      <c r="T55" s="79">
        <v>8</v>
      </c>
      <c r="U55" s="79">
        <v>7</v>
      </c>
      <c r="V55" s="79">
        <v>4</v>
      </c>
      <c r="W55" s="81">
        <v>0</v>
      </c>
      <c r="X55" s="81">
        <v>0</v>
      </c>
      <c r="Y55" s="81">
        <v>4</v>
      </c>
      <c r="Z55" s="82">
        <v>0</v>
      </c>
      <c r="AA55" s="83">
        <v>0</v>
      </c>
      <c r="AB55" s="83">
        <v>0</v>
      </c>
      <c r="AC55" s="84"/>
      <c r="AD55" s="28">
        <f>SUM(C55:AB55)</f>
        <v>76</v>
      </c>
      <c r="AE55" s="12"/>
      <c r="AF55" s="48"/>
      <c r="AG55" s="48"/>
      <c r="AH55" s="48"/>
    </row>
    <row r="56" spans="1:34" s="45" customFormat="1" ht="15.6" customHeight="1" x14ac:dyDescent="0.2">
      <c r="A56" s="141" t="s">
        <v>58</v>
      </c>
      <c r="B56" s="25" t="s">
        <v>8</v>
      </c>
      <c r="C56" s="78" t="s">
        <v>59</v>
      </c>
      <c r="D56" s="85">
        <v>35</v>
      </c>
      <c r="E56" s="86">
        <f>D56-E54+E55</f>
        <v>35</v>
      </c>
      <c r="F56" s="86">
        <f>E56-F54+F55</f>
        <v>15</v>
      </c>
      <c r="G56" s="86">
        <f>F56-G54+G55</f>
        <v>15</v>
      </c>
      <c r="H56" s="85">
        <f t="shared" ref="H56:AB56" si="10">G56-H54+H55</f>
        <v>17</v>
      </c>
      <c r="I56" s="85">
        <f t="shared" si="10"/>
        <v>18</v>
      </c>
      <c r="J56" s="85">
        <f t="shared" si="10"/>
        <v>19</v>
      </c>
      <c r="K56" s="85">
        <f t="shared" si="10"/>
        <v>20</v>
      </c>
      <c r="L56" s="85">
        <f t="shared" si="10"/>
        <v>19</v>
      </c>
      <c r="M56" s="85">
        <f t="shared" si="10"/>
        <v>19</v>
      </c>
      <c r="N56" s="85">
        <f t="shared" si="10"/>
        <v>26</v>
      </c>
      <c r="O56" s="85">
        <f t="shared" si="10"/>
        <v>41</v>
      </c>
      <c r="P56" s="85">
        <f t="shared" si="10"/>
        <v>42</v>
      </c>
      <c r="Q56" s="85">
        <f t="shared" si="10"/>
        <v>40</v>
      </c>
      <c r="R56" s="85">
        <f t="shared" si="10"/>
        <v>39</v>
      </c>
      <c r="S56" s="85">
        <f t="shared" si="10"/>
        <v>34</v>
      </c>
      <c r="T56" s="85">
        <f t="shared" si="10"/>
        <v>39</v>
      </c>
      <c r="U56" s="85">
        <f t="shared" si="10"/>
        <v>40</v>
      </c>
      <c r="V56" s="85">
        <f t="shared" si="10"/>
        <v>34</v>
      </c>
      <c r="W56" s="87">
        <f t="shared" si="10"/>
        <v>21</v>
      </c>
      <c r="X56" s="87">
        <f t="shared" si="10"/>
        <v>20</v>
      </c>
      <c r="Y56" s="87">
        <f t="shared" si="10"/>
        <v>22</v>
      </c>
      <c r="Z56" s="88">
        <f t="shared" si="10"/>
        <v>22</v>
      </c>
      <c r="AA56" s="89">
        <f t="shared" si="10"/>
        <v>18</v>
      </c>
      <c r="AB56" s="89">
        <f t="shared" si="10"/>
        <v>18</v>
      </c>
      <c r="AC56" s="90">
        <f>AB56-AC54</f>
        <v>0</v>
      </c>
      <c r="AD56" s="29"/>
      <c r="AE56" s="3">
        <f>MAX(C56:AC56)</f>
        <v>42</v>
      </c>
      <c r="AF56" s="48"/>
      <c r="AG56" s="48"/>
      <c r="AH56" s="48"/>
    </row>
    <row r="57" spans="1:34" s="45" customFormat="1" ht="15.6" customHeight="1" x14ac:dyDescent="0.2">
      <c r="A57" s="142"/>
      <c r="B57" s="25" t="s">
        <v>9</v>
      </c>
      <c r="C57" s="124"/>
      <c r="D57" s="125" t="s">
        <v>59</v>
      </c>
      <c r="E57" s="127"/>
      <c r="F57" s="128">
        <v>16.47</v>
      </c>
      <c r="G57" s="127"/>
      <c r="H57" s="127"/>
      <c r="I57" s="127"/>
      <c r="J57" s="127"/>
      <c r="K57" s="125">
        <v>16.55</v>
      </c>
      <c r="L57" s="127"/>
      <c r="M57" s="127"/>
      <c r="N57" s="127"/>
      <c r="O57" s="127"/>
      <c r="P57" s="125">
        <v>17</v>
      </c>
      <c r="Q57" s="127"/>
      <c r="R57" s="127"/>
      <c r="S57" s="127"/>
      <c r="T57" s="125">
        <v>17.07</v>
      </c>
      <c r="U57" s="127"/>
      <c r="V57" s="127"/>
      <c r="W57" s="127"/>
      <c r="X57" s="129">
        <v>17.16</v>
      </c>
      <c r="Y57" s="127"/>
      <c r="Z57" s="127"/>
      <c r="AA57" s="130"/>
      <c r="AB57" s="127"/>
      <c r="AC57" s="125">
        <v>17.239999999999998</v>
      </c>
      <c r="AD57" s="30">
        <v>42</v>
      </c>
      <c r="AE57" s="12"/>
      <c r="AF57" s="48"/>
      <c r="AG57" s="48"/>
      <c r="AH57" s="48"/>
    </row>
    <row r="58" spans="1:34" s="45" customFormat="1" ht="15.6" customHeight="1" x14ac:dyDescent="0.2">
      <c r="A58" s="143"/>
      <c r="B58" s="26" t="s">
        <v>10</v>
      </c>
      <c r="C58" s="126" t="s">
        <v>59</v>
      </c>
      <c r="D58" s="91">
        <v>16.420000000000002</v>
      </c>
      <c r="E58" s="127"/>
      <c r="F58" s="92">
        <v>16.48</v>
      </c>
      <c r="G58" s="127"/>
      <c r="H58" s="131"/>
      <c r="I58" s="131"/>
      <c r="J58" s="131"/>
      <c r="K58" s="91">
        <f>K57</f>
        <v>16.55</v>
      </c>
      <c r="L58" s="131"/>
      <c r="M58" s="131"/>
      <c r="N58" s="131"/>
      <c r="O58" s="131"/>
      <c r="P58" s="91">
        <v>17.010000000000002</v>
      </c>
      <c r="Q58" s="131"/>
      <c r="R58" s="131"/>
      <c r="S58" s="131"/>
      <c r="T58" s="91">
        <f>T57</f>
        <v>17.07</v>
      </c>
      <c r="U58" s="131"/>
      <c r="V58" s="131"/>
      <c r="W58" s="127"/>
      <c r="X58" s="93">
        <f>X57</f>
        <v>17.16</v>
      </c>
      <c r="Y58" s="127"/>
      <c r="Z58" s="131"/>
      <c r="AA58" s="132"/>
      <c r="AB58" s="131"/>
      <c r="AC58" s="133"/>
      <c r="AD58" s="29"/>
      <c r="AE58" s="13"/>
      <c r="AF58" s="48"/>
      <c r="AG58" s="48"/>
      <c r="AH58" s="48"/>
    </row>
    <row r="59" spans="1:34" s="45" customFormat="1" ht="15.6" customHeight="1" thickBot="1" x14ac:dyDescent="0.25">
      <c r="A59" s="50">
        <v>520</v>
      </c>
      <c r="B59" s="50" t="s">
        <v>11</v>
      </c>
      <c r="C59" s="94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6"/>
      <c r="AD59" s="53"/>
      <c r="AE59" s="3"/>
      <c r="AF59" s="48"/>
      <c r="AG59" s="48"/>
      <c r="AH59" s="48"/>
    </row>
    <row r="60" spans="1:34" ht="15.6" customHeight="1" x14ac:dyDescent="0.2">
      <c r="A60" s="56"/>
      <c r="B60" s="23" t="s">
        <v>5</v>
      </c>
      <c r="C60" s="71"/>
      <c r="D60" s="72" t="s">
        <v>59</v>
      </c>
      <c r="E60" s="73" t="s">
        <v>59</v>
      </c>
      <c r="F60" s="73" t="s">
        <v>59</v>
      </c>
      <c r="G60" s="73" t="s">
        <v>59</v>
      </c>
      <c r="H60" s="72">
        <v>0</v>
      </c>
      <c r="I60" s="72">
        <v>0</v>
      </c>
      <c r="J60" s="72">
        <v>0</v>
      </c>
      <c r="K60" s="72">
        <v>0</v>
      </c>
      <c r="L60" s="72">
        <v>0</v>
      </c>
      <c r="M60" s="72">
        <v>0</v>
      </c>
      <c r="N60" s="72">
        <v>0</v>
      </c>
      <c r="O60" s="72">
        <v>0</v>
      </c>
      <c r="P60" s="72">
        <v>0</v>
      </c>
      <c r="Q60" s="72">
        <v>0</v>
      </c>
      <c r="R60" s="72">
        <v>0</v>
      </c>
      <c r="S60" s="72">
        <v>0</v>
      </c>
      <c r="T60" s="72">
        <v>0</v>
      </c>
      <c r="U60" s="72">
        <v>1</v>
      </c>
      <c r="V60" s="72">
        <v>1</v>
      </c>
      <c r="W60" s="74" t="s">
        <v>59</v>
      </c>
      <c r="X60" s="74" t="s">
        <v>59</v>
      </c>
      <c r="Y60" s="74" t="s">
        <v>59</v>
      </c>
      <c r="Z60" s="75">
        <v>0</v>
      </c>
      <c r="AA60" s="76">
        <v>5</v>
      </c>
      <c r="AB60" s="76">
        <v>1</v>
      </c>
      <c r="AC60" s="77">
        <v>6</v>
      </c>
      <c r="AD60" s="27" t="s">
        <v>6</v>
      </c>
      <c r="AE60" s="44"/>
      <c r="AF60" s="48"/>
      <c r="AG60" s="48"/>
      <c r="AH60" s="48"/>
    </row>
    <row r="61" spans="1:34" ht="15.6" customHeight="1" x14ac:dyDescent="0.2">
      <c r="A61" s="24">
        <v>19.2</v>
      </c>
      <c r="B61" s="25" t="s">
        <v>7</v>
      </c>
      <c r="C61" s="78" t="s">
        <v>59</v>
      </c>
      <c r="D61" s="79">
        <v>2</v>
      </c>
      <c r="E61" s="80" t="s">
        <v>59</v>
      </c>
      <c r="F61" s="80" t="s">
        <v>59</v>
      </c>
      <c r="G61" s="80" t="s">
        <v>59</v>
      </c>
      <c r="H61" s="79">
        <v>0</v>
      </c>
      <c r="I61" s="79">
        <v>0</v>
      </c>
      <c r="J61" s="79">
        <v>0</v>
      </c>
      <c r="K61" s="79">
        <v>0</v>
      </c>
      <c r="L61" s="79">
        <v>1</v>
      </c>
      <c r="M61" s="79">
        <v>0</v>
      </c>
      <c r="N61" s="79">
        <v>0</v>
      </c>
      <c r="O61" s="79">
        <v>0</v>
      </c>
      <c r="P61" s="79">
        <v>2</v>
      </c>
      <c r="Q61" s="79">
        <v>0</v>
      </c>
      <c r="R61" s="79">
        <v>0</v>
      </c>
      <c r="S61" s="79">
        <v>2</v>
      </c>
      <c r="T61" s="79">
        <v>2</v>
      </c>
      <c r="U61" s="79">
        <v>2</v>
      </c>
      <c r="V61" s="79">
        <v>3</v>
      </c>
      <c r="W61" s="81" t="s">
        <v>59</v>
      </c>
      <c r="X61" s="81" t="s">
        <v>59</v>
      </c>
      <c r="Y61" s="81" t="s">
        <v>59</v>
      </c>
      <c r="Z61" s="82">
        <v>0</v>
      </c>
      <c r="AA61" s="83">
        <v>0</v>
      </c>
      <c r="AB61" s="83">
        <v>0</v>
      </c>
      <c r="AC61" s="84"/>
      <c r="AD61" s="28">
        <f>SUM(C61:AB61)</f>
        <v>14</v>
      </c>
      <c r="AE61" s="12"/>
      <c r="AF61" s="48"/>
      <c r="AG61" s="48"/>
      <c r="AH61" s="48"/>
    </row>
    <row r="62" spans="1:34" ht="15.6" customHeight="1" x14ac:dyDescent="0.2">
      <c r="A62" s="141" t="s">
        <v>58</v>
      </c>
      <c r="B62" s="25" t="s">
        <v>8</v>
      </c>
      <c r="C62" s="78" t="s">
        <v>59</v>
      </c>
      <c r="D62" s="85">
        <f>D61</f>
        <v>2</v>
      </c>
      <c r="E62" s="86" t="s">
        <v>59</v>
      </c>
      <c r="F62" s="86" t="s">
        <v>59</v>
      </c>
      <c r="G62" s="86" t="s">
        <v>59</v>
      </c>
      <c r="H62" s="85">
        <f>D62-H60+H61</f>
        <v>2</v>
      </c>
      <c r="I62" s="85">
        <f t="shared" ref="I62:AB62" si="11">H62-I60+I61</f>
        <v>2</v>
      </c>
      <c r="J62" s="85">
        <f t="shared" si="11"/>
        <v>2</v>
      </c>
      <c r="K62" s="85">
        <f t="shared" si="11"/>
        <v>2</v>
      </c>
      <c r="L62" s="85">
        <f t="shared" si="11"/>
        <v>3</v>
      </c>
      <c r="M62" s="85">
        <f t="shared" si="11"/>
        <v>3</v>
      </c>
      <c r="N62" s="85">
        <f t="shared" si="11"/>
        <v>3</v>
      </c>
      <c r="O62" s="85">
        <f t="shared" si="11"/>
        <v>3</v>
      </c>
      <c r="P62" s="85">
        <f t="shared" si="11"/>
        <v>5</v>
      </c>
      <c r="Q62" s="85">
        <f t="shared" si="11"/>
        <v>5</v>
      </c>
      <c r="R62" s="85">
        <f t="shared" si="11"/>
        <v>5</v>
      </c>
      <c r="S62" s="85">
        <f t="shared" si="11"/>
        <v>7</v>
      </c>
      <c r="T62" s="85">
        <f t="shared" si="11"/>
        <v>9</v>
      </c>
      <c r="U62" s="85">
        <f t="shared" si="11"/>
        <v>10</v>
      </c>
      <c r="V62" s="85">
        <f t="shared" si="11"/>
        <v>12</v>
      </c>
      <c r="W62" s="87" t="s">
        <v>59</v>
      </c>
      <c r="X62" s="87" t="s">
        <v>59</v>
      </c>
      <c r="Y62" s="87" t="s">
        <v>59</v>
      </c>
      <c r="Z62" s="88">
        <f>V62-Z60+Z61</f>
        <v>12</v>
      </c>
      <c r="AA62" s="89">
        <f t="shared" si="11"/>
        <v>7</v>
      </c>
      <c r="AB62" s="89">
        <f t="shared" si="11"/>
        <v>6</v>
      </c>
      <c r="AC62" s="90">
        <f>AB62-AC60</f>
        <v>0</v>
      </c>
      <c r="AD62" s="29"/>
      <c r="AE62" s="3">
        <f>MAX(C62:AC62)</f>
        <v>12</v>
      </c>
      <c r="AF62" s="48"/>
      <c r="AG62" s="48"/>
      <c r="AH62" s="48"/>
    </row>
    <row r="63" spans="1:34" ht="15.6" customHeight="1" x14ac:dyDescent="0.2">
      <c r="A63" s="142"/>
      <c r="B63" s="25" t="s">
        <v>9</v>
      </c>
      <c r="C63" s="124"/>
      <c r="D63" s="125" t="s">
        <v>59</v>
      </c>
      <c r="E63" s="127"/>
      <c r="F63" s="128" t="s">
        <v>59</v>
      </c>
      <c r="G63" s="127"/>
      <c r="H63" s="127"/>
      <c r="I63" s="127"/>
      <c r="J63" s="127"/>
      <c r="K63" s="125">
        <v>19.239999999999998</v>
      </c>
      <c r="L63" s="127"/>
      <c r="M63" s="127"/>
      <c r="N63" s="127"/>
      <c r="O63" s="127"/>
      <c r="P63" s="125">
        <v>19.3</v>
      </c>
      <c r="Q63" s="127"/>
      <c r="R63" s="127"/>
      <c r="S63" s="127"/>
      <c r="T63" s="125">
        <v>19.37</v>
      </c>
      <c r="U63" s="127"/>
      <c r="V63" s="127"/>
      <c r="W63" s="127"/>
      <c r="X63" s="129" t="s">
        <v>59</v>
      </c>
      <c r="Y63" s="127"/>
      <c r="Z63" s="127"/>
      <c r="AA63" s="130"/>
      <c r="AB63" s="127"/>
      <c r="AC63" s="125">
        <v>19.47</v>
      </c>
      <c r="AD63" s="30">
        <v>27</v>
      </c>
      <c r="AE63" s="12"/>
      <c r="AF63" s="48"/>
      <c r="AG63" s="48"/>
      <c r="AH63" s="48"/>
    </row>
    <row r="64" spans="1:34" ht="15.6" customHeight="1" x14ac:dyDescent="0.2">
      <c r="A64" s="143"/>
      <c r="B64" s="26" t="s">
        <v>10</v>
      </c>
      <c r="C64" s="126" t="s">
        <v>59</v>
      </c>
      <c r="D64" s="125">
        <v>19.2</v>
      </c>
      <c r="E64" s="127"/>
      <c r="F64" s="92" t="s">
        <v>59</v>
      </c>
      <c r="G64" s="127"/>
      <c r="H64" s="131"/>
      <c r="I64" s="131"/>
      <c r="J64" s="131"/>
      <c r="K64" s="91">
        <f>K63</f>
        <v>19.239999999999998</v>
      </c>
      <c r="L64" s="131"/>
      <c r="M64" s="131"/>
      <c r="N64" s="131"/>
      <c r="O64" s="131"/>
      <c r="P64" s="91">
        <f>P63</f>
        <v>19.3</v>
      </c>
      <c r="Q64" s="131"/>
      <c r="R64" s="131"/>
      <c r="S64" s="131"/>
      <c r="T64" s="91">
        <f>T63</f>
        <v>19.37</v>
      </c>
      <c r="U64" s="131"/>
      <c r="V64" s="131"/>
      <c r="W64" s="127"/>
      <c r="X64" s="93" t="s">
        <v>59</v>
      </c>
      <c r="Y64" s="127"/>
      <c r="Z64" s="131"/>
      <c r="AA64" s="132"/>
      <c r="AB64" s="131"/>
      <c r="AC64" s="133"/>
      <c r="AD64" s="29"/>
      <c r="AE64" s="13"/>
      <c r="AF64" s="48"/>
      <c r="AG64" s="48"/>
      <c r="AH64" s="48"/>
    </row>
    <row r="65" spans="1:34" ht="15.6" customHeight="1" thickBot="1" x14ac:dyDescent="0.25">
      <c r="A65" s="50">
        <v>520</v>
      </c>
      <c r="B65" s="50" t="s">
        <v>11</v>
      </c>
      <c r="C65" s="94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6"/>
      <c r="AD65" s="53"/>
      <c r="AE65" s="3"/>
      <c r="AF65" s="48"/>
      <c r="AG65" s="48"/>
      <c r="AH65" s="48"/>
    </row>
    <row r="66" spans="1:34" s="45" customFormat="1" ht="15" customHeight="1" x14ac:dyDescent="0.2">
      <c r="A66" s="56"/>
      <c r="B66" s="23" t="s">
        <v>5</v>
      </c>
      <c r="C66" s="71"/>
      <c r="D66" s="72" t="s">
        <v>59</v>
      </c>
      <c r="E66" s="73">
        <v>0</v>
      </c>
      <c r="F66" s="73">
        <v>21</v>
      </c>
      <c r="G66" s="73">
        <v>0</v>
      </c>
      <c r="H66" s="72">
        <v>0</v>
      </c>
      <c r="I66" s="72">
        <v>2</v>
      </c>
      <c r="J66" s="72">
        <v>0</v>
      </c>
      <c r="K66" s="72">
        <v>0</v>
      </c>
      <c r="L66" s="72">
        <v>0</v>
      </c>
      <c r="M66" s="72">
        <v>0</v>
      </c>
      <c r="N66" s="72">
        <v>0</v>
      </c>
      <c r="O66" s="72">
        <v>0</v>
      </c>
      <c r="P66" s="72">
        <v>2</v>
      </c>
      <c r="Q66" s="72">
        <v>1</v>
      </c>
      <c r="R66" s="72">
        <v>1</v>
      </c>
      <c r="S66" s="72">
        <v>1</v>
      </c>
      <c r="T66" s="72">
        <v>2</v>
      </c>
      <c r="U66" s="72">
        <v>1</v>
      </c>
      <c r="V66" s="72">
        <v>1</v>
      </c>
      <c r="W66" s="74" t="s">
        <v>59</v>
      </c>
      <c r="X66" s="74" t="s">
        <v>59</v>
      </c>
      <c r="Y66" s="74" t="s">
        <v>59</v>
      </c>
      <c r="Z66" s="75">
        <v>3</v>
      </c>
      <c r="AA66" s="76">
        <v>1</v>
      </c>
      <c r="AB66" s="76">
        <v>0</v>
      </c>
      <c r="AC66" s="77">
        <v>7</v>
      </c>
      <c r="AD66" s="27" t="s">
        <v>6</v>
      </c>
      <c r="AE66" s="44"/>
      <c r="AF66" s="48"/>
      <c r="AG66" s="48"/>
      <c r="AH66" s="48"/>
    </row>
    <row r="67" spans="1:34" s="45" customFormat="1" ht="15.6" customHeight="1" x14ac:dyDescent="0.2">
      <c r="A67" s="123">
        <v>20.32</v>
      </c>
      <c r="B67" s="25" t="s">
        <v>7</v>
      </c>
      <c r="C67" s="78" t="s">
        <v>59</v>
      </c>
      <c r="D67" s="79">
        <v>15</v>
      </c>
      <c r="E67" s="80">
        <v>9</v>
      </c>
      <c r="F67" s="80">
        <v>0</v>
      </c>
      <c r="G67" s="80">
        <v>0</v>
      </c>
      <c r="H67" s="79">
        <v>0</v>
      </c>
      <c r="I67" s="79">
        <v>2</v>
      </c>
      <c r="J67" s="79">
        <v>3</v>
      </c>
      <c r="K67" s="79">
        <v>0</v>
      </c>
      <c r="L67" s="79">
        <v>0</v>
      </c>
      <c r="M67" s="79">
        <v>0</v>
      </c>
      <c r="N67" s="79">
        <v>0</v>
      </c>
      <c r="O67" s="79">
        <v>0</v>
      </c>
      <c r="P67" s="79">
        <v>8</v>
      </c>
      <c r="Q67" s="79">
        <v>0</v>
      </c>
      <c r="R67" s="79">
        <v>0</v>
      </c>
      <c r="S67" s="79">
        <v>1</v>
      </c>
      <c r="T67" s="79">
        <v>0</v>
      </c>
      <c r="U67" s="79">
        <v>5</v>
      </c>
      <c r="V67" s="79">
        <v>0</v>
      </c>
      <c r="W67" s="81" t="s">
        <v>59</v>
      </c>
      <c r="X67" s="81" t="s">
        <v>59</v>
      </c>
      <c r="Y67" s="81" t="s">
        <v>59</v>
      </c>
      <c r="Z67" s="82">
        <v>0</v>
      </c>
      <c r="AA67" s="83">
        <v>0</v>
      </c>
      <c r="AB67" s="83">
        <v>0</v>
      </c>
      <c r="AC67" s="84"/>
      <c r="AD67" s="28">
        <f>SUM(C67:AB67)</f>
        <v>43</v>
      </c>
      <c r="AE67" s="12"/>
      <c r="AF67" s="48"/>
      <c r="AG67" s="48"/>
      <c r="AH67" s="48"/>
    </row>
    <row r="68" spans="1:34" s="45" customFormat="1" ht="15.6" customHeight="1" x14ac:dyDescent="0.2">
      <c r="A68" s="141" t="s">
        <v>58</v>
      </c>
      <c r="B68" s="25" t="s">
        <v>8</v>
      </c>
      <c r="C68" s="78" t="s">
        <v>59</v>
      </c>
      <c r="D68" s="85">
        <f>D67</f>
        <v>15</v>
      </c>
      <c r="E68" s="86">
        <f>D68-E66+E67</f>
        <v>24</v>
      </c>
      <c r="F68" s="86">
        <f>E68-F66+F67</f>
        <v>3</v>
      </c>
      <c r="G68" s="86">
        <f>F68-G66+G67</f>
        <v>3</v>
      </c>
      <c r="H68" s="85">
        <f t="shared" ref="H68:AB68" si="12">G68-H66+H67</f>
        <v>3</v>
      </c>
      <c r="I68" s="85">
        <f t="shared" si="12"/>
        <v>3</v>
      </c>
      <c r="J68" s="85">
        <f t="shared" si="12"/>
        <v>6</v>
      </c>
      <c r="K68" s="85">
        <f t="shared" si="12"/>
        <v>6</v>
      </c>
      <c r="L68" s="85">
        <f t="shared" si="12"/>
        <v>6</v>
      </c>
      <c r="M68" s="85">
        <f t="shared" si="12"/>
        <v>6</v>
      </c>
      <c r="N68" s="85">
        <f t="shared" si="12"/>
        <v>6</v>
      </c>
      <c r="O68" s="85">
        <f t="shared" si="12"/>
        <v>6</v>
      </c>
      <c r="P68" s="85">
        <f t="shared" si="12"/>
        <v>12</v>
      </c>
      <c r="Q68" s="85">
        <f t="shared" si="12"/>
        <v>11</v>
      </c>
      <c r="R68" s="85">
        <f t="shared" si="12"/>
        <v>10</v>
      </c>
      <c r="S68" s="85">
        <f t="shared" si="12"/>
        <v>10</v>
      </c>
      <c r="T68" s="85">
        <f t="shared" si="12"/>
        <v>8</v>
      </c>
      <c r="U68" s="85">
        <f t="shared" si="12"/>
        <v>12</v>
      </c>
      <c r="V68" s="85">
        <f t="shared" si="12"/>
        <v>11</v>
      </c>
      <c r="W68" s="87" t="s">
        <v>59</v>
      </c>
      <c r="X68" s="87" t="s">
        <v>59</v>
      </c>
      <c r="Y68" s="87" t="s">
        <v>59</v>
      </c>
      <c r="Z68" s="88">
        <f>V68-Z66+Z67</f>
        <v>8</v>
      </c>
      <c r="AA68" s="89">
        <f t="shared" si="12"/>
        <v>7</v>
      </c>
      <c r="AB68" s="89">
        <f t="shared" si="12"/>
        <v>7</v>
      </c>
      <c r="AC68" s="90">
        <f>AB68-AC66</f>
        <v>0</v>
      </c>
      <c r="AD68" s="29"/>
      <c r="AE68" s="3">
        <f>MAX(C68:AC68)</f>
        <v>24</v>
      </c>
      <c r="AF68" s="48"/>
      <c r="AG68" s="48"/>
      <c r="AH68" s="48"/>
    </row>
    <row r="69" spans="1:34" s="45" customFormat="1" ht="15.6" customHeight="1" x14ac:dyDescent="0.2">
      <c r="A69" s="142"/>
      <c r="B69" s="25" t="s">
        <v>9</v>
      </c>
      <c r="C69" s="124"/>
      <c r="D69" s="125" t="s">
        <v>59</v>
      </c>
      <c r="E69" s="127"/>
      <c r="F69" s="128">
        <v>20.37</v>
      </c>
      <c r="G69" s="127"/>
      <c r="H69" s="127"/>
      <c r="I69" s="127"/>
      <c r="J69" s="127"/>
      <c r="K69" s="125">
        <v>20.43</v>
      </c>
      <c r="L69" s="127"/>
      <c r="M69" s="127"/>
      <c r="N69" s="127"/>
      <c r="O69" s="127"/>
      <c r="P69" s="125">
        <v>20.5</v>
      </c>
      <c r="Q69" s="127"/>
      <c r="R69" s="127"/>
      <c r="S69" s="127"/>
      <c r="T69" s="125">
        <v>20.57</v>
      </c>
      <c r="U69" s="127"/>
      <c r="V69" s="127"/>
      <c r="W69" s="127"/>
      <c r="X69" s="129" t="s">
        <v>59</v>
      </c>
      <c r="Y69" s="127"/>
      <c r="Z69" s="127"/>
      <c r="AA69" s="130"/>
      <c r="AB69" s="127"/>
      <c r="AC69" s="125">
        <v>21.08</v>
      </c>
      <c r="AD69" s="30">
        <v>36</v>
      </c>
      <c r="AE69" s="12"/>
      <c r="AF69" s="48"/>
      <c r="AG69" s="48"/>
      <c r="AH69" s="48"/>
    </row>
    <row r="70" spans="1:34" s="45" customFormat="1" ht="15.6" customHeight="1" x14ac:dyDescent="0.2">
      <c r="A70" s="143"/>
      <c r="B70" s="26" t="s">
        <v>10</v>
      </c>
      <c r="C70" s="126" t="s">
        <v>59</v>
      </c>
      <c r="D70" s="91">
        <v>20.32</v>
      </c>
      <c r="E70" s="127"/>
      <c r="F70" s="92">
        <v>20.38</v>
      </c>
      <c r="G70" s="127"/>
      <c r="H70" s="131"/>
      <c r="I70" s="131"/>
      <c r="J70" s="131"/>
      <c r="K70" s="91">
        <v>20.440000000000001</v>
      </c>
      <c r="L70" s="131"/>
      <c r="M70" s="131"/>
      <c r="N70" s="131"/>
      <c r="O70" s="131"/>
      <c r="P70" s="91">
        <v>20.51</v>
      </c>
      <c r="Q70" s="131"/>
      <c r="R70" s="131"/>
      <c r="S70" s="131"/>
      <c r="T70" s="91">
        <v>20.58</v>
      </c>
      <c r="U70" s="131"/>
      <c r="V70" s="131"/>
      <c r="W70" s="127"/>
      <c r="X70" s="93" t="s">
        <v>59</v>
      </c>
      <c r="Y70" s="127"/>
      <c r="Z70" s="131"/>
      <c r="AA70" s="132"/>
      <c r="AB70" s="131"/>
      <c r="AC70" s="133"/>
      <c r="AD70" s="29"/>
      <c r="AE70" s="13"/>
      <c r="AF70" s="48"/>
      <c r="AG70" s="48"/>
      <c r="AH70" s="48"/>
    </row>
    <row r="71" spans="1:34" s="45" customFormat="1" ht="15.6" customHeight="1" thickBot="1" x14ac:dyDescent="0.25">
      <c r="A71" s="50">
        <v>520</v>
      </c>
      <c r="B71" s="50" t="s">
        <v>11</v>
      </c>
      <c r="C71" s="94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6"/>
      <c r="AD71" s="53"/>
      <c r="AE71" s="3"/>
      <c r="AF71" s="48"/>
      <c r="AG71" s="48"/>
      <c r="AH71" s="48"/>
    </row>
    <row r="72" spans="1:34" ht="15.6" customHeight="1" x14ac:dyDescent="0.2">
      <c r="A72" s="56"/>
      <c r="B72" s="23" t="s">
        <v>5</v>
      </c>
      <c r="C72" s="71"/>
      <c r="D72" s="72">
        <v>0</v>
      </c>
      <c r="E72" s="73" t="s">
        <v>59</v>
      </c>
      <c r="F72" s="73" t="s">
        <v>59</v>
      </c>
      <c r="G72" s="73" t="s">
        <v>59</v>
      </c>
      <c r="H72" s="72">
        <v>0</v>
      </c>
      <c r="I72" s="72">
        <v>0</v>
      </c>
      <c r="J72" s="72">
        <v>0</v>
      </c>
      <c r="K72" s="72">
        <v>0</v>
      </c>
      <c r="L72" s="72">
        <v>0</v>
      </c>
      <c r="M72" s="72">
        <v>0</v>
      </c>
      <c r="N72" s="72">
        <v>0</v>
      </c>
      <c r="O72" s="72">
        <v>0</v>
      </c>
      <c r="P72" s="72">
        <v>0</v>
      </c>
      <c r="Q72" s="72">
        <v>3</v>
      </c>
      <c r="R72" s="72">
        <v>0</v>
      </c>
      <c r="S72" s="72">
        <v>3</v>
      </c>
      <c r="T72" s="72">
        <v>4</v>
      </c>
      <c r="U72" s="72">
        <v>6</v>
      </c>
      <c r="V72" s="72">
        <v>0</v>
      </c>
      <c r="W72" s="74" t="s">
        <v>59</v>
      </c>
      <c r="X72" s="74" t="s">
        <v>59</v>
      </c>
      <c r="Y72" s="74" t="s">
        <v>59</v>
      </c>
      <c r="Z72" s="75">
        <v>2</v>
      </c>
      <c r="AA72" s="76">
        <v>3</v>
      </c>
      <c r="AB72" s="76">
        <v>1</v>
      </c>
      <c r="AC72" s="77">
        <v>2</v>
      </c>
      <c r="AD72" s="27" t="s">
        <v>6</v>
      </c>
      <c r="AE72" s="44"/>
      <c r="AF72" s="48"/>
      <c r="AG72" s="48"/>
      <c r="AH72" s="48"/>
    </row>
    <row r="73" spans="1:34" ht="15.6" customHeight="1" x14ac:dyDescent="0.2">
      <c r="A73" s="24">
        <v>22.1</v>
      </c>
      <c r="B73" s="25" t="s">
        <v>7</v>
      </c>
      <c r="C73" s="78">
        <v>1</v>
      </c>
      <c r="D73" s="79">
        <v>2</v>
      </c>
      <c r="E73" s="80" t="s">
        <v>59</v>
      </c>
      <c r="F73" s="80" t="s">
        <v>59</v>
      </c>
      <c r="G73" s="80" t="s">
        <v>59</v>
      </c>
      <c r="H73" s="79">
        <v>0</v>
      </c>
      <c r="I73" s="79">
        <v>0</v>
      </c>
      <c r="J73" s="79">
        <v>0</v>
      </c>
      <c r="K73" s="79">
        <v>0</v>
      </c>
      <c r="L73" s="79">
        <v>5</v>
      </c>
      <c r="M73" s="79">
        <v>0</v>
      </c>
      <c r="N73" s="79">
        <v>0</v>
      </c>
      <c r="O73" s="79">
        <v>0</v>
      </c>
      <c r="P73" s="79">
        <v>2</v>
      </c>
      <c r="Q73" s="79">
        <v>8</v>
      </c>
      <c r="R73" s="79">
        <v>0</v>
      </c>
      <c r="S73" s="79">
        <v>4</v>
      </c>
      <c r="T73" s="79">
        <v>0</v>
      </c>
      <c r="U73" s="79">
        <v>0</v>
      </c>
      <c r="V73" s="79">
        <v>2</v>
      </c>
      <c r="W73" s="81" t="s">
        <v>59</v>
      </c>
      <c r="X73" s="81" t="s">
        <v>59</v>
      </c>
      <c r="Y73" s="81" t="s">
        <v>59</v>
      </c>
      <c r="Z73" s="82">
        <v>0</v>
      </c>
      <c r="AA73" s="83">
        <v>0</v>
      </c>
      <c r="AB73" s="83">
        <v>0</v>
      </c>
      <c r="AC73" s="84"/>
      <c r="AD73" s="28">
        <f>SUM(C73:AB73)</f>
        <v>24</v>
      </c>
      <c r="AE73" s="12"/>
      <c r="AF73" s="48"/>
      <c r="AG73" s="48"/>
      <c r="AH73" s="48"/>
    </row>
    <row r="74" spans="1:34" ht="15.6" customHeight="1" x14ac:dyDescent="0.2">
      <c r="A74" s="141" t="s">
        <v>42</v>
      </c>
      <c r="B74" s="25" t="s">
        <v>8</v>
      </c>
      <c r="C74" s="78">
        <f>C73</f>
        <v>1</v>
      </c>
      <c r="D74" s="85">
        <f t="shared" ref="D74" si="13">C74-D72+D73</f>
        <v>3</v>
      </c>
      <c r="E74" s="86" t="s">
        <v>59</v>
      </c>
      <c r="F74" s="86" t="s">
        <v>59</v>
      </c>
      <c r="G74" s="86" t="s">
        <v>59</v>
      </c>
      <c r="H74" s="85">
        <f>D74-H72+H73</f>
        <v>3</v>
      </c>
      <c r="I74" s="85">
        <f t="shared" ref="I74:AB74" si="14">H74-I72+I73</f>
        <v>3</v>
      </c>
      <c r="J74" s="85">
        <f t="shared" si="14"/>
        <v>3</v>
      </c>
      <c r="K74" s="85">
        <f t="shared" si="14"/>
        <v>3</v>
      </c>
      <c r="L74" s="85">
        <f t="shared" si="14"/>
        <v>8</v>
      </c>
      <c r="M74" s="85">
        <f t="shared" si="14"/>
        <v>8</v>
      </c>
      <c r="N74" s="85">
        <f t="shared" si="14"/>
        <v>8</v>
      </c>
      <c r="O74" s="85">
        <f t="shared" si="14"/>
        <v>8</v>
      </c>
      <c r="P74" s="85">
        <f t="shared" si="14"/>
        <v>10</v>
      </c>
      <c r="Q74" s="85">
        <f t="shared" si="14"/>
        <v>15</v>
      </c>
      <c r="R74" s="85">
        <f t="shared" si="14"/>
        <v>15</v>
      </c>
      <c r="S74" s="85">
        <f t="shared" si="14"/>
        <v>16</v>
      </c>
      <c r="T74" s="85">
        <f t="shared" si="14"/>
        <v>12</v>
      </c>
      <c r="U74" s="85">
        <f t="shared" si="14"/>
        <v>6</v>
      </c>
      <c r="V74" s="85">
        <f t="shared" si="14"/>
        <v>8</v>
      </c>
      <c r="W74" s="87" t="s">
        <v>59</v>
      </c>
      <c r="X74" s="87" t="s">
        <v>59</v>
      </c>
      <c r="Y74" s="87" t="s">
        <v>59</v>
      </c>
      <c r="Z74" s="88">
        <f>V74-Z72+Z73</f>
        <v>6</v>
      </c>
      <c r="AA74" s="89">
        <f t="shared" si="14"/>
        <v>3</v>
      </c>
      <c r="AB74" s="89">
        <f t="shared" si="14"/>
        <v>2</v>
      </c>
      <c r="AC74" s="90">
        <f>AB74-AC72</f>
        <v>0</v>
      </c>
      <c r="AD74" s="29"/>
      <c r="AE74" s="3">
        <f>MAX(C74:AC74)</f>
        <v>16</v>
      </c>
      <c r="AF74" s="48"/>
      <c r="AG74" s="48"/>
      <c r="AH74" s="48"/>
    </row>
    <row r="75" spans="1:34" ht="15.6" customHeight="1" x14ac:dyDescent="0.2">
      <c r="A75" s="142"/>
      <c r="B75" s="25" t="s">
        <v>9</v>
      </c>
      <c r="C75" s="124"/>
      <c r="D75" s="125">
        <v>22.12</v>
      </c>
      <c r="E75" s="127"/>
      <c r="F75" s="128" t="s">
        <v>59</v>
      </c>
      <c r="G75" s="127"/>
      <c r="H75" s="127"/>
      <c r="I75" s="127"/>
      <c r="J75" s="127"/>
      <c r="K75" s="125">
        <v>22.16</v>
      </c>
      <c r="L75" s="127"/>
      <c r="M75" s="127"/>
      <c r="N75" s="127"/>
      <c r="O75" s="127"/>
      <c r="P75" s="125">
        <v>22.22</v>
      </c>
      <c r="Q75" s="127"/>
      <c r="R75" s="127"/>
      <c r="S75" s="127"/>
      <c r="T75" s="125">
        <v>22.29</v>
      </c>
      <c r="U75" s="127"/>
      <c r="V75" s="127"/>
      <c r="W75" s="127"/>
      <c r="X75" s="129" t="s">
        <v>59</v>
      </c>
      <c r="Y75" s="127"/>
      <c r="Z75" s="127"/>
      <c r="AA75" s="130"/>
      <c r="AB75" s="127"/>
      <c r="AC75" s="125">
        <v>22.4</v>
      </c>
      <c r="AD75" s="30">
        <v>30</v>
      </c>
      <c r="AE75" s="12"/>
      <c r="AF75" s="48"/>
      <c r="AG75" s="48"/>
      <c r="AH75" s="48"/>
    </row>
    <row r="76" spans="1:34" ht="15.6" customHeight="1" x14ac:dyDescent="0.2">
      <c r="A76" s="143"/>
      <c r="B76" s="26" t="s">
        <v>10</v>
      </c>
      <c r="C76" s="126">
        <v>22.1</v>
      </c>
      <c r="D76" s="91">
        <f>D75</f>
        <v>22.12</v>
      </c>
      <c r="E76" s="127"/>
      <c r="F76" s="92" t="s">
        <v>59</v>
      </c>
      <c r="G76" s="127"/>
      <c r="H76" s="131"/>
      <c r="I76" s="131"/>
      <c r="J76" s="131"/>
      <c r="K76" s="91">
        <f>K75</f>
        <v>22.16</v>
      </c>
      <c r="L76" s="131"/>
      <c r="M76" s="131"/>
      <c r="N76" s="131"/>
      <c r="O76" s="131"/>
      <c r="P76" s="91">
        <f>P75</f>
        <v>22.22</v>
      </c>
      <c r="Q76" s="131"/>
      <c r="R76" s="131"/>
      <c r="S76" s="131"/>
      <c r="T76" s="91">
        <f>T75</f>
        <v>22.29</v>
      </c>
      <c r="U76" s="131"/>
      <c r="V76" s="131"/>
      <c r="W76" s="127"/>
      <c r="X76" s="93" t="s">
        <v>59</v>
      </c>
      <c r="Y76" s="127"/>
      <c r="Z76" s="131"/>
      <c r="AA76" s="132"/>
      <c r="AB76" s="131"/>
      <c r="AC76" s="133"/>
      <c r="AD76" s="29"/>
      <c r="AE76" s="13"/>
      <c r="AF76" s="48"/>
      <c r="AG76" s="48"/>
      <c r="AH76" s="48"/>
    </row>
    <row r="77" spans="1:34" ht="15.6" customHeight="1" thickBot="1" x14ac:dyDescent="0.25">
      <c r="A77" s="50">
        <v>520</v>
      </c>
      <c r="B77" s="50" t="s">
        <v>11</v>
      </c>
      <c r="C77" s="94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6"/>
      <c r="AD77" s="53"/>
      <c r="AE77" s="3"/>
      <c r="AF77" s="48"/>
      <c r="AG77" s="48"/>
      <c r="AH77" s="48"/>
    </row>
    <row r="78" spans="1:34" s="45" customFormat="1" ht="15" customHeight="1" x14ac:dyDescent="0.2">
      <c r="A78" s="56"/>
      <c r="B78" s="23" t="s">
        <v>5</v>
      </c>
      <c r="C78" s="71"/>
      <c r="D78" s="72">
        <v>0</v>
      </c>
      <c r="E78" s="73" t="s">
        <v>59</v>
      </c>
      <c r="F78" s="73" t="s">
        <v>59</v>
      </c>
      <c r="G78" s="73" t="s">
        <v>59</v>
      </c>
      <c r="H78" s="72">
        <v>0</v>
      </c>
      <c r="I78" s="72">
        <v>0</v>
      </c>
      <c r="J78" s="72">
        <v>1</v>
      </c>
      <c r="K78" s="72">
        <v>0</v>
      </c>
      <c r="L78" s="72">
        <v>0</v>
      </c>
      <c r="M78" s="72">
        <v>0</v>
      </c>
      <c r="N78" s="72">
        <v>0</v>
      </c>
      <c r="O78" s="72">
        <v>1</v>
      </c>
      <c r="P78" s="72">
        <v>0</v>
      </c>
      <c r="Q78" s="72">
        <v>0</v>
      </c>
      <c r="R78" s="72">
        <v>0</v>
      </c>
      <c r="S78" s="72">
        <v>0</v>
      </c>
      <c r="T78" s="72">
        <v>1</v>
      </c>
      <c r="U78" s="72">
        <v>0</v>
      </c>
      <c r="V78" s="72">
        <v>4</v>
      </c>
      <c r="W78" s="74" t="s">
        <v>59</v>
      </c>
      <c r="X78" s="74" t="s">
        <v>59</v>
      </c>
      <c r="Y78" s="74" t="s">
        <v>59</v>
      </c>
      <c r="Z78" s="75">
        <v>1</v>
      </c>
      <c r="AA78" s="76">
        <v>3</v>
      </c>
      <c r="AB78" s="76">
        <v>2</v>
      </c>
      <c r="AC78" s="77">
        <v>3</v>
      </c>
      <c r="AD78" s="27" t="s">
        <v>6</v>
      </c>
      <c r="AE78" s="44"/>
      <c r="AF78" s="48"/>
      <c r="AG78" s="48"/>
      <c r="AH78" s="48"/>
    </row>
    <row r="79" spans="1:34" s="45" customFormat="1" ht="15.6" customHeight="1" x14ac:dyDescent="0.2">
      <c r="A79" s="24">
        <v>23.1</v>
      </c>
      <c r="B79" s="25" t="s">
        <v>7</v>
      </c>
      <c r="C79" s="78">
        <v>1</v>
      </c>
      <c r="D79" s="79">
        <v>1</v>
      </c>
      <c r="E79" s="80" t="s">
        <v>59</v>
      </c>
      <c r="F79" s="80" t="s">
        <v>59</v>
      </c>
      <c r="G79" s="80" t="s">
        <v>59</v>
      </c>
      <c r="H79" s="79">
        <v>6</v>
      </c>
      <c r="I79" s="79">
        <v>1</v>
      </c>
      <c r="J79" s="79">
        <v>0</v>
      </c>
      <c r="K79" s="79">
        <v>0</v>
      </c>
      <c r="L79" s="79">
        <v>0</v>
      </c>
      <c r="M79" s="79">
        <v>0</v>
      </c>
      <c r="N79" s="79">
        <v>2</v>
      </c>
      <c r="O79" s="79">
        <v>1</v>
      </c>
      <c r="P79" s="79">
        <v>0</v>
      </c>
      <c r="Q79" s="79">
        <v>0</v>
      </c>
      <c r="R79" s="79">
        <v>1</v>
      </c>
      <c r="S79" s="79">
        <v>0</v>
      </c>
      <c r="T79" s="79">
        <v>1</v>
      </c>
      <c r="U79" s="79">
        <v>1</v>
      </c>
      <c r="V79" s="79">
        <v>0</v>
      </c>
      <c r="W79" s="81" t="s">
        <v>59</v>
      </c>
      <c r="X79" s="81" t="s">
        <v>59</v>
      </c>
      <c r="Y79" s="81" t="s">
        <v>59</v>
      </c>
      <c r="Z79" s="82">
        <v>0</v>
      </c>
      <c r="AA79" s="83">
        <v>1</v>
      </c>
      <c r="AB79" s="83">
        <v>0</v>
      </c>
      <c r="AC79" s="84"/>
      <c r="AD79" s="28">
        <f>SUM(C79:AB79)</f>
        <v>16</v>
      </c>
      <c r="AE79" s="12"/>
      <c r="AF79" s="48"/>
      <c r="AG79" s="48"/>
      <c r="AH79" s="48"/>
    </row>
    <row r="80" spans="1:34" s="45" customFormat="1" ht="15.6" customHeight="1" x14ac:dyDescent="0.2">
      <c r="A80" s="141" t="s">
        <v>42</v>
      </c>
      <c r="B80" s="25" t="s">
        <v>8</v>
      </c>
      <c r="C80" s="78">
        <f>C79</f>
        <v>1</v>
      </c>
      <c r="D80" s="85">
        <f t="shared" ref="D80" si="15">C80-D78+D79</f>
        <v>2</v>
      </c>
      <c r="E80" s="86" t="s">
        <v>59</v>
      </c>
      <c r="F80" s="86" t="s">
        <v>59</v>
      </c>
      <c r="G80" s="86" t="s">
        <v>59</v>
      </c>
      <c r="H80" s="85">
        <f>D80-H78+H79</f>
        <v>8</v>
      </c>
      <c r="I80" s="85">
        <f t="shared" ref="I80:AB80" si="16">H80-I78+I79</f>
        <v>9</v>
      </c>
      <c r="J80" s="85">
        <f t="shared" si="16"/>
        <v>8</v>
      </c>
      <c r="K80" s="85">
        <f t="shared" si="16"/>
        <v>8</v>
      </c>
      <c r="L80" s="85">
        <f t="shared" si="16"/>
        <v>8</v>
      </c>
      <c r="M80" s="85">
        <f t="shared" si="16"/>
        <v>8</v>
      </c>
      <c r="N80" s="85">
        <f t="shared" si="16"/>
        <v>10</v>
      </c>
      <c r="O80" s="85">
        <f t="shared" si="16"/>
        <v>10</v>
      </c>
      <c r="P80" s="85">
        <f t="shared" si="16"/>
        <v>10</v>
      </c>
      <c r="Q80" s="85">
        <f t="shared" si="16"/>
        <v>10</v>
      </c>
      <c r="R80" s="85">
        <f t="shared" si="16"/>
        <v>11</v>
      </c>
      <c r="S80" s="85">
        <f t="shared" si="16"/>
        <v>11</v>
      </c>
      <c r="T80" s="85">
        <f t="shared" si="16"/>
        <v>11</v>
      </c>
      <c r="U80" s="85">
        <f t="shared" si="16"/>
        <v>12</v>
      </c>
      <c r="V80" s="85">
        <f t="shared" si="16"/>
        <v>8</v>
      </c>
      <c r="W80" s="87" t="s">
        <v>59</v>
      </c>
      <c r="X80" s="87" t="s">
        <v>59</v>
      </c>
      <c r="Y80" s="87" t="s">
        <v>59</v>
      </c>
      <c r="Z80" s="88">
        <f>V80-Z78+Z79</f>
        <v>7</v>
      </c>
      <c r="AA80" s="89">
        <f t="shared" si="16"/>
        <v>5</v>
      </c>
      <c r="AB80" s="89">
        <f t="shared" si="16"/>
        <v>3</v>
      </c>
      <c r="AC80" s="90">
        <f>AB80-AC78</f>
        <v>0</v>
      </c>
      <c r="AD80" s="29"/>
      <c r="AE80" s="3">
        <f>MAX(C80:AC80)</f>
        <v>12</v>
      </c>
      <c r="AF80" s="48"/>
      <c r="AG80" s="48"/>
      <c r="AH80" s="48"/>
    </row>
    <row r="81" spans="1:34" s="45" customFormat="1" ht="15.6" customHeight="1" x14ac:dyDescent="0.2">
      <c r="A81" s="142"/>
      <c r="B81" s="25" t="s">
        <v>9</v>
      </c>
      <c r="C81" s="124"/>
      <c r="D81" s="125">
        <v>23.12</v>
      </c>
      <c r="E81" s="127"/>
      <c r="F81" s="128" t="s">
        <v>59</v>
      </c>
      <c r="G81" s="127"/>
      <c r="H81" s="127"/>
      <c r="I81" s="127"/>
      <c r="J81" s="127"/>
      <c r="K81" s="125">
        <v>23.21</v>
      </c>
      <c r="L81" s="127"/>
      <c r="M81" s="127"/>
      <c r="N81" s="127"/>
      <c r="O81" s="127"/>
      <c r="P81" s="125">
        <v>23.25</v>
      </c>
      <c r="Q81" s="127"/>
      <c r="R81" s="127"/>
      <c r="S81" s="127"/>
      <c r="T81" s="125">
        <v>23.3</v>
      </c>
      <c r="U81" s="127"/>
      <c r="V81" s="127"/>
      <c r="W81" s="127"/>
      <c r="X81" s="129" t="s">
        <v>59</v>
      </c>
      <c r="Y81" s="127"/>
      <c r="Z81" s="127"/>
      <c r="AA81" s="130"/>
      <c r="AB81" s="127"/>
      <c r="AC81" s="125">
        <v>23.4</v>
      </c>
      <c r="AD81" s="30">
        <v>30</v>
      </c>
      <c r="AE81" s="12"/>
      <c r="AF81" s="48"/>
      <c r="AG81" s="48"/>
      <c r="AH81" s="48"/>
    </row>
    <row r="82" spans="1:34" s="45" customFormat="1" ht="15.6" customHeight="1" x14ac:dyDescent="0.2">
      <c r="A82" s="143"/>
      <c r="B82" s="26" t="s">
        <v>10</v>
      </c>
      <c r="C82" s="126">
        <v>23.1</v>
      </c>
      <c r="D82" s="91">
        <f>D81</f>
        <v>23.12</v>
      </c>
      <c r="E82" s="127"/>
      <c r="F82" s="92" t="s">
        <v>59</v>
      </c>
      <c r="G82" s="127"/>
      <c r="H82" s="131"/>
      <c r="I82" s="131"/>
      <c r="J82" s="131"/>
      <c r="K82" s="91">
        <f>K81</f>
        <v>23.21</v>
      </c>
      <c r="L82" s="131"/>
      <c r="M82" s="131"/>
      <c r="N82" s="131"/>
      <c r="O82" s="131"/>
      <c r="P82" s="91">
        <v>23.26</v>
      </c>
      <c r="Q82" s="131"/>
      <c r="R82" s="131"/>
      <c r="S82" s="131"/>
      <c r="T82" s="91">
        <f>T81</f>
        <v>23.3</v>
      </c>
      <c r="U82" s="131"/>
      <c r="V82" s="131"/>
      <c r="W82" s="127"/>
      <c r="X82" s="93" t="s">
        <v>59</v>
      </c>
      <c r="Y82" s="127"/>
      <c r="Z82" s="131"/>
      <c r="AA82" s="132"/>
      <c r="AB82" s="131"/>
      <c r="AC82" s="133"/>
      <c r="AD82" s="29"/>
      <c r="AE82" s="13"/>
      <c r="AF82" s="48"/>
      <c r="AG82" s="48"/>
      <c r="AH82" s="48"/>
    </row>
    <row r="83" spans="1:34" s="45" customFormat="1" ht="15.6" customHeight="1" thickBot="1" x14ac:dyDescent="0.25">
      <c r="A83" s="50">
        <v>538</v>
      </c>
      <c r="B83" s="50" t="s">
        <v>11</v>
      </c>
      <c r="C83" s="94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6"/>
      <c r="AD83" s="53"/>
      <c r="AE83" s="3"/>
      <c r="AF83" s="48"/>
      <c r="AG83" s="48"/>
      <c r="AH83" s="48"/>
    </row>
    <row r="84" spans="1:34" s="48" customFormat="1" ht="15.6" customHeight="1" x14ac:dyDescent="0.2">
      <c r="A84" s="62" t="s">
        <v>12</v>
      </c>
      <c r="B84" s="58"/>
      <c r="C84" s="4"/>
      <c r="D84" s="5">
        <f t="shared" ref="D84:AC84" si="17">SUMIF($B6:$B83,"l. wys.",D6:D83)</f>
        <v>0</v>
      </c>
      <c r="E84" s="5">
        <f t="shared" si="17"/>
        <v>0</v>
      </c>
      <c r="F84" s="5">
        <f t="shared" si="17"/>
        <v>95</v>
      </c>
      <c r="G84" s="5">
        <f t="shared" si="17"/>
        <v>0</v>
      </c>
      <c r="H84" s="5">
        <f t="shared" si="17"/>
        <v>3</v>
      </c>
      <c r="I84" s="5">
        <f t="shared" si="17"/>
        <v>2</v>
      </c>
      <c r="J84" s="5">
        <f t="shared" si="17"/>
        <v>6</v>
      </c>
      <c r="K84" s="5">
        <f t="shared" si="17"/>
        <v>0</v>
      </c>
      <c r="L84" s="5">
        <f t="shared" si="17"/>
        <v>1</v>
      </c>
      <c r="M84" s="5">
        <f t="shared" si="17"/>
        <v>0</v>
      </c>
      <c r="N84" s="5">
        <f t="shared" si="17"/>
        <v>9</v>
      </c>
      <c r="O84" s="5">
        <f t="shared" si="17"/>
        <v>24</v>
      </c>
      <c r="P84" s="5">
        <f t="shared" si="17"/>
        <v>7</v>
      </c>
      <c r="Q84" s="5">
        <f t="shared" si="17"/>
        <v>15</v>
      </c>
      <c r="R84" s="5">
        <f t="shared" si="17"/>
        <v>16</v>
      </c>
      <c r="S84" s="5">
        <f t="shared" si="17"/>
        <v>21</v>
      </c>
      <c r="T84" s="5">
        <f t="shared" si="17"/>
        <v>63</v>
      </c>
      <c r="U84" s="5">
        <f t="shared" si="17"/>
        <v>118</v>
      </c>
      <c r="V84" s="5">
        <f t="shared" si="17"/>
        <v>42</v>
      </c>
      <c r="W84" s="5">
        <f t="shared" si="17"/>
        <v>25</v>
      </c>
      <c r="X84" s="5">
        <f t="shared" si="17"/>
        <v>50</v>
      </c>
      <c r="Y84" s="5">
        <f t="shared" si="17"/>
        <v>8</v>
      </c>
      <c r="Z84" s="5">
        <f t="shared" si="17"/>
        <v>29</v>
      </c>
      <c r="AA84" s="5">
        <f t="shared" si="17"/>
        <v>31</v>
      </c>
      <c r="AB84" s="5">
        <f t="shared" si="17"/>
        <v>10</v>
      </c>
      <c r="AC84" s="5">
        <f t="shared" si="17"/>
        <v>127</v>
      </c>
      <c r="AD84" s="46" t="str">
        <f>"Σ: "&amp;SUM(C84:AC84)</f>
        <v>Σ: 702</v>
      </c>
      <c r="AE84" s="47"/>
    </row>
    <row r="85" spans="1:34" s="48" customFormat="1" ht="15.6" customHeight="1" thickBot="1" x14ac:dyDescent="0.25">
      <c r="A85" s="63" t="s">
        <v>13</v>
      </c>
      <c r="B85" s="59"/>
      <c r="C85" s="6">
        <f t="shared" ref="C85:AB85" si="18">SUMIF($B6:$B83,"l. wsiad.",C6:C83)</f>
        <v>4</v>
      </c>
      <c r="D85" s="7">
        <f t="shared" si="18"/>
        <v>82</v>
      </c>
      <c r="E85" s="7">
        <f t="shared" si="18"/>
        <v>12</v>
      </c>
      <c r="F85" s="7">
        <f t="shared" si="18"/>
        <v>95</v>
      </c>
      <c r="G85" s="7">
        <f t="shared" si="18"/>
        <v>5</v>
      </c>
      <c r="H85" s="7">
        <f t="shared" si="18"/>
        <v>26</v>
      </c>
      <c r="I85" s="7">
        <f t="shared" si="18"/>
        <v>8</v>
      </c>
      <c r="J85" s="7">
        <f t="shared" si="18"/>
        <v>50</v>
      </c>
      <c r="K85" s="7">
        <f t="shared" si="18"/>
        <v>13</v>
      </c>
      <c r="L85" s="7">
        <f t="shared" si="18"/>
        <v>10</v>
      </c>
      <c r="M85" s="7">
        <f t="shared" si="18"/>
        <v>4</v>
      </c>
      <c r="N85" s="7">
        <f t="shared" si="18"/>
        <v>42</v>
      </c>
      <c r="O85" s="7">
        <f t="shared" si="18"/>
        <v>51</v>
      </c>
      <c r="P85" s="7">
        <f t="shared" si="18"/>
        <v>25</v>
      </c>
      <c r="Q85" s="7">
        <f t="shared" si="18"/>
        <v>47</v>
      </c>
      <c r="R85" s="7">
        <f t="shared" si="18"/>
        <v>17</v>
      </c>
      <c r="S85" s="7">
        <f t="shared" si="18"/>
        <v>8</v>
      </c>
      <c r="T85" s="7">
        <f t="shared" si="18"/>
        <v>19</v>
      </c>
      <c r="U85" s="7">
        <f t="shared" si="18"/>
        <v>49</v>
      </c>
      <c r="V85" s="7">
        <f t="shared" si="18"/>
        <v>40</v>
      </c>
      <c r="W85" s="7">
        <f t="shared" si="18"/>
        <v>10</v>
      </c>
      <c r="X85" s="7">
        <f t="shared" si="18"/>
        <v>13</v>
      </c>
      <c r="Y85" s="7">
        <f t="shared" si="18"/>
        <v>7</v>
      </c>
      <c r="Z85" s="7">
        <f t="shared" si="18"/>
        <v>3</v>
      </c>
      <c r="AA85" s="7">
        <f t="shared" si="18"/>
        <v>2</v>
      </c>
      <c r="AB85" s="8">
        <f t="shared" si="18"/>
        <v>2</v>
      </c>
      <c r="AC85" s="9"/>
      <c r="AD85" s="49" t="str">
        <f>"Σ: "&amp;SUM(C85:AC85)</f>
        <v>Σ: 644</v>
      </c>
      <c r="AE85" s="10"/>
    </row>
    <row r="86" spans="1:34" x14ac:dyDescent="0.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60"/>
      <c r="AE86" s="48"/>
      <c r="AF86" s="48"/>
      <c r="AG86" s="48"/>
      <c r="AH86" s="48"/>
    </row>
    <row r="87" spans="1:34" x14ac:dyDescent="0.2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61"/>
      <c r="AE87" s="61"/>
      <c r="AF87" s="48"/>
      <c r="AG87" s="48"/>
      <c r="AH87" s="48"/>
    </row>
    <row r="88" spans="1:34" x14ac:dyDescent="0.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</row>
    <row r="89" spans="1:34" x14ac:dyDescent="0.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</row>
    <row r="90" spans="1:34" x14ac:dyDescent="0.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</row>
    <row r="91" spans="1:34" x14ac:dyDescent="0.2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</row>
    <row r="92" spans="1:34" x14ac:dyDescent="0.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</row>
    <row r="93" spans="1:34" x14ac:dyDescent="0.2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</row>
    <row r="94" spans="1:34" x14ac:dyDescent="0.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</row>
    <row r="95" spans="1:34" x14ac:dyDescent="0.2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</row>
    <row r="96" spans="1:34" x14ac:dyDescent="0.2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</row>
    <row r="97" spans="1:34" x14ac:dyDescent="0.2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</row>
  </sheetData>
  <sheetProtection selectLockedCells="1" selectUnlockedCells="1"/>
  <mergeCells count="13">
    <mergeCell ref="A38:A40"/>
    <mergeCell ref="A8:A10"/>
    <mergeCell ref="A14:A16"/>
    <mergeCell ref="A20:A22"/>
    <mergeCell ref="A26:A28"/>
    <mergeCell ref="A32:A34"/>
    <mergeCell ref="A80:A82"/>
    <mergeCell ref="A44:A46"/>
    <mergeCell ref="A50:A52"/>
    <mergeCell ref="A56:A58"/>
    <mergeCell ref="A62:A64"/>
    <mergeCell ref="A68:A70"/>
    <mergeCell ref="A74:A76"/>
  </mergeCells>
  <conditionalFormatting sqref="AD8:AD47 AD50:AD83">
    <cfRule type="expression" dxfId="553" priority="127" stopIfTrue="1">
      <formula>AO8</formula>
    </cfRule>
  </conditionalFormatting>
  <conditionalFormatting sqref="C8:AC8">
    <cfRule type="cellIs" dxfId="552" priority="126" stopIfTrue="1" operator="equal">
      <formula>$AE8</formula>
    </cfRule>
  </conditionalFormatting>
  <conditionalFormatting sqref="C50:AC50">
    <cfRule type="cellIs" dxfId="551" priority="124" stopIfTrue="1" operator="equal">
      <formula>$AE50</formula>
    </cfRule>
  </conditionalFormatting>
  <conditionalFormatting sqref="C50:AC50">
    <cfRule type="cellIs" dxfId="550" priority="121" stopIfTrue="1" operator="equal">
      <formula>$AE50</formula>
    </cfRule>
  </conditionalFormatting>
  <conditionalFormatting sqref="C50:AC50">
    <cfRule type="cellIs" dxfId="549" priority="118" stopIfTrue="1" operator="equal">
      <formula>$AE50</formula>
    </cfRule>
  </conditionalFormatting>
  <conditionalFormatting sqref="C50:AC50">
    <cfRule type="cellIs" dxfId="548" priority="114" stopIfTrue="1" operator="equal">
      <formula>$AE50</formula>
    </cfRule>
  </conditionalFormatting>
  <conditionalFormatting sqref="AD56:AD59">
    <cfRule type="expression" dxfId="547" priority="111" stopIfTrue="1">
      <formula>AO56</formula>
    </cfRule>
  </conditionalFormatting>
  <conditionalFormatting sqref="C56:AC56">
    <cfRule type="cellIs" dxfId="546" priority="110" stopIfTrue="1" operator="equal">
      <formula>$AE56</formula>
    </cfRule>
  </conditionalFormatting>
  <conditionalFormatting sqref="C62:AC62">
    <cfRule type="cellIs" dxfId="545" priority="109" stopIfTrue="1" operator="equal">
      <formula>$AE62</formula>
    </cfRule>
  </conditionalFormatting>
  <conditionalFormatting sqref="C62:AC62">
    <cfRule type="cellIs" dxfId="544" priority="108" stopIfTrue="1" operator="equal">
      <formula>$AE62</formula>
    </cfRule>
  </conditionalFormatting>
  <conditionalFormatting sqref="C62:AC62">
    <cfRule type="cellIs" dxfId="543" priority="107" stopIfTrue="1" operator="equal">
      <formula>$AE62</formula>
    </cfRule>
  </conditionalFormatting>
  <conditionalFormatting sqref="C62:AC62">
    <cfRule type="cellIs" dxfId="542" priority="106" stopIfTrue="1" operator="equal">
      <formula>$AE62</formula>
    </cfRule>
  </conditionalFormatting>
  <conditionalFormatting sqref="AD68:AD71">
    <cfRule type="expression" dxfId="541" priority="105" stopIfTrue="1">
      <formula>AO68</formula>
    </cfRule>
  </conditionalFormatting>
  <conditionalFormatting sqref="C68:AC68">
    <cfRule type="cellIs" dxfId="540" priority="104" stopIfTrue="1" operator="equal">
      <formula>$AE68</formula>
    </cfRule>
  </conditionalFormatting>
  <conditionalFormatting sqref="C74:AC74">
    <cfRule type="cellIs" dxfId="539" priority="103" stopIfTrue="1" operator="equal">
      <formula>$AE74</formula>
    </cfRule>
  </conditionalFormatting>
  <conditionalFormatting sqref="C74:AC74">
    <cfRule type="cellIs" dxfId="538" priority="102" stopIfTrue="1" operator="equal">
      <formula>$AE74</formula>
    </cfRule>
  </conditionalFormatting>
  <conditionalFormatting sqref="C74:AC74">
    <cfRule type="cellIs" dxfId="537" priority="101" stopIfTrue="1" operator="equal">
      <formula>$AE74</formula>
    </cfRule>
  </conditionalFormatting>
  <conditionalFormatting sqref="C74:AC74">
    <cfRule type="cellIs" dxfId="536" priority="100" stopIfTrue="1" operator="equal">
      <formula>$AE74</formula>
    </cfRule>
  </conditionalFormatting>
  <conditionalFormatting sqref="AD80:AD83">
    <cfRule type="expression" dxfId="535" priority="99" stopIfTrue="1">
      <formula>AO80</formula>
    </cfRule>
  </conditionalFormatting>
  <conditionalFormatting sqref="C80:AC80">
    <cfRule type="cellIs" dxfId="534" priority="98" stopIfTrue="1" operator="equal">
      <formula>$AE80</formula>
    </cfRule>
  </conditionalFormatting>
  <conditionalFormatting sqref="AD14:AD47">
    <cfRule type="expression" dxfId="533" priority="81" stopIfTrue="1">
      <formula>AO14</formula>
    </cfRule>
  </conditionalFormatting>
  <conditionalFormatting sqref="C14:AC14">
    <cfRule type="cellIs" dxfId="532" priority="80" stopIfTrue="1" operator="equal">
      <formula>$AE14</formula>
    </cfRule>
  </conditionalFormatting>
  <conditionalFormatting sqref="C14:AC14">
    <cfRule type="cellIs" dxfId="531" priority="79" stopIfTrue="1" operator="equal">
      <formula>$AE14</formula>
    </cfRule>
  </conditionalFormatting>
  <conditionalFormatting sqref="AD14:AD47">
    <cfRule type="expression" dxfId="530" priority="78" stopIfTrue="1">
      <formula>AO14</formula>
    </cfRule>
  </conditionalFormatting>
  <conditionalFormatting sqref="C14:AC14">
    <cfRule type="cellIs" dxfId="529" priority="77" stopIfTrue="1" operator="equal">
      <formula>$AE14</formula>
    </cfRule>
  </conditionalFormatting>
  <conditionalFormatting sqref="AD14:AD47">
    <cfRule type="expression" dxfId="528" priority="76" stopIfTrue="1">
      <formula>AO14</formula>
    </cfRule>
  </conditionalFormatting>
  <conditionalFormatting sqref="C14:AC14">
    <cfRule type="cellIs" dxfId="527" priority="75" stopIfTrue="1" operator="equal">
      <formula>$AE14</formula>
    </cfRule>
  </conditionalFormatting>
  <conditionalFormatting sqref="AD20:AD23">
    <cfRule type="expression" dxfId="526" priority="74" stopIfTrue="1">
      <formula>AO20</formula>
    </cfRule>
  </conditionalFormatting>
  <conditionalFormatting sqref="C20:AC20">
    <cfRule type="cellIs" dxfId="525" priority="73" stopIfTrue="1" operator="equal">
      <formula>$AE20</formula>
    </cfRule>
  </conditionalFormatting>
  <conditionalFormatting sqref="C26:AC26">
    <cfRule type="cellIs" dxfId="524" priority="72" stopIfTrue="1" operator="equal">
      <formula>$AE26</formula>
    </cfRule>
  </conditionalFormatting>
  <conditionalFormatting sqref="C26:AC26">
    <cfRule type="cellIs" dxfId="523" priority="71" stopIfTrue="1" operator="equal">
      <formula>$AE26</formula>
    </cfRule>
  </conditionalFormatting>
  <conditionalFormatting sqref="C26:AC26">
    <cfRule type="cellIs" dxfId="522" priority="70" stopIfTrue="1" operator="equal">
      <formula>$AE26</formula>
    </cfRule>
  </conditionalFormatting>
  <conditionalFormatting sqref="C26:AC26">
    <cfRule type="cellIs" dxfId="521" priority="69" stopIfTrue="1" operator="equal">
      <formula>$AE26</formula>
    </cfRule>
  </conditionalFormatting>
  <conditionalFormatting sqref="AD32:AD35">
    <cfRule type="expression" dxfId="520" priority="68" stopIfTrue="1">
      <formula>AO32</formula>
    </cfRule>
  </conditionalFormatting>
  <conditionalFormatting sqref="C32:AC32">
    <cfRule type="cellIs" dxfId="519" priority="67" stopIfTrue="1" operator="equal">
      <formula>$AE32</formula>
    </cfRule>
  </conditionalFormatting>
  <conditionalFormatting sqref="C38:AC38">
    <cfRule type="cellIs" dxfId="518" priority="66" stopIfTrue="1" operator="equal">
      <formula>$AE38</formula>
    </cfRule>
  </conditionalFormatting>
  <conditionalFormatting sqref="C38:AC38">
    <cfRule type="cellIs" dxfId="517" priority="65" stopIfTrue="1" operator="equal">
      <formula>$AE38</formula>
    </cfRule>
  </conditionalFormatting>
  <conditionalFormatting sqref="C38:AC38">
    <cfRule type="cellIs" dxfId="516" priority="64" stopIfTrue="1" operator="equal">
      <formula>$AE38</formula>
    </cfRule>
  </conditionalFormatting>
  <conditionalFormatting sqref="C38:AC38">
    <cfRule type="cellIs" dxfId="515" priority="63" stopIfTrue="1" operator="equal">
      <formula>$AE38</formula>
    </cfRule>
  </conditionalFormatting>
  <conditionalFormatting sqref="AD44:AD47">
    <cfRule type="expression" dxfId="514" priority="62" stopIfTrue="1">
      <formula>AO44</formula>
    </cfRule>
  </conditionalFormatting>
  <conditionalFormatting sqref="C44:AC44">
    <cfRule type="cellIs" dxfId="513" priority="61" stopIfTrue="1" operator="equal">
      <formula>$AE44</formula>
    </cfRule>
  </conditionalFormatting>
  <conditionalFormatting sqref="C20:E20">
    <cfRule type="cellIs" dxfId="512" priority="60" stopIfTrue="1" operator="equal">
      <formula>$AE20</formula>
    </cfRule>
  </conditionalFormatting>
  <conditionalFormatting sqref="C26:E26">
    <cfRule type="cellIs" dxfId="511" priority="59" stopIfTrue="1" operator="equal">
      <formula>$AE26</formula>
    </cfRule>
  </conditionalFormatting>
  <conditionalFormatting sqref="C32:E32">
    <cfRule type="cellIs" dxfId="510" priority="58" stopIfTrue="1" operator="equal">
      <formula>$AE32</formula>
    </cfRule>
  </conditionalFormatting>
  <conditionalFormatting sqref="C38:E38">
    <cfRule type="cellIs" dxfId="509" priority="57" stopIfTrue="1" operator="equal">
      <formula>$AE38</formula>
    </cfRule>
  </conditionalFormatting>
  <conditionalFormatting sqref="C44:E44">
    <cfRule type="cellIs" dxfId="508" priority="56" stopIfTrue="1" operator="equal">
      <formula>$AE44</formula>
    </cfRule>
  </conditionalFormatting>
  <conditionalFormatting sqref="C56:E56">
    <cfRule type="cellIs" dxfId="507" priority="55" stopIfTrue="1" operator="equal">
      <formula>$AE56</formula>
    </cfRule>
  </conditionalFormatting>
  <conditionalFormatting sqref="C62:E62">
    <cfRule type="cellIs" dxfId="506" priority="54" stopIfTrue="1" operator="equal">
      <formula>$AE62</formula>
    </cfRule>
  </conditionalFormatting>
  <conditionalFormatting sqref="C68:E68">
    <cfRule type="cellIs" dxfId="505" priority="53" stopIfTrue="1" operator="equal">
      <formula>$AE68</formula>
    </cfRule>
  </conditionalFormatting>
  <conditionalFormatting sqref="E14:H14">
    <cfRule type="cellIs" dxfId="504" priority="52" stopIfTrue="1" operator="equal">
      <formula>$AE14</formula>
    </cfRule>
  </conditionalFormatting>
  <conditionalFormatting sqref="E26:H26">
    <cfRule type="cellIs" dxfId="503" priority="51" stopIfTrue="1" operator="equal">
      <formula>$AE26</formula>
    </cfRule>
  </conditionalFormatting>
  <conditionalFormatting sqref="E38:H38">
    <cfRule type="cellIs" dxfId="502" priority="50" stopIfTrue="1" operator="equal">
      <formula>$AE38</formula>
    </cfRule>
  </conditionalFormatting>
  <conditionalFormatting sqref="E50:H50">
    <cfRule type="cellIs" dxfId="501" priority="49" stopIfTrue="1" operator="equal">
      <formula>$AE50</formula>
    </cfRule>
  </conditionalFormatting>
  <conditionalFormatting sqref="E62:H62">
    <cfRule type="cellIs" dxfId="500" priority="48" stopIfTrue="1" operator="equal">
      <formula>$AE62</formula>
    </cfRule>
  </conditionalFormatting>
  <conditionalFormatting sqref="E74:H74">
    <cfRule type="cellIs" dxfId="499" priority="47" stopIfTrue="1" operator="equal">
      <formula>$AE74</formula>
    </cfRule>
  </conditionalFormatting>
  <conditionalFormatting sqref="E80:H80">
    <cfRule type="cellIs" dxfId="498" priority="46" stopIfTrue="1" operator="equal">
      <formula>$AE80</formula>
    </cfRule>
  </conditionalFormatting>
  <conditionalFormatting sqref="W8:Z8">
    <cfRule type="cellIs" dxfId="497" priority="45" stopIfTrue="1" operator="equal">
      <formula>$AE8</formula>
    </cfRule>
  </conditionalFormatting>
  <conditionalFormatting sqref="W8:Z8">
    <cfRule type="cellIs" dxfId="496" priority="44" stopIfTrue="1" operator="equal">
      <formula>$AE8</formula>
    </cfRule>
  </conditionalFormatting>
  <conditionalFormatting sqref="W8:Z8">
    <cfRule type="cellIs" dxfId="495" priority="43" stopIfTrue="1" operator="equal">
      <formula>$AE8</formula>
    </cfRule>
  </conditionalFormatting>
  <conditionalFormatting sqref="W8:Z8">
    <cfRule type="cellIs" dxfId="494" priority="42" stopIfTrue="1" operator="equal">
      <formula>$AE8</formula>
    </cfRule>
  </conditionalFormatting>
  <conditionalFormatting sqref="W8:Z8">
    <cfRule type="cellIs" dxfId="493" priority="41" stopIfTrue="1" operator="equal">
      <formula>$AE8</formula>
    </cfRule>
  </conditionalFormatting>
  <conditionalFormatting sqref="W14:Z14">
    <cfRule type="cellIs" dxfId="492" priority="40" stopIfTrue="1" operator="equal">
      <formula>$AE14</formula>
    </cfRule>
  </conditionalFormatting>
  <conditionalFormatting sqref="W14:Z14">
    <cfRule type="cellIs" dxfId="491" priority="39" stopIfTrue="1" operator="equal">
      <formula>$AE14</formula>
    </cfRule>
  </conditionalFormatting>
  <conditionalFormatting sqref="W14:Z14">
    <cfRule type="cellIs" dxfId="490" priority="38" stopIfTrue="1" operator="equal">
      <formula>$AE14</formula>
    </cfRule>
  </conditionalFormatting>
  <conditionalFormatting sqref="W14:Z14">
    <cfRule type="cellIs" dxfId="489" priority="37" stopIfTrue="1" operator="equal">
      <formula>$AE14</formula>
    </cfRule>
  </conditionalFormatting>
  <conditionalFormatting sqref="W14:Z14">
    <cfRule type="cellIs" dxfId="488" priority="36" stopIfTrue="1" operator="equal">
      <formula>$AE14</formula>
    </cfRule>
  </conditionalFormatting>
  <conditionalFormatting sqref="W20:Z20">
    <cfRule type="cellIs" dxfId="487" priority="35" stopIfTrue="1" operator="equal">
      <formula>$AE20</formula>
    </cfRule>
  </conditionalFormatting>
  <conditionalFormatting sqref="W20:Z20">
    <cfRule type="cellIs" dxfId="486" priority="34" stopIfTrue="1" operator="equal">
      <formula>$AE20</formula>
    </cfRule>
  </conditionalFormatting>
  <conditionalFormatting sqref="W20:Z20">
    <cfRule type="cellIs" dxfId="485" priority="33" stopIfTrue="1" operator="equal">
      <formula>$AE20</formula>
    </cfRule>
  </conditionalFormatting>
  <conditionalFormatting sqref="W20:Z20">
    <cfRule type="cellIs" dxfId="484" priority="32" stopIfTrue="1" operator="equal">
      <formula>$AE20</formula>
    </cfRule>
  </conditionalFormatting>
  <conditionalFormatting sqref="W20:Z20">
    <cfRule type="cellIs" dxfId="483" priority="31" stopIfTrue="1" operator="equal">
      <formula>$AE20</formula>
    </cfRule>
  </conditionalFormatting>
  <conditionalFormatting sqref="W38:Z38">
    <cfRule type="cellIs" dxfId="482" priority="30" stopIfTrue="1" operator="equal">
      <formula>$AE38</formula>
    </cfRule>
  </conditionalFormatting>
  <conditionalFormatting sqref="W38:Z38">
    <cfRule type="cellIs" dxfId="481" priority="29" stopIfTrue="1" operator="equal">
      <formula>$AE38</formula>
    </cfRule>
  </conditionalFormatting>
  <conditionalFormatting sqref="W38:Z38">
    <cfRule type="cellIs" dxfId="480" priority="28" stopIfTrue="1" operator="equal">
      <formula>$AE38</formula>
    </cfRule>
  </conditionalFormatting>
  <conditionalFormatting sqref="W38:Z38">
    <cfRule type="cellIs" dxfId="479" priority="27" stopIfTrue="1" operator="equal">
      <formula>$AE38</formula>
    </cfRule>
  </conditionalFormatting>
  <conditionalFormatting sqref="W38:Z38">
    <cfRule type="cellIs" dxfId="478" priority="26" stopIfTrue="1" operator="equal">
      <formula>$AE38</formula>
    </cfRule>
  </conditionalFormatting>
  <conditionalFormatting sqref="W50:Z50">
    <cfRule type="cellIs" dxfId="477" priority="25" stopIfTrue="1" operator="equal">
      <formula>$AE50</formula>
    </cfRule>
  </conditionalFormatting>
  <conditionalFormatting sqref="W50:Z50">
    <cfRule type="cellIs" dxfId="476" priority="24" stopIfTrue="1" operator="equal">
      <formula>$AE50</formula>
    </cfRule>
  </conditionalFormatting>
  <conditionalFormatting sqref="W50:Z50">
    <cfRule type="cellIs" dxfId="475" priority="23" stopIfTrue="1" operator="equal">
      <formula>$AE50</formula>
    </cfRule>
  </conditionalFormatting>
  <conditionalFormatting sqref="W50:Z50">
    <cfRule type="cellIs" dxfId="474" priority="22" stopIfTrue="1" operator="equal">
      <formula>$AE50</formula>
    </cfRule>
  </conditionalFormatting>
  <conditionalFormatting sqref="W50:Z50">
    <cfRule type="cellIs" dxfId="473" priority="21" stopIfTrue="1" operator="equal">
      <formula>$AE50</formula>
    </cfRule>
  </conditionalFormatting>
  <conditionalFormatting sqref="W62:Z62">
    <cfRule type="cellIs" dxfId="472" priority="20" stopIfTrue="1" operator="equal">
      <formula>$AE62</formula>
    </cfRule>
  </conditionalFormatting>
  <conditionalFormatting sqref="W62:Z62">
    <cfRule type="cellIs" dxfId="471" priority="19" stopIfTrue="1" operator="equal">
      <formula>$AE62</formula>
    </cfRule>
  </conditionalFormatting>
  <conditionalFormatting sqref="W62:Z62">
    <cfRule type="cellIs" dxfId="470" priority="18" stopIfTrue="1" operator="equal">
      <formula>$AE62</formula>
    </cfRule>
  </conditionalFormatting>
  <conditionalFormatting sqref="W62:Z62">
    <cfRule type="cellIs" dxfId="469" priority="17" stopIfTrue="1" operator="equal">
      <formula>$AE62</formula>
    </cfRule>
  </conditionalFormatting>
  <conditionalFormatting sqref="W62:Z62">
    <cfRule type="cellIs" dxfId="468" priority="16" stopIfTrue="1" operator="equal">
      <formula>$AE62</formula>
    </cfRule>
  </conditionalFormatting>
  <conditionalFormatting sqref="W68:Z68">
    <cfRule type="cellIs" dxfId="467" priority="15" stopIfTrue="1" operator="equal">
      <formula>$AE68</formula>
    </cfRule>
  </conditionalFormatting>
  <conditionalFormatting sqref="W68:Z68">
    <cfRule type="cellIs" dxfId="466" priority="14" stopIfTrue="1" operator="equal">
      <formula>$AE68</formula>
    </cfRule>
  </conditionalFormatting>
  <conditionalFormatting sqref="W68:Z68">
    <cfRule type="cellIs" dxfId="465" priority="13" stopIfTrue="1" operator="equal">
      <formula>$AE68</formula>
    </cfRule>
  </conditionalFormatting>
  <conditionalFormatting sqref="W68:Z68">
    <cfRule type="cellIs" dxfId="464" priority="12" stopIfTrue="1" operator="equal">
      <formula>$AE68</formula>
    </cfRule>
  </conditionalFormatting>
  <conditionalFormatting sqref="W68:Z68">
    <cfRule type="cellIs" dxfId="463" priority="11" stopIfTrue="1" operator="equal">
      <formula>$AE68</formula>
    </cfRule>
  </conditionalFormatting>
  <conditionalFormatting sqref="W74:Z74">
    <cfRule type="cellIs" dxfId="462" priority="10" stopIfTrue="1" operator="equal">
      <formula>$AE74</formula>
    </cfRule>
  </conditionalFormatting>
  <conditionalFormatting sqref="W74:Z74">
    <cfRule type="cellIs" dxfId="461" priority="9" stopIfTrue="1" operator="equal">
      <formula>$AE74</formula>
    </cfRule>
  </conditionalFormatting>
  <conditionalFormatting sqref="W74:Z74">
    <cfRule type="cellIs" dxfId="460" priority="8" stopIfTrue="1" operator="equal">
      <formula>$AE74</formula>
    </cfRule>
  </conditionalFormatting>
  <conditionalFormatting sqref="W74:Z74">
    <cfRule type="cellIs" dxfId="459" priority="7" stopIfTrue="1" operator="equal">
      <formula>$AE74</formula>
    </cfRule>
  </conditionalFormatting>
  <conditionalFormatting sqref="W74:Z74">
    <cfRule type="cellIs" dxfId="458" priority="6" stopIfTrue="1" operator="equal">
      <formula>$AE74</formula>
    </cfRule>
  </conditionalFormatting>
  <conditionalFormatting sqref="W80:Z80">
    <cfRule type="cellIs" dxfId="457" priority="5" stopIfTrue="1" operator="equal">
      <formula>$AE80</formula>
    </cfRule>
  </conditionalFormatting>
  <conditionalFormatting sqref="W80:Z80">
    <cfRule type="cellIs" dxfId="456" priority="4" stopIfTrue="1" operator="equal">
      <formula>$AE80</formula>
    </cfRule>
  </conditionalFormatting>
  <conditionalFormatting sqref="W80:Z80">
    <cfRule type="cellIs" dxfId="455" priority="3" stopIfTrue="1" operator="equal">
      <formula>$AE80</formula>
    </cfRule>
  </conditionalFormatting>
  <conditionalFormatting sqref="W80:Z80">
    <cfRule type="cellIs" dxfId="454" priority="2" stopIfTrue="1" operator="equal">
      <formula>$AE80</formula>
    </cfRule>
  </conditionalFormatting>
  <conditionalFormatting sqref="W80:Z80">
    <cfRule type="cellIs" dxfId="453" priority="1" stopIfTrue="1" operator="equal">
      <formula>$AE80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9" man="1"/>
    <brk id="53" max="29" man="1"/>
    <brk id="77" max="2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7"/>
  <sheetViews>
    <sheetView zoomScaleNormal="100" workbookViewId="0">
      <pane xSplit="2" ySplit="5" topLeftCell="C6" activePane="bottomRight" state="frozen"/>
      <selection pane="topRight"/>
      <selection pane="bottomLeft"/>
      <selection pane="bottomRight" activeCell="C5" sqref="C5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6" width="4.7109375" style="36" customWidth="1"/>
    <col min="27" max="27" width="11.7109375" style="36" customWidth="1"/>
    <col min="28" max="28" width="6.7109375" style="36" customWidth="1"/>
    <col min="29" max="16384" width="9.140625" style="36"/>
  </cols>
  <sheetData>
    <row r="1" spans="1:31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2"/>
      <c r="O1" s="33"/>
      <c r="P1" s="54" t="s">
        <v>62</v>
      </c>
      <c r="Q1" s="15"/>
      <c r="R1" s="15"/>
      <c r="S1" s="15"/>
      <c r="T1" s="15"/>
      <c r="U1" s="15"/>
      <c r="V1" s="15"/>
      <c r="W1" s="15"/>
      <c r="X1" s="15"/>
      <c r="Y1" s="15"/>
      <c r="Z1" s="34"/>
      <c r="AA1" s="35"/>
    </row>
    <row r="2" spans="1:31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8"/>
      <c r="O2" s="39"/>
      <c r="P2" s="38"/>
      <c r="Q2" s="1"/>
      <c r="R2" s="1"/>
      <c r="S2" s="1"/>
      <c r="T2" s="1"/>
      <c r="U2" s="1"/>
      <c r="V2" s="1"/>
      <c r="W2" s="37"/>
      <c r="X2" s="37"/>
      <c r="Y2" s="37"/>
      <c r="Z2" s="37"/>
      <c r="AA2" s="40"/>
    </row>
    <row r="3" spans="1:31" ht="21.95" customHeight="1" thickBot="1" x14ac:dyDescent="0.25">
      <c r="A3" s="16" t="s">
        <v>0</v>
      </c>
      <c r="B3" s="17">
        <v>3</v>
      </c>
      <c r="C3" s="97" t="s">
        <v>57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39"/>
      <c r="P3" s="99" t="s">
        <v>17</v>
      </c>
      <c r="Q3" s="1"/>
      <c r="R3" s="1"/>
      <c r="S3" s="1"/>
      <c r="T3" s="1"/>
      <c r="U3" s="1"/>
      <c r="V3" s="1"/>
      <c r="W3" s="37"/>
      <c r="X3" s="37"/>
      <c r="Y3" s="37"/>
      <c r="Z3" s="37"/>
      <c r="AA3" s="40"/>
    </row>
    <row r="4" spans="1:31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41"/>
      <c r="O4" s="21"/>
      <c r="P4" s="19"/>
      <c r="Q4" s="19"/>
      <c r="R4" s="19"/>
      <c r="S4" s="19"/>
      <c r="T4" s="19"/>
      <c r="U4" s="19"/>
      <c r="V4" s="19"/>
      <c r="W4" s="42"/>
      <c r="X4" s="42"/>
      <c r="Y4" s="42"/>
      <c r="Z4" s="42"/>
      <c r="AA4" s="43"/>
    </row>
    <row r="5" spans="1:31" s="55" customFormat="1" ht="114.95" customHeight="1" thickBot="1" x14ac:dyDescent="0.25">
      <c r="A5" s="22" t="s">
        <v>2</v>
      </c>
      <c r="B5" s="22" t="s">
        <v>3</v>
      </c>
      <c r="C5" s="98" t="s">
        <v>41</v>
      </c>
      <c r="D5" s="98" t="s">
        <v>40</v>
      </c>
      <c r="E5" s="98" t="s">
        <v>45</v>
      </c>
      <c r="F5" s="116" t="s">
        <v>36</v>
      </c>
      <c r="G5" s="116" t="s">
        <v>68</v>
      </c>
      <c r="H5" s="98" t="s">
        <v>46</v>
      </c>
      <c r="I5" s="98" t="s">
        <v>67</v>
      </c>
      <c r="J5" s="98" t="s">
        <v>64</v>
      </c>
      <c r="K5" s="98" t="s">
        <v>47</v>
      </c>
      <c r="L5" s="98" t="s">
        <v>48</v>
      </c>
      <c r="M5" s="98" t="s">
        <v>49</v>
      </c>
      <c r="N5" s="98" t="s">
        <v>50</v>
      </c>
      <c r="O5" s="98" t="s">
        <v>51</v>
      </c>
      <c r="P5" s="98" t="s">
        <v>52</v>
      </c>
      <c r="Q5" s="98" t="s">
        <v>53</v>
      </c>
      <c r="R5" s="98" t="s">
        <v>27</v>
      </c>
      <c r="S5" s="98" t="s">
        <v>43</v>
      </c>
      <c r="T5" s="98" t="s">
        <v>26</v>
      </c>
      <c r="U5" s="98" t="s">
        <v>25</v>
      </c>
      <c r="V5" s="98" t="s">
        <v>56</v>
      </c>
      <c r="W5" s="98" t="s">
        <v>23</v>
      </c>
      <c r="X5" s="101" t="s">
        <v>19</v>
      </c>
      <c r="Y5" s="102" t="s">
        <v>54</v>
      </c>
      <c r="Z5" s="100" t="s">
        <v>18</v>
      </c>
      <c r="AA5" s="22" t="s">
        <v>14</v>
      </c>
      <c r="AB5" s="11" t="s">
        <v>4</v>
      </c>
    </row>
    <row r="6" spans="1:31" s="45" customFormat="1" ht="15.6" customHeight="1" x14ac:dyDescent="0.2">
      <c r="A6" s="56"/>
      <c r="B6" s="23" t="s">
        <v>5</v>
      </c>
      <c r="C6" s="103"/>
      <c r="D6" s="104">
        <v>0</v>
      </c>
      <c r="E6" s="72">
        <v>0</v>
      </c>
      <c r="F6" s="74" t="s">
        <v>59</v>
      </c>
      <c r="G6" s="74" t="s">
        <v>59</v>
      </c>
      <c r="H6" s="72">
        <v>0</v>
      </c>
      <c r="I6" s="72">
        <v>1</v>
      </c>
      <c r="J6" s="72">
        <v>3</v>
      </c>
      <c r="K6" s="72">
        <v>5</v>
      </c>
      <c r="L6" s="72">
        <v>0</v>
      </c>
      <c r="M6" s="72">
        <v>0</v>
      </c>
      <c r="N6" s="72">
        <v>0</v>
      </c>
      <c r="O6" s="72">
        <v>1</v>
      </c>
      <c r="P6" s="72">
        <v>1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2</v>
      </c>
      <c r="X6" s="73" t="s">
        <v>59</v>
      </c>
      <c r="Y6" s="105">
        <v>14</v>
      </c>
      <c r="Z6" s="106">
        <v>9</v>
      </c>
      <c r="AA6" s="27" t="s">
        <v>6</v>
      </c>
      <c r="AB6" s="44"/>
      <c r="AC6" s="48"/>
      <c r="AD6" s="48"/>
      <c r="AE6" s="48"/>
    </row>
    <row r="7" spans="1:31" s="45" customFormat="1" ht="15.6" customHeight="1" x14ac:dyDescent="0.2">
      <c r="A7" s="24">
        <v>6.05</v>
      </c>
      <c r="B7" s="25" t="s">
        <v>7</v>
      </c>
      <c r="C7" s="107">
        <v>11</v>
      </c>
      <c r="D7" s="108">
        <v>0</v>
      </c>
      <c r="E7" s="79">
        <v>5</v>
      </c>
      <c r="F7" s="81" t="s">
        <v>59</v>
      </c>
      <c r="G7" s="81" t="s">
        <v>59</v>
      </c>
      <c r="H7" s="79">
        <v>0</v>
      </c>
      <c r="I7" s="79">
        <v>4</v>
      </c>
      <c r="J7" s="79">
        <v>2</v>
      </c>
      <c r="K7" s="79">
        <v>1</v>
      </c>
      <c r="L7" s="79">
        <v>2</v>
      </c>
      <c r="M7" s="79">
        <v>0</v>
      </c>
      <c r="N7" s="79">
        <v>2</v>
      </c>
      <c r="O7" s="79">
        <v>1</v>
      </c>
      <c r="P7" s="79">
        <v>8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80" t="s">
        <v>59</v>
      </c>
      <c r="Y7" s="109">
        <v>0</v>
      </c>
      <c r="Z7" s="84"/>
      <c r="AA7" s="28">
        <f>SUM(C7:Y7)</f>
        <v>36</v>
      </c>
      <c r="AB7" s="12"/>
      <c r="AC7" s="48"/>
      <c r="AD7" s="48"/>
      <c r="AE7" s="48"/>
    </row>
    <row r="8" spans="1:31" s="45" customFormat="1" ht="15.6" customHeight="1" x14ac:dyDescent="0.2">
      <c r="A8" s="141" t="s">
        <v>55</v>
      </c>
      <c r="B8" s="25" t="s">
        <v>8</v>
      </c>
      <c r="C8" s="107">
        <f>C7</f>
        <v>11</v>
      </c>
      <c r="D8" s="110">
        <f t="shared" ref="D8" si="0">C8-D6+D7</f>
        <v>11</v>
      </c>
      <c r="E8" s="85">
        <f>D8-E6+E7</f>
        <v>16</v>
      </c>
      <c r="F8" s="87" t="s">
        <v>59</v>
      </c>
      <c r="G8" s="87" t="s">
        <v>59</v>
      </c>
      <c r="H8" s="85">
        <f>E8-H6+H7</f>
        <v>16</v>
      </c>
      <c r="I8" s="85">
        <f t="shared" ref="I8:W8" si="1">H8-I6+I7</f>
        <v>19</v>
      </c>
      <c r="J8" s="85">
        <f t="shared" si="1"/>
        <v>18</v>
      </c>
      <c r="K8" s="85">
        <f t="shared" si="1"/>
        <v>14</v>
      </c>
      <c r="L8" s="85">
        <f t="shared" si="1"/>
        <v>16</v>
      </c>
      <c r="M8" s="85">
        <f t="shared" si="1"/>
        <v>16</v>
      </c>
      <c r="N8" s="85">
        <f t="shared" si="1"/>
        <v>18</v>
      </c>
      <c r="O8" s="85">
        <f t="shared" si="1"/>
        <v>18</v>
      </c>
      <c r="P8" s="85">
        <f t="shared" si="1"/>
        <v>25</v>
      </c>
      <c r="Q8" s="85">
        <f t="shared" si="1"/>
        <v>25</v>
      </c>
      <c r="R8" s="85">
        <f t="shared" si="1"/>
        <v>25</v>
      </c>
      <c r="S8" s="85">
        <f t="shared" si="1"/>
        <v>25</v>
      </c>
      <c r="T8" s="85">
        <f t="shared" si="1"/>
        <v>25</v>
      </c>
      <c r="U8" s="85">
        <f t="shared" si="1"/>
        <v>25</v>
      </c>
      <c r="V8" s="85">
        <f t="shared" si="1"/>
        <v>25</v>
      </c>
      <c r="W8" s="85">
        <f t="shared" si="1"/>
        <v>23</v>
      </c>
      <c r="X8" s="86" t="s">
        <v>59</v>
      </c>
      <c r="Y8" s="111">
        <f>W8-Y6+Y7</f>
        <v>9</v>
      </c>
      <c r="Z8" s="112">
        <f>Y8-Z6</f>
        <v>0</v>
      </c>
      <c r="AA8" s="29"/>
      <c r="AB8" s="3">
        <f>MAX(C8:Z8)</f>
        <v>25</v>
      </c>
      <c r="AC8" s="48"/>
      <c r="AD8" s="48"/>
      <c r="AE8" s="48"/>
    </row>
    <row r="9" spans="1:31" s="45" customFormat="1" ht="15.6" customHeight="1" x14ac:dyDescent="0.2">
      <c r="A9" s="142"/>
      <c r="B9" s="25" t="s">
        <v>9</v>
      </c>
      <c r="C9" s="134"/>
      <c r="D9" s="135"/>
      <c r="E9" s="113">
        <v>6.07</v>
      </c>
      <c r="F9" s="114" t="s">
        <v>59</v>
      </c>
      <c r="G9" s="136"/>
      <c r="H9" s="136"/>
      <c r="I9" s="136"/>
      <c r="J9" s="113">
        <v>6.15</v>
      </c>
      <c r="K9" s="113">
        <v>6.16</v>
      </c>
      <c r="L9" s="136"/>
      <c r="M9" s="136"/>
      <c r="N9" s="136"/>
      <c r="O9" s="136"/>
      <c r="P9" s="113">
        <v>6.23</v>
      </c>
      <c r="Q9" s="136"/>
      <c r="R9" s="136"/>
      <c r="S9" s="136"/>
      <c r="T9" s="113">
        <v>6.28</v>
      </c>
      <c r="U9" s="136"/>
      <c r="V9" s="136"/>
      <c r="W9" s="136"/>
      <c r="X9" s="115" t="s">
        <v>59</v>
      </c>
      <c r="Y9" s="136"/>
      <c r="Z9" s="137">
        <v>6.36</v>
      </c>
      <c r="AA9" s="30">
        <v>31</v>
      </c>
      <c r="AB9" s="12"/>
      <c r="AC9" s="48"/>
      <c r="AD9" s="48"/>
      <c r="AE9" s="48"/>
    </row>
    <row r="10" spans="1:31" s="45" customFormat="1" ht="15.6" customHeight="1" x14ac:dyDescent="0.2">
      <c r="A10" s="143"/>
      <c r="B10" s="26" t="s">
        <v>10</v>
      </c>
      <c r="C10" s="138">
        <v>6.05</v>
      </c>
      <c r="D10" s="139"/>
      <c r="E10" s="91">
        <f>E9</f>
        <v>6.07</v>
      </c>
      <c r="F10" s="93" t="s">
        <v>59</v>
      </c>
      <c r="G10" s="136"/>
      <c r="H10" s="139"/>
      <c r="I10" s="139"/>
      <c r="J10" s="91">
        <f>J9</f>
        <v>6.15</v>
      </c>
      <c r="K10" s="91">
        <f>K9</f>
        <v>6.16</v>
      </c>
      <c r="L10" s="139"/>
      <c r="M10" s="139"/>
      <c r="N10" s="139"/>
      <c r="O10" s="139"/>
      <c r="P10" s="91">
        <f>P9</f>
        <v>6.23</v>
      </c>
      <c r="Q10" s="139"/>
      <c r="R10" s="139"/>
      <c r="S10" s="139"/>
      <c r="T10" s="91">
        <f>T9</f>
        <v>6.28</v>
      </c>
      <c r="U10" s="139"/>
      <c r="V10" s="139"/>
      <c r="W10" s="139"/>
      <c r="X10" s="92" t="s">
        <v>59</v>
      </c>
      <c r="Y10" s="139"/>
      <c r="Z10" s="140"/>
      <c r="AA10" s="29"/>
      <c r="AB10" s="13"/>
      <c r="AC10" s="48"/>
      <c r="AD10" s="48"/>
      <c r="AE10" s="48"/>
    </row>
    <row r="11" spans="1:31" s="45" customFormat="1" ht="15.6" customHeight="1" thickBot="1" x14ac:dyDescent="0.25">
      <c r="A11" s="50">
        <v>517</v>
      </c>
      <c r="B11" s="50" t="s">
        <v>11</v>
      </c>
      <c r="C11" s="57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2"/>
      <c r="AA11" s="53"/>
      <c r="AB11" s="3"/>
      <c r="AC11" s="48"/>
      <c r="AD11" s="48"/>
      <c r="AE11" s="48"/>
    </row>
    <row r="12" spans="1:31" ht="15.6" customHeight="1" x14ac:dyDescent="0.2">
      <c r="A12" s="56"/>
      <c r="B12" s="23" t="s">
        <v>5</v>
      </c>
      <c r="C12" s="103"/>
      <c r="D12" s="104">
        <v>0</v>
      </c>
      <c r="E12" s="72">
        <v>1</v>
      </c>
      <c r="F12" s="74" t="s">
        <v>59</v>
      </c>
      <c r="G12" s="74" t="s">
        <v>59</v>
      </c>
      <c r="H12" s="72">
        <v>1</v>
      </c>
      <c r="I12" s="72">
        <v>1</v>
      </c>
      <c r="J12" s="72">
        <v>3</v>
      </c>
      <c r="K12" s="72">
        <v>7</v>
      </c>
      <c r="L12" s="72">
        <v>0</v>
      </c>
      <c r="M12" s="72">
        <v>4</v>
      </c>
      <c r="N12" s="72">
        <v>0</v>
      </c>
      <c r="O12" s="72">
        <v>0</v>
      </c>
      <c r="P12" s="72">
        <v>2</v>
      </c>
      <c r="Q12" s="72">
        <v>0</v>
      </c>
      <c r="R12" s="72">
        <v>0</v>
      </c>
      <c r="S12" s="72">
        <v>0</v>
      </c>
      <c r="T12" s="72">
        <v>1</v>
      </c>
      <c r="U12" s="72">
        <v>2</v>
      </c>
      <c r="V12" s="72">
        <v>0</v>
      </c>
      <c r="W12" s="72">
        <v>1</v>
      </c>
      <c r="X12" s="73">
        <v>4</v>
      </c>
      <c r="Y12" s="105" t="s">
        <v>59</v>
      </c>
      <c r="Z12" s="106" t="s">
        <v>59</v>
      </c>
      <c r="AA12" s="27" t="s">
        <v>6</v>
      </c>
      <c r="AB12" s="44"/>
      <c r="AC12" s="48"/>
      <c r="AD12" s="48"/>
      <c r="AE12" s="48"/>
    </row>
    <row r="13" spans="1:31" ht="15.6" customHeight="1" x14ac:dyDescent="0.2">
      <c r="A13" s="24">
        <v>7.52</v>
      </c>
      <c r="B13" s="25" t="s">
        <v>7</v>
      </c>
      <c r="C13" s="107">
        <v>14</v>
      </c>
      <c r="D13" s="108">
        <v>0</v>
      </c>
      <c r="E13" s="79">
        <v>1</v>
      </c>
      <c r="F13" s="81" t="s">
        <v>59</v>
      </c>
      <c r="G13" s="81" t="s">
        <v>59</v>
      </c>
      <c r="H13" s="79">
        <v>1</v>
      </c>
      <c r="I13" s="79">
        <v>4</v>
      </c>
      <c r="J13" s="79">
        <v>1</v>
      </c>
      <c r="K13" s="79">
        <v>2</v>
      </c>
      <c r="L13" s="79">
        <v>1</v>
      </c>
      <c r="M13" s="79">
        <v>1</v>
      </c>
      <c r="N13" s="79">
        <v>1</v>
      </c>
      <c r="O13" s="79">
        <v>0</v>
      </c>
      <c r="P13" s="79">
        <v>0</v>
      </c>
      <c r="Q13" s="79">
        <v>1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80" t="s">
        <v>59</v>
      </c>
      <c r="Y13" s="109" t="s">
        <v>59</v>
      </c>
      <c r="Z13" s="84"/>
      <c r="AA13" s="28">
        <f>SUM(C13:Y13)</f>
        <v>27</v>
      </c>
      <c r="AB13" s="12"/>
      <c r="AC13" s="48"/>
      <c r="AD13" s="48"/>
      <c r="AE13" s="48"/>
    </row>
    <row r="14" spans="1:31" ht="15.6" customHeight="1" x14ac:dyDescent="0.2">
      <c r="A14" s="141" t="s">
        <v>55</v>
      </c>
      <c r="B14" s="25" t="s">
        <v>8</v>
      </c>
      <c r="C14" s="107">
        <f>C13</f>
        <v>14</v>
      </c>
      <c r="D14" s="110">
        <f t="shared" ref="D14" si="2">C14-D12+D13</f>
        <v>14</v>
      </c>
      <c r="E14" s="85">
        <f>D14-E12+E13</f>
        <v>14</v>
      </c>
      <c r="F14" s="87" t="s">
        <v>59</v>
      </c>
      <c r="G14" s="87" t="s">
        <v>59</v>
      </c>
      <c r="H14" s="85">
        <f>E14-H12+H13</f>
        <v>14</v>
      </c>
      <c r="I14" s="85">
        <f t="shared" ref="I14:W14" si="3">H14-I12+I13</f>
        <v>17</v>
      </c>
      <c r="J14" s="85">
        <f t="shared" si="3"/>
        <v>15</v>
      </c>
      <c r="K14" s="85">
        <f t="shared" si="3"/>
        <v>10</v>
      </c>
      <c r="L14" s="85">
        <f t="shared" si="3"/>
        <v>11</v>
      </c>
      <c r="M14" s="85">
        <f t="shared" si="3"/>
        <v>8</v>
      </c>
      <c r="N14" s="85">
        <f t="shared" si="3"/>
        <v>9</v>
      </c>
      <c r="O14" s="85">
        <f t="shared" si="3"/>
        <v>9</v>
      </c>
      <c r="P14" s="85">
        <f t="shared" si="3"/>
        <v>7</v>
      </c>
      <c r="Q14" s="85">
        <f t="shared" si="3"/>
        <v>8</v>
      </c>
      <c r="R14" s="85">
        <f t="shared" si="3"/>
        <v>8</v>
      </c>
      <c r="S14" s="85">
        <f t="shared" si="3"/>
        <v>8</v>
      </c>
      <c r="T14" s="85">
        <f t="shared" si="3"/>
        <v>7</v>
      </c>
      <c r="U14" s="85">
        <f t="shared" si="3"/>
        <v>5</v>
      </c>
      <c r="V14" s="85">
        <f t="shared" si="3"/>
        <v>5</v>
      </c>
      <c r="W14" s="85">
        <f t="shared" si="3"/>
        <v>4</v>
      </c>
      <c r="X14" s="86">
        <f>W14-X12</f>
        <v>0</v>
      </c>
      <c r="Y14" s="111" t="s">
        <v>59</v>
      </c>
      <c r="Z14" s="112" t="s">
        <v>59</v>
      </c>
      <c r="AA14" s="29"/>
      <c r="AB14" s="3">
        <f>MAX(C14:Z14)</f>
        <v>17</v>
      </c>
      <c r="AC14" s="48"/>
      <c r="AD14" s="48"/>
      <c r="AE14" s="48"/>
    </row>
    <row r="15" spans="1:31" ht="15.6" customHeight="1" x14ac:dyDescent="0.2">
      <c r="A15" s="142"/>
      <c r="B15" s="25" t="s">
        <v>9</v>
      </c>
      <c r="C15" s="134"/>
      <c r="D15" s="135"/>
      <c r="E15" s="113">
        <v>7.55</v>
      </c>
      <c r="F15" s="114" t="s">
        <v>59</v>
      </c>
      <c r="G15" s="136"/>
      <c r="H15" s="136"/>
      <c r="I15" s="136"/>
      <c r="J15" s="113">
        <v>8.02</v>
      </c>
      <c r="K15" s="113">
        <v>8.0299999999999994</v>
      </c>
      <c r="L15" s="136"/>
      <c r="M15" s="136"/>
      <c r="N15" s="136"/>
      <c r="O15" s="136"/>
      <c r="P15" s="113">
        <v>8.1</v>
      </c>
      <c r="Q15" s="136"/>
      <c r="R15" s="136"/>
      <c r="S15" s="136"/>
      <c r="T15" s="113">
        <v>8.15</v>
      </c>
      <c r="U15" s="136"/>
      <c r="V15" s="136"/>
      <c r="W15" s="136"/>
      <c r="X15" s="115">
        <v>8.2100000000000009</v>
      </c>
      <c r="Y15" s="136"/>
      <c r="Z15" s="137" t="s">
        <v>59</v>
      </c>
      <c r="AA15" s="30">
        <v>29</v>
      </c>
      <c r="AB15" s="12"/>
      <c r="AC15" s="48"/>
      <c r="AD15" s="48"/>
      <c r="AE15" s="48"/>
    </row>
    <row r="16" spans="1:31" ht="15.6" customHeight="1" x14ac:dyDescent="0.2">
      <c r="A16" s="143"/>
      <c r="B16" s="26" t="s">
        <v>10</v>
      </c>
      <c r="C16" s="138">
        <v>7.52</v>
      </c>
      <c r="D16" s="139"/>
      <c r="E16" s="91">
        <f>E15</f>
        <v>7.55</v>
      </c>
      <c r="F16" s="93" t="s">
        <v>59</v>
      </c>
      <c r="G16" s="136"/>
      <c r="H16" s="139"/>
      <c r="I16" s="139"/>
      <c r="J16" s="91">
        <f>J15</f>
        <v>8.02</v>
      </c>
      <c r="K16" s="91">
        <f>K15</f>
        <v>8.0299999999999994</v>
      </c>
      <c r="L16" s="139"/>
      <c r="M16" s="139"/>
      <c r="N16" s="139"/>
      <c r="O16" s="139"/>
      <c r="P16" s="91">
        <f>P15</f>
        <v>8.1</v>
      </c>
      <c r="Q16" s="139"/>
      <c r="R16" s="139"/>
      <c r="S16" s="139"/>
      <c r="T16" s="91">
        <f>T15</f>
        <v>8.15</v>
      </c>
      <c r="U16" s="139"/>
      <c r="V16" s="139"/>
      <c r="W16" s="139"/>
      <c r="X16" s="92" t="s">
        <v>59</v>
      </c>
      <c r="Y16" s="139"/>
      <c r="Z16" s="140"/>
      <c r="AA16" s="29"/>
      <c r="AB16" s="13"/>
      <c r="AC16" s="48"/>
      <c r="AD16" s="48"/>
      <c r="AE16" s="48"/>
    </row>
    <row r="17" spans="1:31" ht="15.6" customHeight="1" thickBot="1" x14ac:dyDescent="0.25">
      <c r="A17" s="50">
        <v>517</v>
      </c>
      <c r="B17" s="50" t="s">
        <v>11</v>
      </c>
      <c r="C17" s="57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2"/>
      <c r="AA17" s="53"/>
      <c r="AB17" s="3"/>
      <c r="AC17" s="48"/>
      <c r="AD17" s="48"/>
      <c r="AE17" s="48"/>
    </row>
    <row r="18" spans="1:31" ht="15.6" customHeight="1" x14ac:dyDescent="0.2">
      <c r="A18" s="56"/>
      <c r="B18" s="23" t="s">
        <v>5</v>
      </c>
      <c r="C18" s="103"/>
      <c r="D18" s="104">
        <v>0</v>
      </c>
      <c r="E18" s="72">
        <v>0</v>
      </c>
      <c r="F18" s="74" t="s">
        <v>59</v>
      </c>
      <c r="G18" s="74" t="s">
        <v>59</v>
      </c>
      <c r="H18" s="72">
        <v>1</v>
      </c>
      <c r="I18" s="72">
        <v>6</v>
      </c>
      <c r="J18" s="72">
        <v>8</v>
      </c>
      <c r="K18" s="72">
        <v>2</v>
      </c>
      <c r="L18" s="72">
        <v>1</v>
      </c>
      <c r="M18" s="72">
        <v>2</v>
      </c>
      <c r="N18" s="72">
        <v>3</v>
      </c>
      <c r="O18" s="72">
        <v>3</v>
      </c>
      <c r="P18" s="72">
        <v>0</v>
      </c>
      <c r="Q18" s="72">
        <v>6</v>
      </c>
      <c r="R18" s="72">
        <v>0</v>
      </c>
      <c r="S18" s="72">
        <v>2</v>
      </c>
      <c r="T18" s="72">
        <v>0</v>
      </c>
      <c r="U18" s="72">
        <v>3</v>
      </c>
      <c r="V18" s="72">
        <v>1</v>
      </c>
      <c r="W18" s="72">
        <v>2</v>
      </c>
      <c r="X18" s="73">
        <v>2</v>
      </c>
      <c r="Y18" s="105" t="s">
        <v>59</v>
      </c>
      <c r="Z18" s="106" t="s">
        <v>59</v>
      </c>
      <c r="AA18" s="27" t="s">
        <v>6</v>
      </c>
      <c r="AB18" s="44"/>
      <c r="AC18" s="48"/>
      <c r="AD18" s="48"/>
      <c r="AE18" s="48"/>
    </row>
    <row r="19" spans="1:31" ht="15.6" customHeight="1" x14ac:dyDescent="0.2">
      <c r="A19" s="24">
        <v>9.1</v>
      </c>
      <c r="B19" s="25" t="s">
        <v>7</v>
      </c>
      <c r="C19" s="107">
        <v>14</v>
      </c>
      <c r="D19" s="108">
        <v>1</v>
      </c>
      <c r="E19" s="79">
        <v>10</v>
      </c>
      <c r="F19" s="81" t="s">
        <v>59</v>
      </c>
      <c r="G19" s="81" t="s">
        <v>59</v>
      </c>
      <c r="H19" s="79">
        <v>1</v>
      </c>
      <c r="I19" s="79">
        <v>4</v>
      </c>
      <c r="J19" s="79">
        <v>1</v>
      </c>
      <c r="K19" s="79">
        <v>1</v>
      </c>
      <c r="L19" s="79">
        <v>0</v>
      </c>
      <c r="M19" s="79">
        <v>0</v>
      </c>
      <c r="N19" s="79">
        <v>3</v>
      </c>
      <c r="O19" s="79">
        <v>2</v>
      </c>
      <c r="P19" s="79">
        <v>3</v>
      </c>
      <c r="Q19" s="79">
        <v>2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80" t="s">
        <v>59</v>
      </c>
      <c r="Y19" s="109" t="s">
        <v>59</v>
      </c>
      <c r="Z19" s="84"/>
      <c r="AA19" s="28">
        <f>SUM(C19:Y19)</f>
        <v>42</v>
      </c>
      <c r="AB19" s="12"/>
      <c r="AC19" s="48"/>
      <c r="AD19" s="48"/>
      <c r="AE19" s="48"/>
    </row>
    <row r="20" spans="1:31" ht="15.6" customHeight="1" x14ac:dyDescent="0.2">
      <c r="A20" s="141" t="s">
        <v>55</v>
      </c>
      <c r="B20" s="25" t="s">
        <v>8</v>
      </c>
      <c r="C20" s="107">
        <f>C19</f>
        <v>14</v>
      </c>
      <c r="D20" s="110">
        <f t="shared" ref="D20" si="4">C20-D18+D19</f>
        <v>15</v>
      </c>
      <c r="E20" s="85">
        <f>D20-E18+E19</f>
        <v>25</v>
      </c>
      <c r="F20" s="87" t="s">
        <v>59</v>
      </c>
      <c r="G20" s="87" t="s">
        <v>59</v>
      </c>
      <c r="H20" s="85">
        <f>E20-H18+H19</f>
        <v>25</v>
      </c>
      <c r="I20" s="85">
        <f t="shared" ref="I20:W20" si="5">H20-I18+I19</f>
        <v>23</v>
      </c>
      <c r="J20" s="85">
        <f t="shared" si="5"/>
        <v>16</v>
      </c>
      <c r="K20" s="85">
        <f t="shared" si="5"/>
        <v>15</v>
      </c>
      <c r="L20" s="85">
        <f t="shared" si="5"/>
        <v>14</v>
      </c>
      <c r="M20" s="85">
        <f t="shared" si="5"/>
        <v>12</v>
      </c>
      <c r="N20" s="85">
        <f t="shared" si="5"/>
        <v>12</v>
      </c>
      <c r="O20" s="85">
        <f t="shared" si="5"/>
        <v>11</v>
      </c>
      <c r="P20" s="85">
        <f t="shared" si="5"/>
        <v>14</v>
      </c>
      <c r="Q20" s="85">
        <f t="shared" si="5"/>
        <v>10</v>
      </c>
      <c r="R20" s="85">
        <f t="shared" si="5"/>
        <v>10</v>
      </c>
      <c r="S20" s="85">
        <f t="shared" si="5"/>
        <v>8</v>
      </c>
      <c r="T20" s="85">
        <f t="shared" si="5"/>
        <v>8</v>
      </c>
      <c r="U20" s="85">
        <f t="shared" si="5"/>
        <v>5</v>
      </c>
      <c r="V20" s="85">
        <f t="shared" si="5"/>
        <v>4</v>
      </c>
      <c r="W20" s="85">
        <f t="shared" si="5"/>
        <v>2</v>
      </c>
      <c r="X20" s="86">
        <f>W20-X18</f>
        <v>0</v>
      </c>
      <c r="Y20" s="111" t="s">
        <v>59</v>
      </c>
      <c r="Z20" s="112" t="s">
        <v>59</v>
      </c>
      <c r="AA20" s="29"/>
      <c r="AB20" s="3">
        <f>MAX(C20:Z20)</f>
        <v>25</v>
      </c>
      <c r="AC20" s="48"/>
      <c r="AD20" s="48"/>
      <c r="AE20" s="48"/>
    </row>
    <row r="21" spans="1:31" ht="15.6" customHeight="1" x14ac:dyDescent="0.2">
      <c r="A21" s="142"/>
      <c r="B21" s="25" t="s">
        <v>9</v>
      </c>
      <c r="C21" s="134"/>
      <c r="D21" s="135"/>
      <c r="E21" s="113">
        <v>9.1300000000000008</v>
      </c>
      <c r="F21" s="114" t="s">
        <v>59</v>
      </c>
      <c r="G21" s="136"/>
      <c r="H21" s="136"/>
      <c r="I21" s="136"/>
      <c r="J21" s="113">
        <v>9.19</v>
      </c>
      <c r="K21" s="113">
        <v>9.1999999999999993</v>
      </c>
      <c r="L21" s="136"/>
      <c r="M21" s="136"/>
      <c r="N21" s="136"/>
      <c r="O21" s="136"/>
      <c r="P21" s="113">
        <v>9.2799999999999994</v>
      </c>
      <c r="Q21" s="136"/>
      <c r="R21" s="136"/>
      <c r="S21" s="136"/>
      <c r="T21" s="113">
        <v>9.32</v>
      </c>
      <c r="U21" s="136"/>
      <c r="V21" s="136"/>
      <c r="W21" s="136"/>
      <c r="X21" s="115">
        <v>9.39</v>
      </c>
      <c r="Y21" s="136"/>
      <c r="Z21" s="137" t="s">
        <v>59</v>
      </c>
      <c r="AA21" s="30">
        <v>29</v>
      </c>
      <c r="AB21" s="12"/>
      <c r="AC21" s="48"/>
      <c r="AD21" s="48"/>
      <c r="AE21" s="48"/>
    </row>
    <row r="22" spans="1:31" ht="15.6" customHeight="1" x14ac:dyDescent="0.2">
      <c r="A22" s="143"/>
      <c r="B22" s="26" t="s">
        <v>10</v>
      </c>
      <c r="C22" s="138">
        <v>9.1</v>
      </c>
      <c r="D22" s="139"/>
      <c r="E22" s="91">
        <f>E21</f>
        <v>9.1300000000000008</v>
      </c>
      <c r="F22" s="93" t="s">
        <v>59</v>
      </c>
      <c r="G22" s="136"/>
      <c r="H22" s="139"/>
      <c r="I22" s="139"/>
      <c r="J22" s="91">
        <f>J21</f>
        <v>9.19</v>
      </c>
      <c r="K22" s="91">
        <f>K21</f>
        <v>9.1999999999999993</v>
      </c>
      <c r="L22" s="139"/>
      <c r="M22" s="139"/>
      <c r="N22" s="139"/>
      <c r="O22" s="139"/>
      <c r="P22" s="91">
        <f>P21</f>
        <v>9.2799999999999994</v>
      </c>
      <c r="Q22" s="139"/>
      <c r="R22" s="139"/>
      <c r="S22" s="139"/>
      <c r="T22" s="91">
        <f>T21</f>
        <v>9.32</v>
      </c>
      <c r="U22" s="139"/>
      <c r="V22" s="139"/>
      <c r="W22" s="139"/>
      <c r="X22" s="92" t="s">
        <v>59</v>
      </c>
      <c r="Y22" s="139"/>
      <c r="Z22" s="140"/>
      <c r="AA22" s="29"/>
      <c r="AB22" s="13"/>
      <c r="AC22" s="48"/>
      <c r="AD22" s="48"/>
      <c r="AE22" s="48"/>
    </row>
    <row r="23" spans="1:31" ht="15.6" customHeight="1" thickBot="1" x14ac:dyDescent="0.25">
      <c r="A23" s="50">
        <v>517</v>
      </c>
      <c r="B23" s="50" t="s">
        <v>11</v>
      </c>
      <c r="C23" s="57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2"/>
      <c r="AA23" s="53"/>
      <c r="AB23" s="3"/>
      <c r="AC23" s="48"/>
      <c r="AD23" s="48"/>
      <c r="AE23" s="48"/>
    </row>
    <row r="24" spans="1:31" ht="15.6" customHeight="1" x14ac:dyDescent="0.2">
      <c r="A24" s="56"/>
      <c r="B24" s="23" t="s">
        <v>5</v>
      </c>
      <c r="C24" s="103"/>
      <c r="D24" s="104">
        <v>0</v>
      </c>
      <c r="E24" s="72">
        <v>1</v>
      </c>
      <c r="F24" s="74" t="s">
        <v>59</v>
      </c>
      <c r="G24" s="74" t="s">
        <v>59</v>
      </c>
      <c r="H24" s="72">
        <v>1</v>
      </c>
      <c r="I24" s="72">
        <v>0</v>
      </c>
      <c r="J24" s="72">
        <v>6</v>
      </c>
      <c r="K24" s="72">
        <v>0</v>
      </c>
      <c r="L24" s="72">
        <v>0</v>
      </c>
      <c r="M24" s="72">
        <v>4</v>
      </c>
      <c r="N24" s="72">
        <v>6</v>
      </c>
      <c r="O24" s="72">
        <v>3</v>
      </c>
      <c r="P24" s="72">
        <v>7</v>
      </c>
      <c r="Q24" s="72">
        <v>8</v>
      </c>
      <c r="R24" s="72">
        <v>0</v>
      </c>
      <c r="S24" s="72">
        <v>2</v>
      </c>
      <c r="T24" s="72">
        <v>3</v>
      </c>
      <c r="U24" s="72">
        <v>5</v>
      </c>
      <c r="V24" s="72">
        <v>0</v>
      </c>
      <c r="W24" s="72">
        <v>3</v>
      </c>
      <c r="X24" s="73">
        <v>25</v>
      </c>
      <c r="Y24" s="105" t="s">
        <v>59</v>
      </c>
      <c r="Z24" s="106" t="s">
        <v>59</v>
      </c>
      <c r="AA24" s="27" t="s">
        <v>6</v>
      </c>
      <c r="AB24" s="44"/>
      <c r="AC24" s="48"/>
      <c r="AD24" s="48"/>
      <c r="AE24" s="48"/>
    </row>
    <row r="25" spans="1:31" ht="15.6" customHeight="1" x14ac:dyDescent="0.2">
      <c r="A25" s="24">
        <v>10.45</v>
      </c>
      <c r="B25" s="25" t="s">
        <v>7</v>
      </c>
      <c r="C25" s="107">
        <v>8</v>
      </c>
      <c r="D25" s="108">
        <v>0</v>
      </c>
      <c r="E25" s="79">
        <v>3</v>
      </c>
      <c r="F25" s="81" t="s">
        <v>59</v>
      </c>
      <c r="G25" s="81" t="s">
        <v>59</v>
      </c>
      <c r="H25" s="79">
        <v>3</v>
      </c>
      <c r="I25" s="79">
        <v>8</v>
      </c>
      <c r="J25" s="79">
        <v>24</v>
      </c>
      <c r="K25" s="79">
        <v>7</v>
      </c>
      <c r="L25" s="79">
        <v>5</v>
      </c>
      <c r="M25" s="79">
        <v>0</v>
      </c>
      <c r="N25" s="79">
        <v>0</v>
      </c>
      <c r="O25" s="79">
        <v>1</v>
      </c>
      <c r="P25" s="79">
        <v>5</v>
      </c>
      <c r="Q25" s="79">
        <v>0</v>
      </c>
      <c r="R25" s="79">
        <v>0</v>
      </c>
      <c r="S25" s="79">
        <v>0</v>
      </c>
      <c r="T25" s="79">
        <v>10</v>
      </c>
      <c r="U25" s="79">
        <v>0</v>
      </c>
      <c r="V25" s="79">
        <v>0</v>
      </c>
      <c r="W25" s="79">
        <v>0</v>
      </c>
      <c r="X25" s="80" t="s">
        <v>59</v>
      </c>
      <c r="Y25" s="109" t="s">
        <v>59</v>
      </c>
      <c r="Z25" s="84"/>
      <c r="AA25" s="28">
        <f>SUM(C25:Y25)</f>
        <v>74</v>
      </c>
      <c r="AB25" s="12"/>
      <c r="AC25" s="48"/>
      <c r="AD25" s="48"/>
      <c r="AE25" s="48"/>
    </row>
    <row r="26" spans="1:31" ht="15.6" customHeight="1" x14ac:dyDescent="0.2">
      <c r="A26" s="141" t="s">
        <v>55</v>
      </c>
      <c r="B26" s="25" t="s">
        <v>8</v>
      </c>
      <c r="C26" s="107">
        <f>C25</f>
        <v>8</v>
      </c>
      <c r="D26" s="110">
        <f t="shared" ref="D26" si="6">C26-D24+D25</f>
        <v>8</v>
      </c>
      <c r="E26" s="85">
        <f>D26-E24+E25</f>
        <v>10</v>
      </c>
      <c r="F26" s="87" t="s">
        <v>59</v>
      </c>
      <c r="G26" s="87" t="s">
        <v>59</v>
      </c>
      <c r="H26" s="85">
        <f>E26-H24+H25</f>
        <v>12</v>
      </c>
      <c r="I26" s="85">
        <f t="shared" ref="I26:W26" si="7">H26-I24+I25</f>
        <v>20</v>
      </c>
      <c r="J26" s="85">
        <f t="shared" si="7"/>
        <v>38</v>
      </c>
      <c r="K26" s="85">
        <f t="shared" si="7"/>
        <v>45</v>
      </c>
      <c r="L26" s="85">
        <f t="shared" si="7"/>
        <v>50</v>
      </c>
      <c r="M26" s="85">
        <f t="shared" si="7"/>
        <v>46</v>
      </c>
      <c r="N26" s="85">
        <f t="shared" si="7"/>
        <v>40</v>
      </c>
      <c r="O26" s="85">
        <f t="shared" si="7"/>
        <v>38</v>
      </c>
      <c r="P26" s="85">
        <f t="shared" si="7"/>
        <v>36</v>
      </c>
      <c r="Q26" s="85">
        <f t="shared" si="7"/>
        <v>28</v>
      </c>
      <c r="R26" s="85">
        <f t="shared" si="7"/>
        <v>28</v>
      </c>
      <c r="S26" s="85">
        <f t="shared" si="7"/>
        <v>26</v>
      </c>
      <c r="T26" s="85">
        <f t="shared" si="7"/>
        <v>33</v>
      </c>
      <c r="U26" s="85">
        <f t="shared" si="7"/>
        <v>28</v>
      </c>
      <c r="V26" s="85">
        <f t="shared" si="7"/>
        <v>28</v>
      </c>
      <c r="W26" s="85">
        <f t="shared" si="7"/>
        <v>25</v>
      </c>
      <c r="X26" s="86">
        <f>W26-X24</f>
        <v>0</v>
      </c>
      <c r="Y26" s="111" t="s">
        <v>59</v>
      </c>
      <c r="Z26" s="112" t="s">
        <v>59</v>
      </c>
      <c r="AA26" s="29"/>
      <c r="AB26" s="3">
        <f>MAX(C26:Z26)</f>
        <v>50</v>
      </c>
      <c r="AC26" s="48"/>
      <c r="AD26" s="48"/>
      <c r="AE26" s="48"/>
    </row>
    <row r="27" spans="1:31" ht="15.6" customHeight="1" x14ac:dyDescent="0.2">
      <c r="A27" s="142"/>
      <c r="B27" s="25" t="s">
        <v>9</v>
      </c>
      <c r="C27" s="134"/>
      <c r="D27" s="135"/>
      <c r="E27" s="113">
        <v>10.47</v>
      </c>
      <c r="F27" s="114" t="s">
        <v>59</v>
      </c>
      <c r="G27" s="136"/>
      <c r="H27" s="136"/>
      <c r="I27" s="136"/>
      <c r="J27" s="113">
        <v>10.55</v>
      </c>
      <c r="K27" s="113">
        <v>10.57</v>
      </c>
      <c r="L27" s="136"/>
      <c r="M27" s="136"/>
      <c r="N27" s="136"/>
      <c r="O27" s="136"/>
      <c r="P27" s="113">
        <v>11.03</v>
      </c>
      <c r="Q27" s="136"/>
      <c r="R27" s="136"/>
      <c r="S27" s="136"/>
      <c r="T27" s="113">
        <v>11.08</v>
      </c>
      <c r="U27" s="136"/>
      <c r="V27" s="136"/>
      <c r="W27" s="136"/>
      <c r="X27" s="115">
        <v>11.14</v>
      </c>
      <c r="Y27" s="136"/>
      <c r="Z27" s="137" t="s">
        <v>59</v>
      </c>
      <c r="AA27" s="30">
        <v>29</v>
      </c>
      <c r="AB27" s="12"/>
      <c r="AC27" s="48"/>
      <c r="AD27" s="48"/>
      <c r="AE27" s="48"/>
    </row>
    <row r="28" spans="1:31" ht="15.6" customHeight="1" x14ac:dyDescent="0.2">
      <c r="A28" s="143"/>
      <c r="B28" s="26" t="s">
        <v>10</v>
      </c>
      <c r="C28" s="138">
        <v>10.45</v>
      </c>
      <c r="D28" s="139"/>
      <c r="E28" s="91">
        <f>E27</f>
        <v>10.47</v>
      </c>
      <c r="F28" s="93" t="s">
        <v>59</v>
      </c>
      <c r="G28" s="136"/>
      <c r="H28" s="139"/>
      <c r="I28" s="139"/>
      <c r="J28" s="91">
        <f>J27</f>
        <v>10.55</v>
      </c>
      <c r="K28" s="91">
        <f>K27</f>
        <v>10.57</v>
      </c>
      <c r="L28" s="139"/>
      <c r="M28" s="139"/>
      <c r="N28" s="139"/>
      <c r="O28" s="139"/>
      <c r="P28" s="91">
        <f>P27</f>
        <v>11.03</v>
      </c>
      <c r="Q28" s="139"/>
      <c r="R28" s="139"/>
      <c r="S28" s="139"/>
      <c r="T28" s="91">
        <f>T27</f>
        <v>11.08</v>
      </c>
      <c r="U28" s="139"/>
      <c r="V28" s="139"/>
      <c r="W28" s="139"/>
      <c r="X28" s="92" t="s">
        <v>59</v>
      </c>
      <c r="Y28" s="139"/>
      <c r="Z28" s="140"/>
      <c r="AA28" s="29"/>
      <c r="AB28" s="13"/>
      <c r="AC28" s="48"/>
      <c r="AD28" s="48"/>
      <c r="AE28" s="48"/>
    </row>
    <row r="29" spans="1:31" ht="15.6" customHeight="1" thickBot="1" x14ac:dyDescent="0.25">
      <c r="A29" s="50">
        <v>517</v>
      </c>
      <c r="B29" s="50" t="s">
        <v>11</v>
      </c>
      <c r="C29" s="57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2"/>
      <c r="AA29" s="53"/>
      <c r="AB29" s="3"/>
      <c r="AC29" s="48"/>
      <c r="AD29" s="48"/>
      <c r="AE29" s="48"/>
    </row>
    <row r="30" spans="1:31" ht="15.6" customHeight="1" x14ac:dyDescent="0.2">
      <c r="A30" s="56"/>
      <c r="B30" s="23" t="s">
        <v>5</v>
      </c>
      <c r="C30" s="103"/>
      <c r="D30" s="104">
        <v>4</v>
      </c>
      <c r="E30" s="72">
        <v>0</v>
      </c>
      <c r="F30" s="74">
        <v>1</v>
      </c>
      <c r="G30" s="74">
        <v>0</v>
      </c>
      <c r="H30" s="72">
        <v>0</v>
      </c>
      <c r="I30" s="72">
        <v>1</v>
      </c>
      <c r="J30" s="72">
        <v>4</v>
      </c>
      <c r="K30" s="72">
        <v>5</v>
      </c>
      <c r="L30" s="72">
        <v>1</v>
      </c>
      <c r="M30" s="72">
        <v>1</v>
      </c>
      <c r="N30" s="72">
        <v>0</v>
      </c>
      <c r="O30" s="72">
        <v>4</v>
      </c>
      <c r="P30" s="72">
        <v>4</v>
      </c>
      <c r="Q30" s="72">
        <v>1</v>
      </c>
      <c r="R30" s="72">
        <v>0</v>
      </c>
      <c r="S30" s="72">
        <v>1</v>
      </c>
      <c r="T30" s="72">
        <v>0</v>
      </c>
      <c r="U30" s="72">
        <v>4</v>
      </c>
      <c r="V30" s="72">
        <v>3</v>
      </c>
      <c r="W30" s="72">
        <v>4</v>
      </c>
      <c r="X30" s="73">
        <v>12</v>
      </c>
      <c r="Y30" s="105" t="s">
        <v>59</v>
      </c>
      <c r="Z30" s="106" t="s">
        <v>59</v>
      </c>
      <c r="AA30" s="27" t="s">
        <v>6</v>
      </c>
      <c r="AB30" s="44"/>
      <c r="AC30" s="48"/>
      <c r="AD30" s="48"/>
      <c r="AE30" s="48"/>
    </row>
    <row r="31" spans="1:31" ht="15.6" customHeight="1" x14ac:dyDescent="0.2">
      <c r="A31" s="24">
        <v>12.1</v>
      </c>
      <c r="B31" s="25" t="s">
        <v>7</v>
      </c>
      <c r="C31" s="107">
        <v>12</v>
      </c>
      <c r="D31" s="108">
        <v>0</v>
      </c>
      <c r="E31" s="79">
        <v>1</v>
      </c>
      <c r="F31" s="81">
        <v>3</v>
      </c>
      <c r="G31" s="81">
        <v>1</v>
      </c>
      <c r="H31" s="79">
        <v>4</v>
      </c>
      <c r="I31" s="79">
        <v>2</v>
      </c>
      <c r="J31" s="79">
        <v>18</v>
      </c>
      <c r="K31" s="79">
        <v>5</v>
      </c>
      <c r="L31" s="79">
        <v>0</v>
      </c>
      <c r="M31" s="79">
        <v>1</v>
      </c>
      <c r="N31" s="79">
        <v>0</v>
      </c>
      <c r="O31" s="79">
        <v>0</v>
      </c>
      <c r="P31" s="79">
        <v>0</v>
      </c>
      <c r="Q31" s="79">
        <v>1</v>
      </c>
      <c r="R31" s="79">
        <v>0</v>
      </c>
      <c r="S31" s="79">
        <v>1</v>
      </c>
      <c r="T31" s="79">
        <v>0</v>
      </c>
      <c r="U31" s="79">
        <v>1</v>
      </c>
      <c r="V31" s="79">
        <v>0</v>
      </c>
      <c r="W31" s="79">
        <v>0</v>
      </c>
      <c r="X31" s="80" t="s">
        <v>59</v>
      </c>
      <c r="Y31" s="109" t="s">
        <v>59</v>
      </c>
      <c r="Z31" s="84"/>
      <c r="AA31" s="28">
        <f>SUM(C31:Y31)</f>
        <v>50</v>
      </c>
      <c r="AB31" s="12"/>
      <c r="AC31" s="48"/>
      <c r="AD31" s="48"/>
      <c r="AE31" s="48"/>
    </row>
    <row r="32" spans="1:31" ht="15.6" customHeight="1" x14ac:dyDescent="0.2">
      <c r="A32" s="141" t="s">
        <v>55</v>
      </c>
      <c r="B32" s="25" t="s">
        <v>8</v>
      </c>
      <c r="C32" s="107">
        <f>C31</f>
        <v>12</v>
      </c>
      <c r="D32" s="110">
        <f t="shared" ref="D32" si="8">C32-D30+D31</f>
        <v>8</v>
      </c>
      <c r="E32" s="85">
        <f>D32-E30+E31</f>
        <v>9</v>
      </c>
      <c r="F32" s="87">
        <f>E32-F30+F31</f>
        <v>11</v>
      </c>
      <c r="G32" s="87">
        <f t="shared" ref="G32:W32" si="9">F32-G30+G31</f>
        <v>12</v>
      </c>
      <c r="H32" s="85">
        <f t="shared" si="9"/>
        <v>16</v>
      </c>
      <c r="I32" s="85">
        <f t="shared" si="9"/>
        <v>17</v>
      </c>
      <c r="J32" s="85">
        <f t="shared" si="9"/>
        <v>31</v>
      </c>
      <c r="K32" s="85">
        <f t="shared" si="9"/>
        <v>31</v>
      </c>
      <c r="L32" s="85">
        <f t="shared" si="9"/>
        <v>30</v>
      </c>
      <c r="M32" s="85">
        <f t="shared" si="9"/>
        <v>30</v>
      </c>
      <c r="N32" s="85">
        <f t="shared" si="9"/>
        <v>30</v>
      </c>
      <c r="O32" s="85">
        <f t="shared" si="9"/>
        <v>26</v>
      </c>
      <c r="P32" s="85">
        <f t="shared" si="9"/>
        <v>22</v>
      </c>
      <c r="Q32" s="85">
        <f t="shared" si="9"/>
        <v>22</v>
      </c>
      <c r="R32" s="85">
        <f t="shared" si="9"/>
        <v>22</v>
      </c>
      <c r="S32" s="85">
        <f t="shared" si="9"/>
        <v>22</v>
      </c>
      <c r="T32" s="85">
        <f t="shared" si="9"/>
        <v>22</v>
      </c>
      <c r="U32" s="85">
        <f t="shared" si="9"/>
        <v>19</v>
      </c>
      <c r="V32" s="85">
        <f t="shared" si="9"/>
        <v>16</v>
      </c>
      <c r="W32" s="85">
        <f t="shared" si="9"/>
        <v>12</v>
      </c>
      <c r="X32" s="86">
        <f>W32-X30</f>
        <v>0</v>
      </c>
      <c r="Y32" s="111" t="s">
        <v>59</v>
      </c>
      <c r="Z32" s="112" t="s">
        <v>59</v>
      </c>
      <c r="AA32" s="29"/>
      <c r="AB32" s="3">
        <f>MAX(C32:Z32)</f>
        <v>31</v>
      </c>
      <c r="AC32" s="48"/>
      <c r="AD32" s="48"/>
      <c r="AE32" s="48"/>
    </row>
    <row r="33" spans="1:31" ht="15.6" customHeight="1" x14ac:dyDescent="0.2">
      <c r="A33" s="142"/>
      <c r="B33" s="25" t="s">
        <v>9</v>
      </c>
      <c r="C33" s="134"/>
      <c r="D33" s="135"/>
      <c r="E33" s="113">
        <v>12.13</v>
      </c>
      <c r="F33" s="114">
        <v>12.17</v>
      </c>
      <c r="G33" s="136"/>
      <c r="H33" s="136"/>
      <c r="I33" s="136"/>
      <c r="J33" s="113">
        <v>12.27</v>
      </c>
      <c r="K33" s="113">
        <v>12.28</v>
      </c>
      <c r="L33" s="136"/>
      <c r="M33" s="136"/>
      <c r="N33" s="136"/>
      <c r="O33" s="136"/>
      <c r="P33" s="113">
        <v>12.36</v>
      </c>
      <c r="Q33" s="136"/>
      <c r="R33" s="136"/>
      <c r="S33" s="136"/>
      <c r="T33" s="113">
        <v>12.4</v>
      </c>
      <c r="U33" s="136"/>
      <c r="V33" s="136"/>
      <c r="W33" s="136"/>
      <c r="X33" s="115">
        <v>12.45</v>
      </c>
      <c r="Y33" s="136"/>
      <c r="Z33" s="137" t="s">
        <v>59</v>
      </c>
      <c r="AA33" s="30">
        <v>35</v>
      </c>
      <c r="AB33" s="12"/>
      <c r="AC33" s="48"/>
      <c r="AD33" s="48"/>
      <c r="AE33" s="48"/>
    </row>
    <row r="34" spans="1:31" ht="15.6" customHeight="1" x14ac:dyDescent="0.2">
      <c r="A34" s="143"/>
      <c r="B34" s="26" t="s">
        <v>10</v>
      </c>
      <c r="C34" s="138">
        <v>12.1</v>
      </c>
      <c r="D34" s="139"/>
      <c r="E34" s="91">
        <f>E33</f>
        <v>12.13</v>
      </c>
      <c r="F34" s="93">
        <f>F33</f>
        <v>12.17</v>
      </c>
      <c r="G34" s="136"/>
      <c r="H34" s="139"/>
      <c r="I34" s="139"/>
      <c r="J34" s="91">
        <f>J33</f>
        <v>12.27</v>
      </c>
      <c r="K34" s="91">
        <v>12.29</v>
      </c>
      <c r="L34" s="139"/>
      <c r="M34" s="139"/>
      <c r="N34" s="139"/>
      <c r="O34" s="139"/>
      <c r="P34" s="91">
        <f>P33</f>
        <v>12.36</v>
      </c>
      <c r="Q34" s="139"/>
      <c r="R34" s="139"/>
      <c r="S34" s="139"/>
      <c r="T34" s="91">
        <f>T33</f>
        <v>12.4</v>
      </c>
      <c r="U34" s="139"/>
      <c r="V34" s="139"/>
      <c r="W34" s="139"/>
      <c r="X34" s="92" t="s">
        <v>59</v>
      </c>
      <c r="Y34" s="139"/>
      <c r="Z34" s="140"/>
      <c r="AA34" s="29"/>
      <c r="AB34" s="13"/>
      <c r="AC34" s="48"/>
      <c r="AD34" s="48"/>
      <c r="AE34" s="48"/>
    </row>
    <row r="35" spans="1:31" ht="15.6" customHeight="1" thickBot="1" x14ac:dyDescent="0.25">
      <c r="A35" s="50">
        <v>217</v>
      </c>
      <c r="B35" s="50" t="s">
        <v>11</v>
      </c>
      <c r="C35" s="57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2"/>
      <c r="AA35" s="53"/>
      <c r="AB35" s="3"/>
      <c r="AC35" s="48"/>
      <c r="AD35" s="48"/>
      <c r="AE35" s="48"/>
    </row>
    <row r="36" spans="1:31" ht="15.6" customHeight="1" x14ac:dyDescent="0.2">
      <c r="A36" s="56"/>
      <c r="B36" s="23" t="s">
        <v>5</v>
      </c>
      <c r="C36" s="103"/>
      <c r="D36" s="104">
        <v>0</v>
      </c>
      <c r="E36" s="72">
        <v>0</v>
      </c>
      <c r="F36" s="74" t="s">
        <v>59</v>
      </c>
      <c r="G36" s="74" t="s">
        <v>59</v>
      </c>
      <c r="H36" s="72">
        <v>0</v>
      </c>
      <c r="I36" s="72">
        <v>0</v>
      </c>
      <c r="J36" s="72">
        <v>0</v>
      </c>
      <c r="K36" s="72">
        <v>0</v>
      </c>
      <c r="L36" s="72">
        <v>0</v>
      </c>
      <c r="M36" s="72">
        <v>2</v>
      </c>
      <c r="N36" s="72">
        <v>1</v>
      </c>
      <c r="O36" s="72">
        <v>2</v>
      </c>
      <c r="P36" s="72">
        <v>2</v>
      </c>
      <c r="Q36" s="72">
        <v>3</v>
      </c>
      <c r="R36" s="72">
        <v>0</v>
      </c>
      <c r="S36" s="72">
        <v>0</v>
      </c>
      <c r="T36" s="72">
        <v>1</v>
      </c>
      <c r="U36" s="72">
        <v>1</v>
      </c>
      <c r="V36" s="72">
        <v>0</v>
      </c>
      <c r="W36" s="72">
        <v>0</v>
      </c>
      <c r="X36" s="73">
        <v>1</v>
      </c>
      <c r="Y36" s="105" t="s">
        <v>59</v>
      </c>
      <c r="Z36" s="106" t="s">
        <v>59</v>
      </c>
      <c r="AA36" s="27" t="s">
        <v>6</v>
      </c>
      <c r="AB36" s="44"/>
      <c r="AC36" s="48"/>
      <c r="AD36" s="48"/>
      <c r="AE36" s="48"/>
    </row>
    <row r="37" spans="1:31" ht="15.6" customHeight="1" x14ac:dyDescent="0.2">
      <c r="A37" s="24">
        <v>13.19</v>
      </c>
      <c r="B37" s="25" t="s">
        <v>7</v>
      </c>
      <c r="C37" s="107">
        <v>0</v>
      </c>
      <c r="D37" s="108">
        <v>0</v>
      </c>
      <c r="E37" s="79">
        <v>3</v>
      </c>
      <c r="F37" s="81" t="s">
        <v>59</v>
      </c>
      <c r="G37" s="81" t="s">
        <v>59</v>
      </c>
      <c r="H37" s="79">
        <v>1</v>
      </c>
      <c r="I37" s="79">
        <v>3</v>
      </c>
      <c r="J37" s="79">
        <v>14</v>
      </c>
      <c r="K37" s="79">
        <v>9</v>
      </c>
      <c r="L37" s="79">
        <v>0</v>
      </c>
      <c r="M37" s="79">
        <v>0</v>
      </c>
      <c r="N37" s="79">
        <v>0</v>
      </c>
      <c r="O37" s="79">
        <v>1</v>
      </c>
      <c r="P37" s="79">
        <v>4</v>
      </c>
      <c r="Q37" s="79">
        <v>0</v>
      </c>
      <c r="R37" s="79">
        <v>0</v>
      </c>
      <c r="S37" s="79">
        <v>0</v>
      </c>
      <c r="T37" s="79">
        <v>0</v>
      </c>
      <c r="U37" s="79">
        <v>1</v>
      </c>
      <c r="V37" s="79">
        <v>0</v>
      </c>
      <c r="W37" s="79">
        <v>0</v>
      </c>
      <c r="X37" s="80" t="s">
        <v>59</v>
      </c>
      <c r="Y37" s="109" t="s">
        <v>59</v>
      </c>
      <c r="Z37" s="84"/>
      <c r="AA37" s="28">
        <f>SUM(C37:Y37)</f>
        <v>36</v>
      </c>
      <c r="AB37" s="12"/>
      <c r="AC37" s="48"/>
      <c r="AD37" s="48"/>
      <c r="AE37" s="48"/>
    </row>
    <row r="38" spans="1:31" ht="15.6" customHeight="1" x14ac:dyDescent="0.2">
      <c r="A38" s="141" t="s">
        <v>55</v>
      </c>
      <c r="B38" s="25" t="s">
        <v>8</v>
      </c>
      <c r="C38" s="107">
        <f>C37</f>
        <v>0</v>
      </c>
      <c r="D38" s="110">
        <f t="shared" ref="D38" si="10">C38-D36+D37</f>
        <v>0</v>
      </c>
      <c r="E38" s="85">
        <f>D38-E36+E37</f>
        <v>3</v>
      </c>
      <c r="F38" s="87" t="s">
        <v>59</v>
      </c>
      <c r="G38" s="87" t="s">
        <v>59</v>
      </c>
      <c r="H38" s="85">
        <f>E38-H36+H37</f>
        <v>4</v>
      </c>
      <c r="I38" s="85">
        <f t="shared" ref="I38:W38" si="11">H38-I36+I37</f>
        <v>7</v>
      </c>
      <c r="J38" s="85">
        <f t="shared" si="11"/>
        <v>21</v>
      </c>
      <c r="K38" s="85">
        <f t="shared" si="11"/>
        <v>30</v>
      </c>
      <c r="L38" s="85">
        <f t="shared" si="11"/>
        <v>30</v>
      </c>
      <c r="M38" s="85">
        <f t="shared" si="11"/>
        <v>28</v>
      </c>
      <c r="N38" s="85">
        <f t="shared" si="11"/>
        <v>27</v>
      </c>
      <c r="O38" s="85">
        <f t="shared" si="11"/>
        <v>26</v>
      </c>
      <c r="P38" s="85">
        <f t="shared" si="11"/>
        <v>28</v>
      </c>
      <c r="Q38" s="85">
        <f t="shared" si="11"/>
        <v>25</v>
      </c>
      <c r="R38" s="85">
        <f t="shared" si="11"/>
        <v>25</v>
      </c>
      <c r="S38" s="85">
        <f t="shared" si="11"/>
        <v>25</v>
      </c>
      <c r="T38" s="85">
        <f t="shared" si="11"/>
        <v>24</v>
      </c>
      <c r="U38" s="85">
        <f t="shared" si="11"/>
        <v>24</v>
      </c>
      <c r="V38" s="85">
        <f t="shared" si="11"/>
        <v>24</v>
      </c>
      <c r="W38" s="85">
        <f t="shared" si="11"/>
        <v>24</v>
      </c>
      <c r="X38" s="86">
        <f>W38-X36</f>
        <v>23</v>
      </c>
      <c r="Y38" s="111" t="s">
        <v>59</v>
      </c>
      <c r="Z38" s="112" t="s">
        <v>59</v>
      </c>
      <c r="AA38" s="29"/>
      <c r="AB38" s="3">
        <f>MAX(C38:Z38)</f>
        <v>30</v>
      </c>
      <c r="AC38" s="48"/>
      <c r="AD38" s="48"/>
      <c r="AE38" s="48"/>
    </row>
    <row r="39" spans="1:31" ht="15.6" customHeight="1" x14ac:dyDescent="0.2">
      <c r="A39" s="142"/>
      <c r="B39" s="25" t="s">
        <v>9</v>
      </c>
      <c r="C39" s="134"/>
      <c r="D39" s="135"/>
      <c r="E39" s="113">
        <v>13.22</v>
      </c>
      <c r="F39" s="114" t="s">
        <v>59</v>
      </c>
      <c r="G39" s="136"/>
      <c r="H39" s="136"/>
      <c r="I39" s="136"/>
      <c r="J39" s="113">
        <v>13.29</v>
      </c>
      <c r="K39" s="113">
        <v>13.31</v>
      </c>
      <c r="L39" s="136"/>
      <c r="M39" s="136"/>
      <c r="N39" s="136"/>
      <c r="O39" s="136"/>
      <c r="P39" s="113">
        <v>13.38</v>
      </c>
      <c r="Q39" s="136"/>
      <c r="R39" s="136"/>
      <c r="S39" s="136"/>
      <c r="T39" s="113">
        <v>13.43</v>
      </c>
      <c r="U39" s="136"/>
      <c r="V39" s="136"/>
      <c r="W39" s="136"/>
      <c r="X39" s="115">
        <v>13.48</v>
      </c>
      <c r="Y39" s="136"/>
      <c r="Z39" s="137" t="s">
        <v>59</v>
      </c>
      <c r="AA39" s="30">
        <v>29</v>
      </c>
      <c r="AB39" s="12"/>
      <c r="AC39" s="48"/>
      <c r="AD39" s="48"/>
      <c r="AE39" s="48"/>
    </row>
    <row r="40" spans="1:31" ht="15.6" customHeight="1" x14ac:dyDescent="0.2">
      <c r="A40" s="143"/>
      <c r="B40" s="26" t="s">
        <v>10</v>
      </c>
      <c r="C40" s="138">
        <v>13.19</v>
      </c>
      <c r="D40" s="139"/>
      <c r="E40" s="91">
        <f>E39</f>
        <v>13.22</v>
      </c>
      <c r="F40" s="93" t="s">
        <v>59</v>
      </c>
      <c r="G40" s="136"/>
      <c r="H40" s="139"/>
      <c r="I40" s="139"/>
      <c r="J40" s="91">
        <f>J39</f>
        <v>13.29</v>
      </c>
      <c r="K40" s="91">
        <v>13.32</v>
      </c>
      <c r="L40" s="139"/>
      <c r="M40" s="139"/>
      <c r="N40" s="139"/>
      <c r="O40" s="139"/>
      <c r="P40" s="91">
        <f>P39</f>
        <v>13.38</v>
      </c>
      <c r="Q40" s="139"/>
      <c r="R40" s="139"/>
      <c r="S40" s="139"/>
      <c r="T40" s="91">
        <f>T39</f>
        <v>13.43</v>
      </c>
      <c r="U40" s="139"/>
      <c r="V40" s="139"/>
      <c r="W40" s="139"/>
      <c r="X40" s="92" t="s">
        <v>59</v>
      </c>
      <c r="Y40" s="139"/>
      <c r="Z40" s="140"/>
      <c r="AA40" s="29"/>
      <c r="AB40" s="13"/>
      <c r="AC40" s="48"/>
      <c r="AD40" s="48"/>
      <c r="AE40" s="48"/>
    </row>
    <row r="41" spans="1:31" ht="15.6" customHeight="1" thickBot="1" x14ac:dyDescent="0.25">
      <c r="A41" s="50">
        <v>520</v>
      </c>
      <c r="B41" s="50" t="s">
        <v>11</v>
      </c>
      <c r="C41" s="57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2"/>
      <c r="AA41" s="53"/>
      <c r="AB41" s="3"/>
      <c r="AC41" s="48"/>
      <c r="AD41" s="48"/>
      <c r="AE41" s="48"/>
    </row>
    <row r="42" spans="1:31" ht="15.6" customHeight="1" x14ac:dyDescent="0.2">
      <c r="A42" s="56"/>
      <c r="B42" s="23" t="s">
        <v>5</v>
      </c>
      <c r="C42" s="103"/>
      <c r="D42" s="104">
        <v>0</v>
      </c>
      <c r="E42" s="72">
        <v>1</v>
      </c>
      <c r="F42" s="74">
        <v>5</v>
      </c>
      <c r="G42" s="74">
        <v>1</v>
      </c>
      <c r="H42" s="72">
        <v>0</v>
      </c>
      <c r="I42" s="72">
        <v>0</v>
      </c>
      <c r="J42" s="72">
        <v>1</v>
      </c>
      <c r="K42" s="72">
        <v>3</v>
      </c>
      <c r="L42" s="72">
        <v>1</v>
      </c>
      <c r="M42" s="72">
        <v>0</v>
      </c>
      <c r="N42" s="72">
        <v>3</v>
      </c>
      <c r="O42" s="72">
        <v>1</v>
      </c>
      <c r="P42" s="72">
        <v>2</v>
      </c>
      <c r="Q42" s="72">
        <v>5</v>
      </c>
      <c r="R42" s="72">
        <v>0</v>
      </c>
      <c r="S42" s="72">
        <v>0</v>
      </c>
      <c r="T42" s="72">
        <v>0</v>
      </c>
      <c r="U42" s="72">
        <v>5</v>
      </c>
      <c r="V42" s="72">
        <v>0</v>
      </c>
      <c r="W42" s="72">
        <v>0</v>
      </c>
      <c r="X42" s="73" t="s">
        <v>59</v>
      </c>
      <c r="Y42" s="105">
        <v>14</v>
      </c>
      <c r="Z42" s="106">
        <v>1</v>
      </c>
      <c r="AA42" s="27" t="s">
        <v>6</v>
      </c>
      <c r="AB42" s="44"/>
      <c r="AC42" s="48"/>
      <c r="AD42" s="48"/>
      <c r="AE42" s="48"/>
    </row>
    <row r="43" spans="1:31" ht="15.6" customHeight="1" x14ac:dyDescent="0.2">
      <c r="A43" s="24">
        <v>14.1</v>
      </c>
      <c r="B43" s="25" t="s">
        <v>7</v>
      </c>
      <c r="C43" s="107">
        <v>15</v>
      </c>
      <c r="D43" s="108">
        <v>2</v>
      </c>
      <c r="E43" s="79">
        <v>1</v>
      </c>
      <c r="F43" s="81">
        <v>2</v>
      </c>
      <c r="G43" s="81">
        <v>0</v>
      </c>
      <c r="H43" s="79">
        <v>6</v>
      </c>
      <c r="I43" s="79">
        <v>4</v>
      </c>
      <c r="J43" s="79">
        <v>8</v>
      </c>
      <c r="K43" s="79">
        <v>3</v>
      </c>
      <c r="L43" s="79">
        <v>0</v>
      </c>
      <c r="M43" s="79">
        <v>1</v>
      </c>
      <c r="N43" s="79">
        <v>0</v>
      </c>
      <c r="O43" s="79">
        <v>0</v>
      </c>
      <c r="P43" s="79">
        <v>1</v>
      </c>
      <c r="Q43" s="79">
        <v>0</v>
      </c>
      <c r="R43" s="79">
        <v>0</v>
      </c>
      <c r="S43" s="79">
        <v>0</v>
      </c>
      <c r="T43" s="79">
        <v>0</v>
      </c>
      <c r="U43" s="79">
        <v>0</v>
      </c>
      <c r="V43" s="79">
        <v>0</v>
      </c>
      <c r="W43" s="79">
        <v>0</v>
      </c>
      <c r="X43" s="80" t="s">
        <v>59</v>
      </c>
      <c r="Y43" s="109">
        <v>0</v>
      </c>
      <c r="Z43" s="84"/>
      <c r="AA43" s="28">
        <f>SUM(C43:Y43)</f>
        <v>43</v>
      </c>
      <c r="AB43" s="12"/>
      <c r="AC43" s="48"/>
      <c r="AD43" s="48"/>
      <c r="AE43" s="48"/>
    </row>
    <row r="44" spans="1:31" ht="15.6" customHeight="1" x14ac:dyDescent="0.2">
      <c r="A44" s="141" t="s">
        <v>55</v>
      </c>
      <c r="B44" s="25" t="s">
        <v>8</v>
      </c>
      <c r="C44" s="107">
        <f>C43</f>
        <v>15</v>
      </c>
      <c r="D44" s="110">
        <f t="shared" ref="D44" si="12">C44-D42+D43</f>
        <v>17</v>
      </c>
      <c r="E44" s="85">
        <f>D44-E42+E43</f>
        <v>17</v>
      </c>
      <c r="F44" s="87">
        <f>E44-F42+F43</f>
        <v>14</v>
      </c>
      <c r="G44" s="87">
        <f t="shared" ref="G44:W44" si="13">F44-G42+G43</f>
        <v>13</v>
      </c>
      <c r="H44" s="85">
        <f t="shared" si="13"/>
        <v>19</v>
      </c>
      <c r="I44" s="85">
        <f t="shared" si="13"/>
        <v>23</v>
      </c>
      <c r="J44" s="85">
        <f t="shared" si="13"/>
        <v>30</v>
      </c>
      <c r="K44" s="85">
        <f t="shared" si="13"/>
        <v>30</v>
      </c>
      <c r="L44" s="85">
        <f t="shared" si="13"/>
        <v>29</v>
      </c>
      <c r="M44" s="85">
        <f t="shared" si="13"/>
        <v>30</v>
      </c>
      <c r="N44" s="85">
        <f t="shared" si="13"/>
        <v>27</v>
      </c>
      <c r="O44" s="85">
        <f t="shared" si="13"/>
        <v>26</v>
      </c>
      <c r="P44" s="85">
        <f t="shared" si="13"/>
        <v>25</v>
      </c>
      <c r="Q44" s="85">
        <f t="shared" si="13"/>
        <v>20</v>
      </c>
      <c r="R44" s="85">
        <f t="shared" si="13"/>
        <v>20</v>
      </c>
      <c r="S44" s="85">
        <f t="shared" si="13"/>
        <v>20</v>
      </c>
      <c r="T44" s="85">
        <f t="shared" si="13"/>
        <v>20</v>
      </c>
      <c r="U44" s="85">
        <f t="shared" si="13"/>
        <v>15</v>
      </c>
      <c r="V44" s="85">
        <f t="shared" si="13"/>
        <v>15</v>
      </c>
      <c r="W44" s="85">
        <f t="shared" si="13"/>
        <v>15</v>
      </c>
      <c r="X44" s="86" t="s">
        <v>59</v>
      </c>
      <c r="Y44" s="111">
        <f>W44-Y42+Y43</f>
        <v>1</v>
      </c>
      <c r="Z44" s="112">
        <f>Y44-Z42</f>
        <v>0</v>
      </c>
      <c r="AA44" s="29"/>
      <c r="AB44" s="3">
        <f>MAX(C44:Z44)</f>
        <v>30</v>
      </c>
      <c r="AC44" s="48"/>
      <c r="AD44" s="48"/>
      <c r="AE44" s="48"/>
    </row>
    <row r="45" spans="1:31" ht="15.6" customHeight="1" x14ac:dyDescent="0.2">
      <c r="A45" s="142"/>
      <c r="B45" s="25" t="s">
        <v>9</v>
      </c>
      <c r="C45" s="134"/>
      <c r="D45" s="135"/>
      <c r="E45" s="113">
        <v>14.12</v>
      </c>
      <c r="F45" s="114">
        <v>14.17</v>
      </c>
      <c r="G45" s="136"/>
      <c r="H45" s="136"/>
      <c r="I45" s="136"/>
      <c r="J45" s="113">
        <v>14.24</v>
      </c>
      <c r="K45" s="113">
        <v>14.25</v>
      </c>
      <c r="L45" s="136"/>
      <c r="M45" s="136"/>
      <c r="N45" s="136"/>
      <c r="O45" s="136"/>
      <c r="P45" s="113">
        <v>14.32</v>
      </c>
      <c r="Q45" s="136"/>
      <c r="R45" s="136"/>
      <c r="S45" s="136"/>
      <c r="T45" s="113">
        <v>14.36</v>
      </c>
      <c r="U45" s="136"/>
      <c r="V45" s="136"/>
      <c r="W45" s="136"/>
      <c r="X45" s="115" t="s">
        <v>59</v>
      </c>
      <c r="Y45" s="136"/>
      <c r="Z45" s="137">
        <v>14.45</v>
      </c>
      <c r="AA45" s="30">
        <v>35</v>
      </c>
      <c r="AB45" s="12"/>
      <c r="AC45" s="48"/>
      <c r="AD45" s="48"/>
      <c r="AE45" s="48"/>
    </row>
    <row r="46" spans="1:31" ht="15.6" customHeight="1" x14ac:dyDescent="0.2">
      <c r="A46" s="143"/>
      <c r="B46" s="26" t="s">
        <v>10</v>
      </c>
      <c r="C46" s="138">
        <v>14.1</v>
      </c>
      <c r="D46" s="139"/>
      <c r="E46" s="91">
        <f>E45</f>
        <v>14.12</v>
      </c>
      <c r="F46" s="93">
        <f>F45</f>
        <v>14.17</v>
      </c>
      <c r="G46" s="136"/>
      <c r="H46" s="139"/>
      <c r="I46" s="139"/>
      <c r="J46" s="91">
        <f>J45</f>
        <v>14.24</v>
      </c>
      <c r="K46" s="91">
        <f>K45</f>
        <v>14.25</v>
      </c>
      <c r="L46" s="139"/>
      <c r="M46" s="139"/>
      <c r="N46" s="139"/>
      <c r="O46" s="139"/>
      <c r="P46" s="91">
        <f>P45</f>
        <v>14.32</v>
      </c>
      <c r="Q46" s="139"/>
      <c r="R46" s="139"/>
      <c r="S46" s="139"/>
      <c r="T46" s="91">
        <f>T45</f>
        <v>14.36</v>
      </c>
      <c r="U46" s="139"/>
      <c r="V46" s="139"/>
      <c r="W46" s="139"/>
      <c r="X46" s="92" t="s">
        <v>59</v>
      </c>
      <c r="Y46" s="139"/>
      <c r="Z46" s="140"/>
      <c r="AA46" s="29"/>
      <c r="AB46" s="13"/>
      <c r="AC46" s="48"/>
      <c r="AD46" s="48"/>
      <c r="AE46" s="48"/>
    </row>
    <row r="47" spans="1:31" ht="15.6" customHeight="1" thickBot="1" x14ac:dyDescent="0.25">
      <c r="A47" s="50">
        <v>217</v>
      </c>
      <c r="B47" s="50" t="s">
        <v>11</v>
      </c>
      <c r="C47" s="57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2"/>
      <c r="AA47" s="53"/>
      <c r="AB47" s="3"/>
      <c r="AC47" s="48"/>
      <c r="AD47" s="48"/>
      <c r="AE47" s="48"/>
    </row>
    <row r="48" spans="1:31" ht="15.6" customHeight="1" x14ac:dyDescent="0.2">
      <c r="A48" s="56"/>
      <c r="B48" s="23" t="s">
        <v>5</v>
      </c>
      <c r="C48" s="103"/>
      <c r="D48" s="104">
        <v>0</v>
      </c>
      <c r="E48" s="72">
        <v>1</v>
      </c>
      <c r="F48" s="74" t="s">
        <v>59</v>
      </c>
      <c r="G48" s="74" t="s">
        <v>59</v>
      </c>
      <c r="H48" s="72">
        <v>4</v>
      </c>
      <c r="I48" s="72">
        <v>3</v>
      </c>
      <c r="J48" s="72">
        <v>5</v>
      </c>
      <c r="K48" s="72">
        <v>0</v>
      </c>
      <c r="L48" s="72">
        <v>0</v>
      </c>
      <c r="M48" s="72">
        <v>0</v>
      </c>
      <c r="N48" s="72">
        <v>1</v>
      </c>
      <c r="O48" s="72">
        <v>0</v>
      </c>
      <c r="P48" s="72">
        <v>5</v>
      </c>
      <c r="Q48" s="72">
        <v>2</v>
      </c>
      <c r="R48" s="72">
        <v>0</v>
      </c>
      <c r="S48" s="72">
        <v>0</v>
      </c>
      <c r="T48" s="72">
        <v>0</v>
      </c>
      <c r="U48" s="72">
        <v>1</v>
      </c>
      <c r="V48" s="72">
        <v>0</v>
      </c>
      <c r="W48" s="72">
        <v>5</v>
      </c>
      <c r="X48" s="73" t="s">
        <v>59</v>
      </c>
      <c r="Y48" s="105">
        <v>4</v>
      </c>
      <c r="Z48" s="106">
        <v>0</v>
      </c>
      <c r="AA48" s="27" t="s">
        <v>6</v>
      </c>
      <c r="AB48" s="44"/>
      <c r="AC48" s="48"/>
      <c r="AD48" s="48"/>
      <c r="AE48" s="48"/>
    </row>
    <row r="49" spans="1:31" ht="15.6" customHeight="1" x14ac:dyDescent="0.2">
      <c r="A49" s="24">
        <v>14.35</v>
      </c>
      <c r="B49" s="25" t="s">
        <v>7</v>
      </c>
      <c r="C49" s="107">
        <v>10</v>
      </c>
      <c r="D49" s="108">
        <v>2</v>
      </c>
      <c r="E49" s="79">
        <v>5</v>
      </c>
      <c r="F49" s="81" t="s">
        <v>59</v>
      </c>
      <c r="G49" s="81" t="s">
        <v>59</v>
      </c>
      <c r="H49" s="79">
        <v>0</v>
      </c>
      <c r="I49" s="79">
        <v>1</v>
      </c>
      <c r="J49" s="79">
        <v>6</v>
      </c>
      <c r="K49" s="79">
        <v>1</v>
      </c>
      <c r="L49" s="79">
        <v>0</v>
      </c>
      <c r="M49" s="79">
        <v>0</v>
      </c>
      <c r="N49" s="79">
        <v>2</v>
      </c>
      <c r="O49" s="79">
        <v>0</v>
      </c>
      <c r="P49" s="79">
        <v>2</v>
      </c>
      <c r="Q49" s="79">
        <v>0</v>
      </c>
      <c r="R49" s="79">
        <v>0</v>
      </c>
      <c r="S49" s="79">
        <v>0</v>
      </c>
      <c r="T49" s="79">
        <v>0</v>
      </c>
      <c r="U49" s="79">
        <v>2</v>
      </c>
      <c r="V49" s="79">
        <v>0</v>
      </c>
      <c r="W49" s="79">
        <v>0</v>
      </c>
      <c r="X49" s="80" t="s">
        <v>59</v>
      </c>
      <c r="Y49" s="109">
        <v>0</v>
      </c>
      <c r="Z49" s="84"/>
      <c r="AA49" s="28">
        <f>SUM(C49:Y49)</f>
        <v>31</v>
      </c>
      <c r="AB49" s="12"/>
      <c r="AC49" s="48"/>
      <c r="AD49" s="48"/>
      <c r="AE49" s="48"/>
    </row>
    <row r="50" spans="1:31" ht="15.6" customHeight="1" x14ac:dyDescent="0.2">
      <c r="A50" s="141" t="s">
        <v>55</v>
      </c>
      <c r="B50" s="25" t="s">
        <v>8</v>
      </c>
      <c r="C50" s="107">
        <f>C49</f>
        <v>10</v>
      </c>
      <c r="D50" s="110">
        <f t="shared" ref="D50" si="14">C50-D48+D49</f>
        <v>12</v>
      </c>
      <c r="E50" s="85">
        <f>D50-E48+E49</f>
        <v>16</v>
      </c>
      <c r="F50" s="87" t="s">
        <v>59</v>
      </c>
      <c r="G50" s="87" t="s">
        <v>59</v>
      </c>
      <c r="H50" s="85">
        <f>E50-H48+H49</f>
        <v>12</v>
      </c>
      <c r="I50" s="85">
        <f t="shared" ref="I50:W50" si="15">H50-I48+I49</f>
        <v>10</v>
      </c>
      <c r="J50" s="85">
        <f t="shared" si="15"/>
        <v>11</v>
      </c>
      <c r="K50" s="85">
        <f t="shared" si="15"/>
        <v>12</v>
      </c>
      <c r="L50" s="85">
        <f t="shared" si="15"/>
        <v>12</v>
      </c>
      <c r="M50" s="85">
        <f t="shared" si="15"/>
        <v>12</v>
      </c>
      <c r="N50" s="85">
        <f t="shared" si="15"/>
        <v>13</v>
      </c>
      <c r="O50" s="85">
        <f t="shared" si="15"/>
        <v>13</v>
      </c>
      <c r="P50" s="85">
        <f t="shared" si="15"/>
        <v>10</v>
      </c>
      <c r="Q50" s="85">
        <f t="shared" si="15"/>
        <v>8</v>
      </c>
      <c r="R50" s="85">
        <f t="shared" si="15"/>
        <v>8</v>
      </c>
      <c r="S50" s="85">
        <f t="shared" si="15"/>
        <v>8</v>
      </c>
      <c r="T50" s="85">
        <f t="shared" si="15"/>
        <v>8</v>
      </c>
      <c r="U50" s="85">
        <f t="shared" si="15"/>
        <v>9</v>
      </c>
      <c r="V50" s="85">
        <f t="shared" si="15"/>
        <v>9</v>
      </c>
      <c r="W50" s="85">
        <f t="shared" si="15"/>
        <v>4</v>
      </c>
      <c r="X50" s="86" t="s">
        <v>59</v>
      </c>
      <c r="Y50" s="111">
        <f>W50-Y48+Y49</f>
        <v>0</v>
      </c>
      <c r="Z50" s="112">
        <f>Y50-Z48</f>
        <v>0</v>
      </c>
      <c r="AA50" s="29"/>
      <c r="AB50" s="3">
        <f>MAX(C50:Z50)</f>
        <v>16</v>
      </c>
      <c r="AC50" s="48"/>
      <c r="AD50" s="48"/>
      <c r="AE50" s="48"/>
    </row>
    <row r="51" spans="1:31" ht="15.6" customHeight="1" x14ac:dyDescent="0.2">
      <c r="A51" s="142"/>
      <c r="B51" s="25" t="s">
        <v>9</v>
      </c>
      <c r="C51" s="134"/>
      <c r="D51" s="135"/>
      <c r="E51" s="113">
        <v>14.38</v>
      </c>
      <c r="F51" s="114" t="s">
        <v>59</v>
      </c>
      <c r="G51" s="136"/>
      <c r="H51" s="136"/>
      <c r="I51" s="136"/>
      <c r="J51" s="113">
        <v>14.48</v>
      </c>
      <c r="K51" s="113">
        <v>14.5</v>
      </c>
      <c r="L51" s="136"/>
      <c r="M51" s="136"/>
      <c r="N51" s="136"/>
      <c r="O51" s="136"/>
      <c r="P51" s="113">
        <v>14.56</v>
      </c>
      <c r="Q51" s="136"/>
      <c r="R51" s="136"/>
      <c r="S51" s="136"/>
      <c r="T51" s="113">
        <v>15.01</v>
      </c>
      <c r="U51" s="136"/>
      <c r="V51" s="136"/>
      <c r="W51" s="136"/>
      <c r="X51" s="115" t="s">
        <v>59</v>
      </c>
      <c r="Y51" s="136"/>
      <c r="Z51" s="137">
        <v>15.09</v>
      </c>
      <c r="AA51" s="30">
        <v>34</v>
      </c>
      <c r="AB51" s="12"/>
      <c r="AC51" s="48"/>
      <c r="AD51" s="48"/>
      <c r="AE51" s="48"/>
    </row>
    <row r="52" spans="1:31" ht="15.6" customHeight="1" x14ac:dyDescent="0.2">
      <c r="A52" s="143"/>
      <c r="B52" s="26" t="s">
        <v>10</v>
      </c>
      <c r="C52" s="138">
        <v>14.35</v>
      </c>
      <c r="D52" s="139"/>
      <c r="E52" s="91">
        <f>E51</f>
        <v>14.38</v>
      </c>
      <c r="F52" s="93" t="s">
        <v>59</v>
      </c>
      <c r="G52" s="136"/>
      <c r="H52" s="139"/>
      <c r="I52" s="139"/>
      <c r="J52" s="91">
        <f>J51</f>
        <v>14.48</v>
      </c>
      <c r="K52" s="91">
        <f>K51</f>
        <v>14.5</v>
      </c>
      <c r="L52" s="139"/>
      <c r="M52" s="139"/>
      <c r="N52" s="139"/>
      <c r="O52" s="139"/>
      <c r="P52" s="91">
        <f>P51</f>
        <v>14.56</v>
      </c>
      <c r="Q52" s="139"/>
      <c r="R52" s="139"/>
      <c r="S52" s="139"/>
      <c r="T52" s="91">
        <f>T51</f>
        <v>15.01</v>
      </c>
      <c r="U52" s="139"/>
      <c r="V52" s="139"/>
      <c r="W52" s="139"/>
      <c r="X52" s="92" t="s">
        <v>59</v>
      </c>
      <c r="Y52" s="139"/>
      <c r="Z52" s="140"/>
      <c r="AA52" s="29"/>
      <c r="AB52" s="13"/>
      <c r="AC52" s="48"/>
      <c r="AD52" s="48"/>
      <c r="AE52" s="48"/>
    </row>
    <row r="53" spans="1:31" ht="15.6" customHeight="1" thickBot="1" x14ac:dyDescent="0.25">
      <c r="A53" s="50">
        <v>520</v>
      </c>
      <c r="B53" s="50" t="s">
        <v>11</v>
      </c>
      <c r="C53" s="57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2"/>
      <c r="AA53" s="53"/>
      <c r="AB53" s="3"/>
      <c r="AC53" s="48"/>
      <c r="AD53" s="48"/>
      <c r="AE53" s="48"/>
    </row>
    <row r="54" spans="1:31" ht="15.6" customHeight="1" x14ac:dyDescent="0.2">
      <c r="A54" s="56"/>
      <c r="B54" s="23" t="s">
        <v>5</v>
      </c>
      <c r="C54" s="103"/>
      <c r="D54" s="104">
        <v>0</v>
      </c>
      <c r="E54" s="72">
        <v>2</v>
      </c>
      <c r="F54" s="74">
        <v>2</v>
      </c>
      <c r="G54" s="74">
        <v>0</v>
      </c>
      <c r="H54" s="72">
        <v>0</v>
      </c>
      <c r="I54" s="72">
        <v>5</v>
      </c>
      <c r="J54" s="72">
        <v>5</v>
      </c>
      <c r="K54" s="72">
        <v>2</v>
      </c>
      <c r="L54" s="72">
        <v>0</v>
      </c>
      <c r="M54" s="72">
        <v>6</v>
      </c>
      <c r="N54" s="72">
        <v>3</v>
      </c>
      <c r="O54" s="72">
        <v>4</v>
      </c>
      <c r="P54" s="72">
        <v>7</v>
      </c>
      <c r="Q54" s="72">
        <v>3</v>
      </c>
      <c r="R54" s="72">
        <v>0</v>
      </c>
      <c r="S54" s="72">
        <v>0</v>
      </c>
      <c r="T54" s="72">
        <v>0</v>
      </c>
      <c r="U54" s="72">
        <v>4</v>
      </c>
      <c r="V54" s="72">
        <v>0</v>
      </c>
      <c r="W54" s="72">
        <v>0</v>
      </c>
      <c r="X54" s="73">
        <v>0</v>
      </c>
      <c r="Y54" s="105" t="s">
        <v>59</v>
      </c>
      <c r="Z54" s="106" t="s">
        <v>59</v>
      </c>
      <c r="AA54" s="27" t="s">
        <v>6</v>
      </c>
      <c r="AB54" s="44"/>
      <c r="AC54" s="48"/>
      <c r="AD54" s="48"/>
      <c r="AE54" s="48"/>
    </row>
    <row r="55" spans="1:31" ht="15.6" customHeight="1" x14ac:dyDescent="0.2">
      <c r="A55" s="24">
        <v>16.05</v>
      </c>
      <c r="B55" s="25" t="s">
        <v>7</v>
      </c>
      <c r="C55" s="107">
        <v>12</v>
      </c>
      <c r="D55" s="108">
        <v>0</v>
      </c>
      <c r="E55" s="79">
        <v>4</v>
      </c>
      <c r="F55" s="81">
        <v>12</v>
      </c>
      <c r="G55" s="81">
        <v>9</v>
      </c>
      <c r="H55" s="79">
        <v>4</v>
      </c>
      <c r="I55" s="79">
        <v>2</v>
      </c>
      <c r="J55" s="79">
        <v>14</v>
      </c>
      <c r="K55" s="79">
        <v>8</v>
      </c>
      <c r="L55" s="79">
        <v>1</v>
      </c>
      <c r="M55" s="79">
        <v>1</v>
      </c>
      <c r="N55" s="79">
        <v>3</v>
      </c>
      <c r="O55" s="79">
        <v>6</v>
      </c>
      <c r="P55" s="79">
        <v>0</v>
      </c>
      <c r="Q55" s="79">
        <v>2</v>
      </c>
      <c r="R55" s="79">
        <v>0</v>
      </c>
      <c r="S55" s="79">
        <v>0</v>
      </c>
      <c r="T55" s="79">
        <v>0</v>
      </c>
      <c r="U55" s="79">
        <v>0</v>
      </c>
      <c r="V55" s="79">
        <v>0</v>
      </c>
      <c r="W55" s="79">
        <v>0</v>
      </c>
      <c r="X55" s="80" t="s">
        <v>59</v>
      </c>
      <c r="Y55" s="109" t="s">
        <v>59</v>
      </c>
      <c r="Z55" s="84"/>
      <c r="AA55" s="28">
        <f>SUM(C55:Y55)</f>
        <v>78</v>
      </c>
      <c r="AB55" s="12"/>
      <c r="AC55" s="48"/>
      <c r="AD55" s="48"/>
      <c r="AE55" s="48"/>
    </row>
    <row r="56" spans="1:31" ht="15.6" customHeight="1" x14ac:dyDescent="0.2">
      <c r="A56" s="141" t="s">
        <v>55</v>
      </c>
      <c r="B56" s="25" t="s">
        <v>8</v>
      </c>
      <c r="C56" s="107">
        <f>C55</f>
        <v>12</v>
      </c>
      <c r="D56" s="110">
        <f t="shared" ref="D56" si="16">C56-D54+D55</f>
        <v>12</v>
      </c>
      <c r="E56" s="85">
        <f>D56-E54+E55</f>
        <v>14</v>
      </c>
      <c r="F56" s="87">
        <f>E56-F54+F55</f>
        <v>24</v>
      </c>
      <c r="G56" s="87">
        <f t="shared" ref="G56:W56" si="17">F56-G54+G55</f>
        <v>33</v>
      </c>
      <c r="H56" s="85">
        <f t="shared" si="17"/>
        <v>37</v>
      </c>
      <c r="I56" s="85">
        <f t="shared" si="17"/>
        <v>34</v>
      </c>
      <c r="J56" s="85">
        <f t="shared" si="17"/>
        <v>43</v>
      </c>
      <c r="K56" s="85">
        <f t="shared" si="17"/>
        <v>49</v>
      </c>
      <c r="L56" s="85">
        <f t="shared" si="17"/>
        <v>50</v>
      </c>
      <c r="M56" s="85">
        <f t="shared" si="17"/>
        <v>45</v>
      </c>
      <c r="N56" s="85">
        <f t="shared" si="17"/>
        <v>45</v>
      </c>
      <c r="O56" s="85">
        <f t="shared" si="17"/>
        <v>47</v>
      </c>
      <c r="P56" s="85">
        <f t="shared" si="17"/>
        <v>40</v>
      </c>
      <c r="Q56" s="85">
        <f t="shared" si="17"/>
        <v>39</v>
      </c>
      <c r="R56" s="85">
        <f t="shared" si="17"/>
        <v>39</v>
      </c>
      <c r="S56" s="85">
        <f t="shared" si="17"/>
        <v>39</v>
      </c>
      <c r="T56" s="85">
        <f t="shared" si="17"/>
        <v>39</v>
      </c>
      <c r="U56" s="85">
        <f t="shared" si="17"/>
        <v>35</v>
      </c>
      <c r="V56" s="85">
        <f t="shared" si="17"/>
        <v>35</v>
      </c>
      <c r="W56" s="85">
        <f t="shared" si="17"/>
        <v>35</v>
      </c>
      <c r="X56" s="86">
        <f>W56-X54</f>
        <v>35</v>
      </c>
      <c r="Y56" s="111" t="s">
        <v>59</v>
      </c>
      <c r="Z56" s="112" t="s">
        <v>59</v>
      </c>
      <c r="AA56" s="29"/>
      <c r="AB56" s="3">
        <f>MAX(C56:Z56)</f>
        <v>50</v>
      </c>
      <c r="AC56" s="48"/>
      <c r="AD56" s="48"/>
      <c r="AE56" s="48"/>
    </row>
    <row r="57" spans="1:31" ht="15.6" customHeight="1" x14ac:dyDescent="0.2">
      <c r="A57" s="142"/>
      <c r="B57" s="25" t="s">
        <v>9</v>
      </c>
      <c r="C57" s="134"/>
      <c r="D57" s="135"/>
      <c r="E57" s="113">
        <v>16.079999999999998</v>
      </c>
      <c r="F57" s="114">
        <v>16.11</v>
      </c>
      <c r="G57" s="136"/>
      <c r="H57" s="136"/>
      <c r="I57" s="136"/>
      <c r="J57" s="113">
        <v>16.2</v>
      </c>
      <c r="K57" s="113">
        <v>16.22</v>
      </c>
      <c r="L57" s="136"/>
      <c r="M57" s="136"/>
      <c r="N57" s="136"/>
      <c r="O57" s="136"/>
      <c r="P57" s="113">
        <v>16.28</v>
      </c>
      <c r="Q57" s="136"/>
      <c r="R57" s="136"/>
      <c r="S57" s="136"/>
      <c r="T57" s="113">
        <v>16.329999999999998</v>
      </c>
      <c r="U57" s="136"/>
      <c r="V57" s="136"/>
      <c r="W57" s="136"/>
      <c r="X57" s="115">
        <v>16.39</v>
      </c>
      <c r="Y57" s="136"/>
      <c r="Z57" s="137" t="s">
        <v>59</v>
      </c>
      <c r="AA57" s="30">
        <v>34</v>
      </c>
      <c r="AB57" s="12"/>
      <c r="AC57" s="48"/>
      <c r="AD57" s="48"/>
      <c r="AE57" s="48"/>
    </row>
    <row r="58" spans="1:31" ht="15.6" customHeight="1" x14ac:dyDescent="0.2">
      <c r="A58" s="143"/>
      <c r="B58" s="26" t="s">
        <v>10</v>
      </c>
      <c r="C58" s="138">
        <v>16.05</v>
      </c>
      <c r="D58" s="139"/>
      <c r="E58" s="91">
        <f>E57</f>
        <v>16.079999999999998</v>
      </c>
      <c r="F58" s="93">
        <v>16.12</v>
      </c>
      <c r="G58" s="136"/>
      <c r="H58" s="139"/>
      <c r="I58" s="139"/>
      <c r="J58" s="91">
        <f>J57</f>
        <v>16.2</v>
      </c>
      <c r="K58" s="91">
        <f>K57</f>
        <v>16.22</v>
      </c>
      <c r="L58" s="139"/>
      <c r="M58" s="139"/>
      <c r="N58" s="139"/>
      <c r="O58" s="139"/>
      <c r="P58" s="91">
        <v>16.3</v>
      </c>
      <c r="Q58" s="139"/>
      <c r="R58" s="139"/>
      <c r="S58" s="139"/>
      <c r="T58" s="91">
        <f>T57</f>
        <v>16.329999999999998</v>
      </c>
      <c r="U58" s="139"/>
      <c r="V58" s="139"/>
      <c r="W58" s="139"/>
      <c r="X58" s="92" t="s">
        <v>59</v>
      </c>
      <c r="Y58" s="139"/>
      <c r="Z58" s="140"/>
      <c r="AA58" s="29"/>
      <c r="AB58" s="13"/>
      <c r="AC58" s="48"/>
      <c r="AD58" s="48"/>
      <c r="AE58" s="48"/>
    </row>
    <row r="59" spans="1:31" ht="15.6" customHeight="1" thickBot="1" x14ac:dyDescent="0.25">
      <c r="A59" s="50">
        <v>520</v>
      </c>
      <c r="B59" s="50" t="s">
        <v>11</v>
      </c>
      <c r="C59" s="57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2"/>
      <c r="AA59" s="53"/>
      <c r="AB59" s="3"/>
      <c r="AC59" s="48"/>
      <c r="AD59" s="48"/>
      <c r="AE59" s="48"/>
    </row>
    <row r="60" spans="1:31" ht="15.6" customHeight="1" x14ac:dyDescent="0.2">
      <c r="A60" s="56"/>
      <c r="B60" s="23" t="s">
        <v>5</v>
      </c>
      <c r="C60" s="103"/>
      <c r="D60" s="104">
        <v>0</v>
      </c>
      <c r="E60" s="72">
        <v>0</v>
      </c>
      <c r="F60" s="74" t="s">
        <v>59</v>
      </c>
      <c r="G60" s="74" t="s">
        <v>59</v>
      </c>
      <c r="H60" s="72">
        <v>0</v>
      </c>
      <c r="I60" s="72">
        <v>0</v>
      </c>
      <c r="J60" s="72">
        <v>1</v>
      </c>
      <c r="K60" s="72">
        <v>0</v>
      </c>
      <c r="L60" s="72">
        <v>0</v>
      </c>
      <c r="M60" s="72">
        <v>1</v>
      </c>
      <c r="N60" s="72">
        <v>0</v>
      </c>
      <c r="O60" s="72">
        <v>2</v>
      </c>
      <c r="P60" s="72">
        <v>4</v>
      </c>
      <c r="Q60" s="72">
        <v>0</v>
      </c>
      <c r="R60" s="72">
        <v>0</v>
      </c>
      <c r="S60" s="72">
        <v>0</v>
      </c>
      <c r="T60" s="72">
        <v>0</v>
      </c>
      <c r="U60" s="72">
        <v>2</v>
      </c>
      <c r="V60" s="72">
        <v>3</v>
      </c>
      <c r="W60" s="72">
        <v>1</v>
      </c>
      <c r="X60" s="73">
        <v>0</v>
      </c>
      <c r="Y60" s="105" t="s">
        <v>59</v>
      </c>
      <c r="Z60" s="106" t="s">
        <v>59</v>
      </c>
      <c r="AA60" s="27" t="s">
        <v>6</v>
      </c>
      <c r="AB60" s="44"/>
      <c r="AC60" s="48"/>
      <c r="AD60" s="48"/>
      <c r="AE60" s="48"/>
    </row>
    <row r="61" spans="1:31" ht="15.6" customHeight="1" x14ac:dyDescent="0.2">
      <c r="A61" s="24">
        <v>18.11</v>
      </c>
      <c r="B61" s="25" t="s">
        <v>7</v>
      </c>
      <c r="C61" s="107">
        <v>1</v>
      </c>
      <c r="D61" s="108">
        <v>0</v>
      </c>
      <c r="E61" s="79">
        <v>2</v>
      </c>
      <c r="F61" s="81" t="s">
        <v>59</v>
      </c>
      <c r="G61" s="81" t="s">
        <v>59</v>
      </c>
      <c r="H61" s="79">
        <v>4</v>
      </c>
      <c r="I61" s="79">
        <v>2</v>
      </c>
      <c r="J61" s="79">
        <v>2</v>
      </c>
      <c r="K61" s="79">
        <v>3</v>
      </c>
      <c r="L61" s="79">
        <v>0</v>
      </c>
      <c r="M61" s="79">
        <v>0</v>
      </c>
      <c r="N61" s="79">
        <v>0</v>
      </c>
      <c r="O61" s="79">
        <v>0</v>
      </c>
      <c r="P61" s="79">
        <v>0</v>
      </c>
      <c r="Q61" s="79">
        <v>0</v>
      </c>
      <c r="R61" s="79">
        <v>0</v>
      </c>
      <c r="S61" s="79">
        <v>0</v>
      </c>
      <c r="T61" s="79">
        <v>0</v>
      </c>
      <c r="U61" s="79">
        <v>0</v>
      </c>
      <c r="V61" s="79">
        <v>0</v>
      </c>
      <c r="W61" s="79">
        <v>0</v>
      </c>
      <c r="X61" s="80" t="s">
        <v>59</v>
      </c>
      <c r="Y61" s="109" t="s">
        <v>59</v>
      </c>
      <c r="Z61" s="84"/>
      <c r="AA61" s="28">
        <f>SUM(C61:Y61)</f>
        <v>14</v>
      </c>
      <c r="AB61" s="12"/>
      <c r="AC61" s="48"/>
      <c r="AD61" s="48"/>
      <c r="AE61" s="48"/>
    </row>
    <row r="62" spans="1:31" ht="15.6" customHeight="1" x14ac:dyDescent="0.2">
      <c r="A62" s="141" t="s">
        <v>55</v>
      </c>
      <c r="B62" s="25" t="s">
        <v>8</v>
      </c>
      <c r="C62" s="107">
        <f>C61</f>
        <v>1</v>
      </c>
      <c r="D62" s="110">
        <f t="shared" ref="D62" si="18">C62-D60+D61</f>
        <v>1</v>
      </c>
      <c r="E62" s="85">
        <f>D62-E60+E61</f>
        <v>3</v>
      </c>
      <c r="F62" s="87" t="s">
        <v>59</v>
      </c>
      <c r="G62" s="87" t="s">
        <v>59</v>
      </c>
      <c r="H62" s="85">
        <f>E62-H60+H61</f>
        <v>7</v>
      </c>
      <c r="I62" s="85">
        <f t="shared" ref="I62:W62" si="19">H62-I60+I61</f>
        <v>9</v>
      </c>
      <c r="J62" s="85">
        <f t="shared" si="19"/>
        <v>10</v>
      </c>
      <c r="K62" s="85">
        <f t="shared" si="19"/>
        <v>13</v>
      </c>
      <c r="L62" s="85">
        <f t="shared" si="19"/>
        <v>13</v>
      </c>
      <c r="M62" s="85">
        <f t="shared" si="19"/>
        <v>12</v>
      </c>
      <c r="N62" s="85">
        <f t="shared" si="19"/>
        <v>12</v>
      </c>
      <c r="O62" s="85">
        <f t="shared" si="19"/>
        <v>10</v>
      </c>
      <c r="P62" s="85">
        <f t="shared" si="19"/>
        <v>6</v>
      </c>
      <c r="Q62" s="85">
        <f t="shared" si="19"/>
        <v>6</v>
      </c>
      <c r="R62" s="85">
        <f t="shared" si="19"/>
        <v>6</v>
      </c>
      <c r="S62" s="85">
        <f t="shared" si="19"/>
        <v>6</v>
      </c>
      <c r="T62" s="85">
        <f t="shared" si="19"/>
        <v>6</v>
      </c>
      <c r="U62" s="85">
        <f t="shared" si="19"/>
        <v>4</v>
      </c>
      <c r="V62" s="85">
        <f t="shared" si="19"/>
        <v>1</v>
      </c>
      <c r="W62" s="85">
        <f t="shared" si="19"/>
        <v>0</v>
      </c>
      <c r="X62" s="86">
        <f>W62-X60</f>
        <v>0</v>
      </c>
      <c r="Y62" s="111" t="s">
        <v>59</v>
      </c>
      <c r="Z62" s="112" t="s">
        <v>59</v>
      </c>
      <c r="AA62" s="29"/>
      <c r="AB62" s="3">
        <f>MAX(C62:Z62)</f>
        <v>13</v>
      </c>
      <c r="AC62" s="48"/>
      <c r="AD62" s="48"/>
      <c r="AE62" s="48"/>
    </row>
    <row r="63" spans="1:31" ht="15.6" customHeight="1" x14ac:dyDescent="0.2">
      <c r="A63" s="142"/>
      <c r="B63" s="25" t="s">
        <v>9</v>
      </c>
      <c r="C63" s="134"/>
      <c r="D63" s="135"/>
      <c r="E63" s="113">
        <v>18.14</v>
      </c>
      <c r="F63" s="114" t="s">
        <v>59</v>
      </c>
      <c r="G63" s="136"/>
      <c r="H63" s="136"/>
      <c r="I63" s="136"/>
      <c r="J63" s="113">
        <v>18.190000000000001</v>
      </c>
      <c r="K63" s="113">
        <v>18.22</v>
      </c>
      <c r="L63" s="136"/>
      <c r="M63" s="136"/>
      <c r="N63" s="136"/>
      <c r="O63" s="136"/>
      <c r="P63" s="113">
        <v>18.29</v>
      </c>
      <c r="Q63" s="136"/>
      <c r="R63" s="136"/>
      <c r="S63" s="136"/>
      <c r="T63" s="113">
        <v>18.34</v>
      </c>
      <c r="U63" s="136"/>
      <c r="V63" s="136"/>
      <c r="W63" s="136"/>
      <c r="X63" s="115">
        <v>18.399999999999999</v>
      </c>
      <c r="Y63" s="136"/>
      <c r="Z63" s="137" t="s">
        <v>59</v>
      </c>
      <c r="AA63" s="30">
        <v>29</v>
      </c>
      <c r="AB63" s="12"/>
      <c r="AC63" s="48"/>
      <c r="AD63" s="48"/>
      <c r="AE63" s="48"/>
    </row>
    <row r="64" spans="1:31" ht="15.6" customHeight="1" x14ac:dyDescent="0.2">
      <c r="A64" s="143"/>
      <c r="B64" s="26" t="s">
        <v>10</v>
      </c>
      <c r="C64" s="138">
        <v>18.11</v>
      </c>
      <c r="D64" s="139"/>
      <c r="E64" s="91">
        <f>E63</f>
        <v>18.14</v>
      </c>
      <c r="F64" s="93" t="s">
        <v>59</v>
      </c>
      <c r="G64" s="136"/>
      <c r="H64" s="139"/>
      <c r="I64" s="139"/>
      <c r="J64" s="91">
        <f>J63</f>
        <v>18.190000000000001</v>
      </c>
      <c r="K64" s="91">
        <f>K63</f>
        <v>18.22</v>
      </c>
      <c r="L64" s="139"/>
      <c r="M64" s="139"/>
      <c r="N64" s="139"/>
      <c r="O64" s="139"/>
      <c r="P64" s="91">
        <f>P63</f>
        <v>18.29</v>
      </c>
      <c r="Q64" s="139"/>
      <c r="R64" s="139"/>
      <c r="S64" s="139"/>
      <c r="T64" s="91">
        <f>T63</f>
        <v>18.34</v>
      </c>
      <c r="U64" s="139"/>
      <c r="V64" s="139"/>
      <c r="W64" s="139"/>
      <c r="X64" s="92" t="s">
        <v>59</v>
      </c>
      <c r="Y64" s="139"/>
      <c r="Z64" s="140"/>
      <c r="AA64" s="29"/>
      <c r="AB64" s="13"/>
      <c r="AC64" s="48"/>
      <c r="AD64" s="48"/>
      <c r="AE64" s="48"/>
    </row>
    <row r="65" spans="1:31" ht="15.6" customHeight="1" thickBot="1" x14ac:dyDescent="0.25">
      <c r="A65" s="50">
        <v>520</v>
      </c>
      <c r="B65" s="50" t="s">
        <v>11</v>
      </c>
      <c r="C65" s="57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2"/>
      <c r="AA65" s="53"/>
      <c r="AB65" s="3"/>
      <c r="AC65" s="48"/>
      <c r="AD65" s="48"/>
      <c r="AE65" s="48"/>
    </row>
    <row r="66" spans="1:31" ht="15.6" customHeight="1" x14ac:dyDescent="0.2">
      <c r="A66" s="56"/>
      <c r="B66" s="23" t="s">
        <v>5</v>
      </c>
      <c r="C66" s="103"/>
      <c r="D66" s="104">
        <v>0</v>
      </c>
      <c r="E66" s="72">
        <v>0</v>
      </c>
      <c r="F66" s="74">
        <v>2</v>
      </c>
      <c r="G66" s="74">
        <v>0</v>
      </c>
      <c r="H66" s="72">
        <v>0</v>
      </c>
      <c r="I66" s="72">
        <v>1</v>
      </c>
      <c r="J66" s="72">
        <v>0</v>
      </c>
      <c r="K66" s="72">
        <v>0</v>
      </c>
      <c r="L66" s="72">
        <v>0</v>
      </c>
      <c r="M66" s="72">
        <v>0</v>
      </c>
      <c r="N66" s="72">
        <v>7</v>
      </c>
      <c r="O66" s="72">
        <v>1</v>
      </c>
      <c r="P66" s="72">
        <v>3</v>
      </c>
      <c r="Q66" s="72">
        <v>0</v>
      </c>
      <c r="R66" s="72">
        <v>0</v>
      </c>
      <c r="S66" s="72">
        <v>0</v>
      </c>
      <c r="T66" s="72">
        <v>0</v>
      </c>
      <c r="U66" s="72">
        <v>15</v>
      </c>
      <c r="V66" s="72">
        <v>0</v>
      </c>
      <c r="W66" s="72">
        <v>5</v>
      </c>
      <c r="X66" s="73">
        <v>15</v>
      </c>
      <c r="Y66" s="105" t="s">
        <v>59</v>
      </c>
      <c r="Z66" s="106" t="s">
        <v>59</v>
      </c>
      <c r="AA66" s="27" t="s">
        <v>6</v>
      </c>
      <c r="AB66" s="44"/>
      <c r="AC66" s="48"/>
      <c r="AD66" s="48"/>
      <c r="AE66" s="48"/>
    </row>
    <row r="67" spans="1:31" ht="15.6" customHeight="1" x14ac:dyDescent="0.2">
      <c r="A67" s="24">
        <v>19.53</v>
      </c>
      <c r="B67" s="25" t="s">
        <v>7</v>
      </c>
      <c r="C67" s="107">
        <v>6</v>
      </c>
      <c r="D67" s="108">
        <v>1</v>
      </c>
      <c r="E67" s="79">
        <v>6</v>
      </c>
      <c r="F67" s="81">
        <v>2</v>
      </c>
      <c r="G67" s="81">
        <v>0</v>
      </c>
      <c r="H67" s="79">
        <v>0</v>
      </c>
      <c r="I67" s="79">
        <v>2</v>
      </c>
      <c r="J67" s="79">
        <v>17</v>
      </c>
      <c r="K67" s="79">
        <v>9</v>
      </c>
      <c r="L67" s="79">
        <v>0</v>
      </c>
      <c r="M67" s="79">
        <v>1</v>
      </c>
      <c r="N67" s="79">
        <v>2</v>
      </c>
      <c r="O67" s="79">
        <v>0</v>
      </c>
      <c r="P67" s="79">
        <v>3</v>
      </c>
      <c r="Q67" s="79">
        <v>0</v>
      </c>
      <c r="R67" s="79">
        <v>0</v>
      </c>
      <c r="S67" s="79">
        <v>0</v>
      </c>
      <c r="T67" s="79">
        <v>0</v>
      </c>
      <c r="U67" s="79">
        <v>0</v>
      </c>
      <c r="V67" s="79">
        <v>0</v>
      </c>
      <c r="W67" s="79">
        <v>0</v>
      </c>
      <c r="X67" s="80" t="s">
        <v>59</v>
      </c>
      <c r="Y67" s="109" t="s">
        <v>59</v>
      </c>
      <c r="Z67" s="84"/>
      <c r="AA67" s="28">
        <f>SUM(C67:Y67)</f>
        <v>49</v>
      </c>
      <c r="AB67" s="12"/>
      <c r="AC67" s="48"/>
      <c r="AD67" s="48"/>
      <c r="AE67" s="48"/>
    </row>
    <row r="68" spans="1:31" ht="15.6" customHeight="1" x14ac:dyDescent="0.2">
      <c r="A68" s="141" t="s">
        <v>55</v>
      </c>
      <c r="B68" s="25" t="s">
        <v>8</v>
      </c>
      <c r="C68" s="107">
        <f>C67</f>
        <v>6</v>
      </c>
      <c r="D68" s="110">
        <f t="shared" ref="D68" si="20">C68-D66+D67</f>
        <v>7</v>
      </c>
      <c r="E68" s="85">
        <f>D68-E66+E67</f>
        <v>13</v>
      </c>
      <c r="F68" s="87">
        <f>E68-F66+F67</f>
        <v>13</v>
      </c>
      <c r="G68" s="87">
        <f t="shared" ref="G68:W68" si="21">F68-G66+G67</f>
        <v>13</v>
      </c>
      <c r="H68" s="85">
        <f t="shared" si="21"/>
        <v>13</v>
      </c>
      <c r="I68" s="85">
        <f t="shared" si="21"/>
        <v>14</v>
      </c>
      <c r="J68" s="85">
        <f t="shared" si="21"/>
        <v>31</v>
      </c>
      <c r="K68" s="85">
        <f t="shared" si="21"/>
        <v>40</v>
      </c>
      <c r="L68" s="85">
        <f t="shared" si="21"/>
        <v>40</v>
      </c>
      <c r="M68" s="85">
        <f t="shared" si="21"/>
        <v>41</v>
      </c>
      <c r="N68" s="85">
        <f t="shared" si="21"/>
        <v>36</v>
      </c>
      <c r="O68" s="85">
        <f t="shared" si="21"/>
        <v>35</v>
      </c>
      <c r="P68" s="85">
        <f t="shared" si="21"/>
        <v>35</v>
      </c>
      <c r="Q68" s="85">
        <f t="shared" si="21"/>
        <v>35</v>
      </c>
      <c r="R68" s="85">
        <f t="shared" si="21"/>
        <v>35</v>
      </c>
      <c r="S68" s="85">
        <f t="shared" si="21"/>
        <v>35</v>
      </c>
      <c r="T68" s="85">
        <f t="shared" si="21"/>
        <v>35</v>
      </c>
      <c r="U68" s="85">
        <f t="shared" si="21"/>
        <v>20</v>
      </c>
      <c r="V68" s="85">
        <f t="shared" si="21"/>
        <v>20</v>
      </c>
      <c r="W68" s="85">
        <f t="shared" si="21"/>
        <v>15</v>
      </c>
      <c r="X68" s="86">
        <f>W68-X66</f>
        <v>0</v>
      </c>
      <c r="Y68" s="111" t="s">
        <v>59</v>
      </c>
      <c r="Z68" s="112" t="s">
        <v>59</v>
      </c>
      <c r="AA68" s="29"/>
      <c r="AB68" s="3">
        <f>MAX(C68:Z68)</f>
        <v>41</v>
      </c>
      <c r="AC68" s="48"/>
      <c r="AD68" s="48"/>
      <c r="AE68" s="48"/>
    </row>
    <row r="69" spans="1:31" ht="15.6" customHeight="1" x14ac:dyDescent="0.2">
      <c r="A69" s="142"/>
      <c r="B69" s="25" t="s">
        <v>9</v>
      </c>
      <c r="C69" s="134"/>
      <c r="D69" s="135"/>
      <c r="E69" s="113">
        <v>19.57</v>
      </c>
      <c r="F69" s="114">
        <v>20</v>
      </c>
      <c r="G69" s="136"/>
      <c r="H69" s="136"/>
      <c r="I69" s="136"/>
      <c r="J69" s="113">
        <v>20.079999999999998</v>
      </c>
      <c r="K69" s="113">
        <v>20.100000000000001</v>
      </c>
      <c r="L69" s="136"/>
      <c r="M69" s="136"/>
      <c r="N69" s="136"/>
      <c r="O69" s="136"/>
      <c r="P69" s="113">
        <v>20.18</v>
      </c>
      <c r="Q69" s="136"/>
      <c r="R69" s="136"/>
      <c r="S69" s="136"/>
      <c r="T69" s="113">
        <v>20.21</v>
      </c>
      <c r="U69" s="136"/>
      <c r="V69" s="136"/>
      <c r="W69" s="136"/>
      <c r="X69" s="115">
        <v>20.28</v>
      </c>
      <c r="Y69" s="136"/>
      <c r="Z69" s="137" t="s">
        <v>59</v>
      </c>
      <c r="AA69" s="30">
        <v>35</v>
      </c>
      <c r="AB69" s="12"/>
      <c r="AC69" s="48"/>
      <c r="AD69" s="48"/>
      <c r="AE69" s="48"/>
    </row>
    <row r="70" spans="1:31" ht="15.6" customHeight="1" x14ac:dyDescent="0.2">
      <c r="A70" s="143"/>
      <c r="B70" s="26" t="s">
        <v>10</v>
      </c>
      <c r="C70" s="138">
        <v>19.53</v>
      </c>
      <c r="D70" s="139"/>
      <c r="E70" s="91">
        <v>19.579999999999998</v>
      </c>
      <c r="F70" s="93">
        <v>20.010000000000002</v>
      </c>
      <c r="G70" s="136"/>
      <c r="H70" s="139"/>
      <c r="I70" s="139"/>
      <c r="J70" s="91">
        <f>J69</f>
        <v>20.079999999999998</v>
      </c>
      <c r="K70" s="91">
        <v>20.11</v>
      </c>
      <c r="L70" s="139"/>
      <c r="M70" s="139"/>
      <c r="N70" s="139"/>
      <c r="O70" s="139"/>
      <c r="P70" s="91">
        <v>20.190000000000001</v>
      </c>
      <c r="Q70" s="139"/>
      <c r="R70" s="139"/>
      <c r="S70" s="139"/>
      <c r="T70" s="91">
        <v>20.22</v>
      </c>
      <c r="U70" s="139"/>
      <c r="V70" s="139"/>
      <c r="W70" s="139"/>
      <c r="X70" s="92" t="s">
        <v>59</v>
      </c>
      <c r="Y70" s="139"/>
      <c r="Z70" s="140"/>
      <c r="AA70" s="29"/>
      <c r="AB70" s="13"/>
      <c r="AC70" s="48"/>
      <c r="AD70" s="48"/>
      <c r="AE70" s="48"/>
    </row>
    <row r="71" spans="1:31" ht="15.6" customHeight="1" thickBot="1" x14ac:dyDescent="0.25">
      <c r="A71" s="50">
        <v>520</v>
      </c>
      <c r="B71" s="50" t="s">
        <v>11</v>
      </c>
      <c r="C71" s="57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2"/>
      <c r="AA71" s="53"/>
      <c r="AB71" s="3"/>
      <c r="AC71" s="48"/>
      <c r="AD71" s="48"/>
      <c r="AE71" s="48"/>
    </row>
    <row r="72" spans="1:31" ht="15.6" customHeight="1" x14ac:dyDescent="0.2">
      <c r="A72" s="56"/>
      <c r="B72" s="23" t="s">
        <v>5</v>
      </c>
      <c r="C72" s="103"/>
      <c r="D72" s="104">
        <v>0</v>
      </c>
      <c r="E72" s="72">
        <v>0</v>
      </c>
      <c r="F72" s="74" t="s">
        <v>59</v>
      </c>
      <c r="G72" s="74" t="s">
        <v>59</v>
      </c>
      <c r="H72" s="72">
        <v>0</v>
      </c>
      <c r="I72" s="72">
        <v>0</v>
      </c>
      <c r="J72" s="72">
        <v>1</v>
      </c>
      <c r="K72" s="72">
        <v>1</v>
      </c>
      <c r="L72" s="72">
        <v>0</v>
      </c>
      <c r="M72" s="72">
        <v>2</v>
      </c>
      <c r="N72" s="72">
        <v>0</v>
      </c>
      <c r="O72" s="72">
        <v>0</v>
      </c>
      <c r="P72" s="72">
        <v>0</v>
      </c>
      <c r="Q72" s="72">
        <v>0</v>
      </c>
      <c r="R72" s="72">
        <v>0</v>
      </c>
      <c r="S72" s="72">
        <v>0</v>
      </c>
      <c r="T72" s="72">
        <v>1</v>
      </c>
      <c r="U72" s="72">
        <v>2</v>
      </c>
      <c r="V72" s="72">
        <v>0</v>
      </c>
      <c r="W72" s="72">
        <v>0</v>
      </c>
      <c r="X72" s="73" t="s">
        <v>59</v>
      </c>
      <c r="Y72" s="105">
        <v>0</v>
      </c>
      <c r="Z72" s="106">
        <v>0</v>
      </c>
      <c r="AA72" s="27" t="s">
        <v>6</v>
      </c>
      <c r="AB72" s="44"/>
      <c r="AC72" s="48"/>
      <c r="AD72" s="48"/>
      <c r="AE72" s="48"/>
    </row>
    <row r="73" spans="1:31" ht="15.6" customHeight="1" x14ac:dyDescent="0.2">
      <c r="A73" s="24">
        <v>21.15</v>
      </c>
      <c r="B73" s="25" t="s">
        <v>7</v>
      </c>
      <c r="C73" s="107">
        <v>0</v>
      </c>
      <c r="D73" s="108">
        <v>2</v>
      </c>
      <c r="E73" s="79">
        <v>0</v>
      </c>
      <c r="F73" s="81" t="s">
        <v>59</v>
      </c>
      <c r="G73" s="81" t="s">
        <v>59</v>
      </c>
      <c r="H73" s="79">
        <v>3</v>
      </c>
      <c r="I73" s="79">
        <v>0</v>
      </c>
      <c r="J73" s="79">
        <v>0</v>
      </c>
      <c r="K73" s="79">
        <v>1</v>
      </c>
      <c r="L73" s="79">
        <v>0</v>
      </c>
      <c r="M73" s="79">
        <v>1</v>
      </c>
      <c r="N73" s="79">
        <v>0</v>
      </c>
      <c r="O73" s="79">
        <v>0</v>
      </c>
      <c r="P73" s="79">
        <v>0</v>
      </c>
      <c r="Q73" s="79">
        <v>0</v>
      </c>
      <c r="R73" s="79">
        <v>0</v>
      </c>
      <c r="S73" s="79">
        <v>0</v>
      </c>
      <c r="T73" s="79">
        <v>0</v>
      </c>
      <c r="U73" s="79">
        <v>0</v>
      </c>
      <c r="V73" s="79">
        <v>0</v>
      </c>
      <c r="W73" s="79">
        <v>0</v>
      </c>
      <c r="X73" s="80" t="s">
        <v>59</v>
      </c>
      <c r="Y73" s="109">
        <v>0</v>
      </c>
      <c r="Z73" s="84"/>
      <c r="AA73" s="28">
        <f>SUM(C73:Y73)</f>
        <v>7</v>
      </c>
      <c r="AB73" s="12"/>
      <c r="AC73" s="48"/>
      <c r="AD73" s="48"/>
      <c r="AE73" s="48"/>
    </row>
    <row r="74" spans="1:31" ht="15.6" customHeight="1" x14ac:dyDescent="0.2">
      <c r="A74" s="141" t="s">
        <v>55</v>
      </c>
      <c r="B74" s="25" t="s">
        <v>8</v>
      </c>
      <c r="C74" s="107">
        <f>C73</f>
        <v>0</v>
      </c>
      <c r="D74" s="110">
        <f t="shared" ref="D74" si="22">C74-D72+D73</f>
        <v>2</v>
      </c>
      <c r="E74" s="85">
        <f>D74-E72+E73</f>
        <v>2</v>
      </c>
      <c r="F74" s="87" t="s">
        <v>59</v>
      </c>
      <c r="G74" s="87" t="s">
        <v>59</v>
      </c>
      <c r="H74" s="85">
        <f>E74-H72+H73</f>
        <v>5</v>
      </c>
      <c r="I74" s="85">
        <f t="shared" ref="I74:W74" si="23">H74-I72+I73</f>
        <v>5</v>
      </c>
      <c r="J74" s="85">
        <f t="shared" si="23"/>
        <v>4</v>
      </c>
      <c r="K74" s="85">
        <f t="shared" si="23"/>
        <v>4</v>
      </c>
      <c r="L74" s="85">
        <f t="shared" si="23"/>
        <v>4</v>
      </c>
      <c r="M74" s="85">
        <f t="shared" si="23"/>
        <v>3</v>
      </c>
      <c r="N74" s="85">
        <f t="shared" si="23"/>
        <v>3</v>
      </c>
      <c r="O74" s="85">
        <f t="shared" si="23"/>
        <v>3</v>
      </c>
      <c r="P74" s="85">
        <f t="shared" si="23"/>
        <v>3</v>
      </c>
      <c r="Q74" s="85">
        <f t="shared" si="23"/>
        <v>3</v>
      </c>
      <c r="R74" s="85">
        <f t="shared" si="23"/>
        <v>3</v>
      </c>
      <c r="S74" s="85">
        <f t="shared" si="23"/>
        <v>3</v>
      </c>
      <c r="T74" s="85">
        <f t="shared" si="23"/>
        <v>2</v>
      </c>
      <c r="U74" s="85">
        <f t="shared" si="23"/>
        <v>0</v>
      </c>
      <c r="V74" s="85">
        <f t="shared" si="23"/>
        <v>0</v>
      </c>
      <c r="W74" s="85">
        <f t="shared" si="23"/>
        <v>0</v>
      </c>
      <c r="X74" s="86" t="s">
        <v>59</v>
      </c>
      <c r="Y74" s="111">
        <f>W74-Y72+Y73</f>
        <v>0</v>
      </c>
      <c r="Z74" s="112">
        <f>Y74-Z72</f>
        <v>0</v>
      </c>
      <c r="AA74" s="29"/>
      <c r="AB74" s="3">
        <f>MAX(C74:Z74)</f>
        <v>5</v>
      </c>
      <c r="AC74" s="48"/>
      <c r="AD74" s="48"/>
      <c r="AE74" s="48"/>
    </row>
    <row r="75" spans="1:31" ht="15.6" customHeight="1" x14ac:dyDescent="0.2">
      <c r="A75" s="142"/>
      <c r="B75" s="25" t="s">
        <v>9</v>
      </c>
      <c r="C75" s="134"/>
      <c r="D75" s="135"/>
      <c r="E75" s="113">
        <v>21.18</v>
      </c>
      <c r="F75" s="114" t="s">
        <v>59</v>
      </c>
      <c r="G75" s="136"/>
      <c r="H75" s="136"/>
      <c r="I75" s="136"/>
      <c r="J75" s="113">
        <v>21.24</v>
      </c>
      <c r="K75" s="113">
        <v>21.26</v>
      </c>
      <c r="L75" s="136"/>
      <c r="M75" s="136"/>
      <c r="N75" s="136"/>
      <c r="O75" s="136"/>
      <c r="P75" s="113">
        <v>21.34</v>
      </c>
      <c r="Q75" s="136"/>
      <c r="R75" s="136"/>
      <c r="S75" s="136"/>
      <c r="T75" s="113">
        <v>21.38</v>
      </c>
      <c r="U75" s="136"/>
      <c r="V75" s="136"/>
      <c r="W75" s="136"/>
      <c r="X75" s="115" t="s">
        <v>59</v>
      </c>
      <c r="Y75" s="136"/>
      <c r="Z75" s="137">
        <v>21.46</v>
      </c>
      <c r="AA75" s="30">
        <v>31</v>
      </c>
      <c r="AB75" s="12"/>
      <c r="AC75" s="48"/>
      <c r="AD75" s="48"/>
      <c r="AE75" s="48"/>
    </row>
    <row r="76" spans="1:31" ht="15.6" customHeight="1" x14ac:dyDescent="0.2">
      <c r="A76" s="143"/>
      <c r="B76" s="26" t="s">
        <v>10</v>
      </c>
      <c r="C76" s="138">
        <v>21.15</v>
      </c>
      <c r="D76" s="139"/>
      <c r="E76" s="91">
        <f>E75</f>
        <v>21.18</v>
      </c>
      <c r="F76" s="93" t="s">
        <v>59</v>
      </c>
      <c r="G76" s="136"/>
      <c r="H76" s="139"/>
      <c r="I76" s="139"/>
      <c r="J76" s="91">
        <v>21.25</v>
      </c>
      <c r="K76" s="91">
        <v>21.27</v>
      </c>
      <c r="L76" s="139"/>
      <c r="M76" s="139"/>
      <c r="N76" s="139"/>
      <c r="O76" s="139"/>
      <c r="P76" s="91">
        <f>P75</f>
        <v>21.34</v>
      </c>
      <c r="Q76" s="139"/>
      <c r="R76" s="139"/>
      <c r="S76" s="139"/>
      <c r="T76" s="91">
        <f>T75</f>
        <v>21.38</v>
      </c>
      <c r="U76" s="139"/>
      <c r="V76" s="139"/>
      <c r="W76" s="139"/>
      <c r="X76" s="92" t="s">
        <v>59</v>
      </c>
      <c r="Y76" s="139"/>
      <c r="Z76" s="140"/>
      <c r="AA76" s="29"/>
      <c r="AB76" s="13"/>
      <c r="AC76" s="48"/>
      <c r="AD76" s="48"/>
      <c r="AE76" s="48"/>
    </row>
    <row r="77" spans="1:31" ht="15.6" customHeight="1" thickBot="1" x14ac:dyDescent="0.25">
      <c r="A77" s="50">
        <v>520</v>
      </c>
      <c r="B77" s="50" t="s">
        <v>11</v>
      </c>
      <c r="C77" s="57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2"/>
      <c r="AA77" s="53"/>
      <c r="AB77" s="3"/>
      <c r="AC77" s="48"/>
      <c r="AD77" s="48"/>
      <c r="AE77" s="48"/>
    </row>
    <row r="78" spans="1:31" ht="15.6" customHeight="1" x14ac:dyDescent="0.2">
      <c r="A78" s="56"/>
      <c r="B78" s="23" t="s">
        <v>5</v>
      </c>
      <c r="C78" s="103"/>
      <c r="D78" s="104">
        <v>0</v>
      </c>
      <c r="E78" s="72">
        <v>0</v>
      </c>
      <c r="F78" s="74" t="s">
        <v>59</v>
      </c>
      <c r="G78" s="74" t="s">
        <v>59</v>
      </c>
      <c r="H78" s="72">
        <v>0</v>
      </c>
      <c r="I78" s="72">
        <v>1</v>
      </c>
      <c r="J78" s="72">
        <v>0</v>
      </c>
      <c r="K78" s="72">
        <v>0</v>
      </c>
      <c r="L78" s="72">
        <v>1</v>
      </c>
      <c r="M78" s="72">
        <v>1</v>
      </c>
      <c r="N78" s="72">
        <v>0</v>
      </c>
      <c r="O78" s="72">
        <v>0</v>
      </c>
      <c r="P78" s="72">
        <v>5</v>
      </c>
      <c r="Q78" s="72">
        <v>2</v>
      </c>
      <c r="R78" s="72">
        <v>0</v>
      </c>
      <c r="S78" s="72">
        <v>0</v>
      </c>
      <c r="T78" s="72">
        <v>0</v>
      </c>
      <c r="U78" s="72">
        <v>1</v>
      </c>
      <c r="V78" s="72">
        <v>0</v>
      </c>
      <c r="W78" s="72">
        <v>0</v>
      </c>
      <c r="X78" s="73" t="s">
        <v>59</v>
      </c>
      <c r="Y78" s="105">
        <v>0</v>
      </c>
      <c r="Z78" s="106">
        <v>5</v>
      </c>
      <c r="AA78" s="27" t="s">
        <v>6</v>
      </c>
      <c r="AB78" s="44"/>
      <c r="AC78" s="48"/>
      <c r="AD78" s="48"/>
      <c r="AE78" s="48"/>
    </row>
    <row r="79" spans="1:31" ht="15.6" customHeight="1" x14ac:dyDescent="0.2">
      <c r="A79" s="24">
        <v>22.15</v>
      </c>
      <c r="B79" s="25" t="s">
        <v>7</v>
      </c>
      <c r="C79" s="107">
        <v>2</v>
      </c>
      <c r="D79" s="108">
        <v>0</v>
      </c>
      <c r="E79" s="79">
        <v>2</v>
      </c>
      <c r="F79" s="81" t="s">
        <v>59</v>
      </c>
      <c r="G79" s="81" t="s">
        <v>59</v>
      </c>
      <c r="H79" s="79">
        <v>2</v>
      </c>
      <c r="I79" s="79">
        <v>1</v>
      </c>
      <c r="J79" s="79">
        <v>7</v>
      </c>
      <c r="K79" s="79">
        <v>1</v>
      </c>
      <c r="L79" s="79">
        <v>0</v>
      </c>
      <c r="M79" s="79">
        <v>0</v>
      </c>
      <c r="N79" s="79">
        <v>0</v>
      </c>
      <c r="O79" s="79">
        <v>0</v>
      </c>
      <c r="P79" s="79">
        <v>1</v>
      </c>
      <c r="Q79" s="79">
        <v>0</v>
      </c>
      <c r="R79" s="79">
        <v>0</v>
      </c>
      <c r="S79" s="79">
        <v>0</v>
      </c>
      <c r="T79" s="79">
        <v>0</v>
      </c>
      <c r="U79" s="79">
        <v>0</v>
      </c>
      <c r="V79" s="79">
        <v>0</v>
      </c>
      <c r="W79" s="79">
        <v>0</v>
      </c>
      <c r="X79" s="80" t="s">
        <v>59</v>
      </c>
      <c r="Y79" s="109">
        <v>0</v>
      </c>
      <c r="Z79" s="84"/>
      <c r="AA79" s="28">
        <f>SUM(C79:Y79)</f>
        <v>16</v>
      </c>
      <c r="AB79" s="12"/>
      <c r="AC79" s="48"/>
      <c r="AD79" s="48"/>
      <c r="AE79" s="48"/>
    </row>
    <row r="80" spans="1:31" ht="15.6" customHeight="1" x14ac:dyDescent="0.2">
      <c r="A80" s="141" t="s">
        <v>55</v>
      </c>
      <c r="B80" s="25" t="s">
        <v>8</v>
      </c>
      <c r="C80" s="107">
        <f>C79</f>
        <v>2</v>
      </c>
      <c r="D80" s="110">
        <f t="shared" ref="D80" si="24">C80-D78+D79</f>
        <v>2</v>
      </c>
      <c r="E80" s="85">
        <f>D80-E78+E79</f>
        <v>4</v>
      </c>
      <c r="F80" s="87" t="s">
        <v>59</v>
      </c>
      <c r="G80" s="87" t="s">
        <v>59</v>
      </c>
      <c r="H80" s="85">
        <f>E80-H78+H79</f>
        <v>6</v>
      </c>
      <c r="I80" s="85">
        <f t="shared" ref="I80:W80" si="25">H80-I78+I79</f>
        <v>6</v>
      </c>
      <c r="J80" s="85">
        <f t="shared" si="25"/>
        <v>13</v>
      </c>
      <c r="K80" s="85">
        <f t="shared" si="25"/>
        <v>14</v>
      </c>
      <c r="L80" s="85">
        <f t="shared" si="25"/>
        <v>13</v>
      </c>
      <c r="M80" s="85">
        <f t="shared" si="25"/>
        <v>12</v>
      </c>
      <c r="N80" s="85">
        <f t="shared" si="25"/>
        <v>12</v>
      </c>
      <c r="O80" s="85">
        <f t="shared" si="25"/>
        <v>12</v>
      </c>
      <c r="P80" s="85">
        <f t="shared" si="25"/>
        <v>8</v>
      </c>
      <c r="Q80" s="85">
        <f t="shared" si="25"/>
        <v>6</v>
      </c>
      <c r="R80" s="85">
        <f t="shared" si="25"/>
        <v>6</v>
      </c>
      <c r="S80" s="85">
        <f t="shared" si="25"/>
        <v>6</v>
      </c>
      <c r="T80" s="85">
        <f t="shared" si="25"/>
        <v>6</v>
      </c>
      <c r="U80" s="85">
        <f t="shared" si="25"/>
        <v>5</v>
      </c>
      <c r="V80" s="85">
        <f t="shared" si="25"/>
        <v>5</v>
      </c>
      <c r="W80" s="85">
        <f t="shared" si="25"/>
        <v>5</v>
      </c>
      <c r="X80" s="86" t="s">
        <v>59</v>
      </c>
      <c r="Y80" s="111">
        <f>W80-Y78+Y79</f>
        <v>5</v>
      </c>
      <c r="Z80" s="112">
        <f>Y80-Z78</f>
        <v>0</v>
      </c>
      <c r="AA80" s="29"/>
      <c r="AB80" s="3">
        <f>MAX(C80:Z80)</f>
        <v>14</v>
      </c>
      <c r="AC80" s="48"/>
      <c r="AD80" s="48"/>
      <c r="AE80" s="48"/>
    </row>
    <row r="81" spans="1:31" ht="15.6" customHeight="1" x14ac:dyDescent="0.2">
      <c r="A81" s="142"/>
      <c r="B81" s="25" t="s">
        <v>9</v>
      </c>
      <c r="C81" s="134"/>
      <c r="D81" s="135"/>
      <c r="E81" s="113">
        <v>22.19</v>
      </c>
      <c r="F81" s="114" t="s">
        <v>59</v>
      </c>
      <c r="G81" s="136"/>
      <c r="H81" s="136"/>
      <c r="I81" s="136"/>
      <c r="J81" s="113">
        <v>22.26</v>
      </c>
      <c r="K81" s="113">
        <v>22.28</v>
      </c>
      <c r="L81" s="136"/>
      <c r="M81" s="136"/>
      <c r="N81" s="136"/>
      <c r="O81" s="136"/>
      <c r="P81" s="113">
        <v>22.35</v>
      </c>
      <c r="Q81" s="136"/>
      <c r="R81" s="136"/>
      <c r="S81" s="136"/>
      <c r="T81" s="113">
        <v>22.4</v>
      </c>
      <c r="U81" s="136"/>
      <c r="V81" s="136"/>
      <c r="W81" s="136"/>
      <c r="X81" s="115" t="s">
        <v>59</v>
      </c>
      <c r="Y81" s="136"/>
      <c r="Z81" s="137">
        <v>22.5</v>
      </c>
      <c r="AA81" s="30">
        <v>35</v>
      </c>
      <c r="AB81" s="12"/>
      <c r="AC81" s="48"/>
      <c r="AD81" s="48"/>
      <c r="AE81" s="48"/>
    </row>
    <row r="82" spans="1:31" ht="15.6" customHeight="1" x14ac:dyDescent="0.2">
      <c r="A82" s="143"/>
      <c r="B82" s="26" t="s">
        <v>10</v>
      </c>
      <c r="C82" s="138">
        <v>22.15</v>
      </c>
      <c r="D82" s="139"/>
      <c r="E82" s="91">
        <f>E81</f>
        <v>22.19</v>
      </c>
      <c r="F82" s="93" t="s">
        <v>59</v>
      </c>
      <c r="G82" s="136"/>
      <c r="H82" s="139"/>
      <c r="I82" s="139"/>
      <c r="J82" s="91">
        <v>22.27</v>
      </c>
      <c r="K82" s="91">
        <v>22.29</v>
      </c>
      <c r="L82" s="139"/>
      <c r="M82" s="139"/>
      <c r="N82" s="139"/>
      <c r="O82" s="139"/>
      <c r="P82" s="91">
        <f>P81</f>
        <v>22.35</v>
      </c>
      <c r="Q82" s="139"/>
      <c r="R82" s="139"/>
      <c r="S82" s="139"/>
      <c r="T82" s="91">
        <f>T81</f>
        <v>22.4</v>
      </c>
      <c r="U82" s="139"/>
      <c r="V82" s="139"/>
      <c r="W82" s="139"/>
      <c r="X82" s="92" t="s">
        <v>59</v>
      </c>
      <c r="Y82" s="139"/>
      <c r="Z82" s="140"/>
      <c r="AA82" s="29"/>
      <c r="AB82" s="13"/>
      <c r="AC82" s="48"/>
      <c r="AD82" s="48"/>
      <c r="AE82" s="48"/>
    </row>
    <row r="83" spans="1:31" ht="15.6" customHeight="1" thickBot="1" x14ac:dyDescent="0.25">
      <c r="A83" s="50">
        <v>538</v>
      </c>
      <c r="B83" s="50" t="s">
        <v>11</v>
      </c>
      <c r="C83" s="57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2"/>
      <c r="AA83" s="53"/>
      <c r="AB83" s="3"/>
      <c r="AC83" s="48"/>
      <c r="AD83" s="48"/>
      <c r="AE83" s="48"/>
    </row>
    <row r="84" spans="1:31" s="48" customFormat="1" ht="15.6" customHeight="1" x14ac:dyDescent="0.2">
      <c r="A84" s="62" t="s">
        <v>12</v>
      </c>
      <c r="B84" s="58"/>
      <c r="C84" s="4"/>
      <c r="D84" s="5">
        <f t="shared" ref="D84:Z84" si="26">SUMIF($B6:$B83,"l. wys.",D6:D83)</f>
        <v>4</v>
      </c>
      <c r="E84" s="5">
        <f t="shared" si="26"/>
        <v>6</v>
      </c>
      <c r="F84" s="5">
        <f t="shared" si="26"/>
        <v>10</v>
      </c>
      <c r="G84" s="5">
        <f t="shared" si="26"/>
        <v>1</v>
      </c>
      <c r="H84" s="5">
        <f t="shared" si="26"/>
        <v>7</v>
      </c>
      <c r="I84" s="5">
        <f t="shared" si="26"/>
        <v>19</v>
      </c>
      <c r="J84" s="5">
        <f t="shared" si="26"/>
        <v>37</v>
      </c>
      <c r="K84" s="5">
        <f t="shared" si="26"/>
        <v>25</v>
      </c>
      <c r="L84" s="5">
        <f t="shared" si="26"/>
        <v>4</v>
      </c>
      <c r="M84" s="5">
        <f t="shared" si="26"/>
        <v>23</v>
      </c>
      <c r="N84" s="5">
        <f t="shared" si="26"/>
        <v>24</v>
      </c>
      <c r="O84" s="5">
        <f t="shared" si="26"/>
        <v>21</v>
      </c>
      <c r="P84" s="5">
        <f t="shared" si="26"/>
        <v>42</v>
      </c>
      <c r="Q84" s="5">
        <f t="shared" si="26"/>
        <v>30</v>
      </c>
      <c r="R84" s="5">
        <f t="shared" si="26"/>
        <v>0</v>
      </c>
      <c r="S84" s="5">
        <f t="shared" si="26"/>
        <v>5</v>
      </c>
      <c r="T84" s="5">
        <f t="shared" si="26"/>
        <v>6</v>
      </c>
      <c r="U84" s="5">
        <f t="shared" si="26"/>
        <v>45</v>
      </c>
      <c r="V84" s="5">
        <f t="shared" si="26"/>
        <v>7</v>
      </c>
      <c r="W84" s="5">
        <f t="shared" si="26"/>
        <v>23</v>
      </c>
      <c r="X84" s="5">
        <f t="shared" si="26"/>
        <v>59</v>
      </c>
      <c r="Y84" s="5">
        <f t="shared" si="26"/>
        <v>32</v>
      </c>
      <c r="Z84" s="5">
        <f t="shared" si="26"/>
        <v>15</v>
      </c>
      <c r="AA84" s="46" t="str">
        <f>"Σ: "&amp;SUM(C84:Z84)</f>
        <v>Σ: 445</v>
      </c>
      <c r="AB84" s="47"/>
    </row>
    <row r="85" spans="1:31" s="48" customFormat="1" ht="15.6" customHeight="1" thickBot="1" x14ac:dyDescent="0.25">
      <c r="A85" s="63" t="s">
        <v>13</v>
      </c>
      <c r="B85" s="59"/>
      <c r="C85" s="6">
        <f t="shared" ref="C85:Y85" si="27">SUMIF($B6:$B83,"l. wsiad.",C6:C83)</f>
        <v>105</v>
      </c>
      <c r="D85" s="7">
        <f t="shared" si="27"/>
        <v>8</v>
      </c>
      <c r="E85" s="7">
        <f t="shared" si="27"/>
        <v>43</v>
      </c>
      <c r="F85" s="7">
        <f t="shared" si="27"/>
        <v>19</v>
      </c>
      <c r="G85" s="7">
        <f t="shared" si="27"/>
        <v>10</v>
      </c>
      <c r="H85" s="7">
        <f t="shared" si="27"/>
        <v>29</v>
      </c>
      <c r="I85" s="7">
        <f t="shared" si="27"/>
        <v>37</v>
      </c>
      <c r="J85" s="7">
        <f t="shared" si="27"/>
        <v>114</v>
      </c>
      <c r="K85" s="7">
        <f t="shared" si="27"/>
        <v>51</v>
      </c>
      <c r="L85" s="7">
        <f t="shared" si="27"/>
        <v>9</v>
      </c>
      <c r="M85" s="7">
        <f t="shared" si="27"/>
        <v>6</v>
      </c>
      <c r="N85" s="7">
        <f t="shared" si="27"/>
        <v>13</v>
      </c>
      <c r="O85" s="7">
        <f t="shared" si="27"/>
        <v>11</v>
      </c>
      <c r="P85" s="7">
        <f t="shared" si="27"/>
        <v>27</v>
      </c>
      <c r="Q85" s="7">
        <f t="shared" si="27"/>
        <v>6</v>
      </c>
      <c r="R85" s="7">
        <f t="shared" si="27"/>
        <v>0</v>
      </c>
      <c r="S85" s="7">
        <f t="shared" si="27"/>
        <v>1</v>
      </c>
      <c r="T85" s="7">
        <f t="shared" si="27"/>
        <v>10</v>
      </c>
      <c r="U85" s="7">
        <f t="shared" si="27"/>
        <v>4</v>
      </c>
      <c r="V85" s="7">
        <f t="shared" si="27"/>
        <v>0</v>
      </c>
      <c r="W85" s="7">
        <f t="shared" si="27"/>
        <v>0</v>
      </c>
      <c r="X85" s="7">
        <f t="shared" si="27"/>
        <v>0</v>
      </c>
      <c r="Y85" s="8">
        <f t="shared" si="27"/>
        <v>0</v>
      </c>
      <c r="Z85" s="9"/>
      <c r="AA85" s="49" t="str">
        <f>"Σ: "&amp;SUM(C85:Z85)</f>
        <v>Σ: 503</v>
      </c>
      <c r="AB85" s="10"/>
    </row>
    <row r="86" spans="1:31" x14ac:dyDescent="0.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117" t="s">
        <v>12</v>
      </c>
      <c r="W86" s="118"/>
      <c r="X86" s="118"/>
      <c r="Y86" s="118"/>
      <c r="Z86" s="118"/>
      <c r="AA86" s="119" t="str">
        <f>"Σ: "&amp;SUM(C84:Z84)+SUM('S Anwil&gt;Ostrowska'!C84:AC84)</f>
        <v>Σ: 1147</v>
      </c>
      <c r="AB86" s="48"/>
      <c r="AC86" s="48"/>
      <c r="AD86" s="48"/>
      <c r="AE86" s="48"/>
    </row>
    <row r="87" spans="1:31" ht="15.75" thickBo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120" t="s">
        <v>13</v>
      </c>
      <c r="W87" s="121"/>
      <c r="X87" s="121"/>
      <c r="Y87" s="121"/>
      <c r="Z87" s="121"/>
      <c r="AA87" s="122" t="str">
        <f>"Σ: "&amp;SUM(C85:Z85)+SUM('S Anwil&gt;Ostrowska'!C85:AC85)</f>
        <v>Σ: 1147</v>
      </c>
      <c r="AB87" s="61"/>
      <c r="AC87" s="48"/>
      <c r="AD87" s="48"/>
      <c r="AE87" s="48"/>
    </row>
    <row r="88" spans="1:31" x14ac:dyDescent="0.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</row>
    <row r="89" spans="1:31" x14ac:dyDescent="0.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</row>
    <row r="90" spans="1:31" x14ac:dyDescent="0.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</row>
    <row r="91" spans="1:31" x14ac:dyDescent="0.2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</row>
    <row r="92" spans="1:31" x14ac:dyDescent="0.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</row>
    <row r="93" spans="1:31" x14ac:dyDescent="0.2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</row>
    <row r="94" spans="1:31" x14ac:dyDescent="0.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</row>
    <row r="95" spans="1:31" x14ac:dyDescent="0.2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</row>
    <row r="96" spans="1:31" x14ac:dyDescent="0.2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</row>
    <row r="97" spans="1:31" x14ac:dyDescent="0.2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</row>
  </sheetData>
  <sheetProtection selectLockedCells="1" selectUnlockedCells="1"/>
  <mergeCells count="13">
    <mergeCell ref="A38:A40"/>
    <mergeCell ref="A8:A10"/>
    <mergeCell ref="A14:A16"/>
    <mergeCell ref="A20:A22"/>
    <mergeCell ref="A26:A28"/>
    <mergeCell ref="A32:A34"/>
    <mergeCell ref="A80:A82"/>
    <mergeCell ref="A44:A46"/>
    <mergeCell ref="A50:A52"/>
    <mergeCell ref="A56:A58"/>
    <mergeCell ref="A62:A64"/>
    <mergeCell ref="A68:A70"/>
    <mergeCell ref="A74:A76"/>
  </mergeCells>
  <conditionalFormatting sqref="AA8:AA83">
    <cfRule type="expression" dxfId="452" priority="262" stopIfTrue="1">
      <formula>AL8</formula>
    </cfRule>
  </conditionalFormatting>
  <conditionalFormatting sqref="C8:Z8">
    <cfRule type="cellIs" dxfId="451" priority="261" stopIfTrue="1" operator="equal">
      <formula>$AB8</formula>
    </cfRule>
  </conditionalFormatting>
  <conditionalFormatting sqref="AA14:AA17">
    <cfRule type="expression" dxfId="450" priority="162" stopIfTrue="1">
      <formula>AL14</formula>
    </cfRule>
  </conditionalFormatting>
  <conditionalFormatting sqref="C14:Z14">
    <cfRule type="cellIs" dxfId="449" priority="161" stopIfTrue="1" operator="equal">
      <formula>$AB14</formula>
    </cfRule>
  </conditionalFormatting>
  <conditionalFormatting sqref="C14:Z14">
    <cfRule type="cellIs" dxfId="448" priority="160" stopIfTrue="1" operator="equal">
      <formula>$AB14</formula>
    </cfRule>
  </conditionalFormatting>
  <conditionalFormatting sqref="AA14:AA17">
    <cfRule type="expression" dxfId="447" priority="159" stopIfTrue="1">
      <formula>AL14</formula>
    </cfRule>
  </conditionalFormatting>
  <conditionalFormatting sqref="C14:Z14">
    <cfRule type="cellIs" dxfId="446" priority="158" stopIfTrue="1" operator="equal">
      <formula>$AB14</formula>
    </cfRule>
  </conditionalFormatting>
  <conditionalFormatting sqref="AA14:AA17">
    <cfRule type="expression" dxfId="445" priority="157" stopIfTrue="1">
      <formula>AL14</formula>
    </cfRule>
  </conditionalFormatting>
  <conditionalFormatting sqref="C14:Z14">
    <cfRule type="cellIs" dxfId="444" priority="156" stopIfTrue="1" operator="equal">
      <formula>$AB14</formula>
    </cfRule>
  </conditionalFormatting>
  <conditionalFormatting sqref="AA20:AA23">
    <cfRule type="expression" dxfId="443" priority="155" stopIfTrue="1">
      <formula>AL20</formula>
    </cfRule>
  </conditionalFormatting>
  <conditionalFormatting sqref="C20:Z20">
    <cfRule type="cellIs" dxfId="442" priority="154" stopIfTrue="1" operator="equal">
      <formula>$AB20</formula>
    </cfRule>
  </conditionalFormatting>
  <conditionalFormatting sqref="C20:Z20">
    <cfRule type="cellIs" dxfId="441" priority="153" stopIfTrue="1" operator="equal">
      <formula>$AB20</formula>
    </cfRule>
  </conditionalFormatting>
  <conditionalFormatting sqref="AA20:AA23">
    <cfRule type="expression" dxfId="440" priority="152" stopIfTrue="1">
      <formula>AL20</formula>
    </cfRule>
  </conditionalFormatting>
  <conditionalFormatting sqref="C20:Z20">
    <cfRule type="cellIs" dxfId="439" priority="151" stopIfTrue="1" operator="equal">
      <formula>$AB20</formula>
    </cfRule>
  </conditionalFormatting>
  <conditionalFormatting sqref="AA20:AA23">
    <cfRule type="expression" dxfId="438" priority="150" stopIfTrue="1">
      <formula>AL20</formula>
    </cfRule>
  </conditionalFormatting>
  <conditionalFormatting sqref="C20:Z20">
    <cfRule type="cellIs" dxfId="437" priority="149" stopIfTrue="1" operator="equal">
      <formula>$AB20</formula>
    </cfRule>
  </conditionalFormatting>
  <conditionalFormatting sqref="AA26:AA29">
    <cfRule type="expression" dxfId="436" priority="148" stopIfTrue="1">
      <formula>AL26</formula>
    </cfRule>
  </conditionalFormatting>
  <conditionalFormatting sqref="C26:Z26">
    <cfRule type="cellIs" dxfId="435" priority="147" stopIfTrue="1" operator="equal">
      <formula>$AB26</formula>
    </cfRule>
  </conditionalFormatting>
  <conditionalFormatting sqref="C26:Z26">
    <cfRule type="cellIs" dxfId="434" priority="146" stopIfTrue="1" operator="equal">
      <formula>$AB26</formula>
    </cfRule>
  </conditionalFormatting>
  <conditionalFormatting sqref="AA26:AA29">
    <cfRule type="expression" dxfId="433" priority="145" stopIfTrue="1">
      <formula>AL26</formula>
    </cfRule>
  </conditionalFormatting>
  <conditionalFormatting sqref="C26:Z26">
    <cfRule type="cellIs" dxfId="432" priority="144" stopIfTrue="1" operator="equal">
      <formula>$AB26</formula>
    </cfRule>
  </conditionalFormatting>
  <conditionalFormatting sqref="AA26:AA29">
    <cfRule type="expression" dxfId="431" priority="143" stopIfTrue="1">
      <formula>AL26</formula>
    </cfRule>
  </conditionalFormatting>
  <conditionalFormatting sqref="C26:Z26">
    <cfRule type="cellIs" dxfId="430" priority="142" stopIfTrue="1" operator="equal">
      <formula>$AB26</formula>
    </cfRule>
  </conditionalFormatting>
  <conditionalFormatting sqref="AA32:AA35">
    <cfRule type="expression" dxfId="429" priority="141" stopIfTrue="1">
      <formula>AL32</formula>
    </cfRule>
  </conditionalFormatting>
  <conditionalFormatting sqref="C32:Z32">
    <cfRule type="cellIs" dxfId="428" priority="140" stopIfTrue="1" operator="equal">
      <formula>$AB32</formula>
    </cfRule>
  </conditionalFormatting>
  <conditionalFormatting sqref="C32:Z32">
    <cfRule type="cellIs" dxfId="427" priority="139" stopIfTrue="1" operator="equal">
      <formula>$AB32</formula>
    </cfRule>
  </conditionalFormatting>
  <conditionalFormatting sqref="AA32:AA35">
    <cfRule type="expression" dxfId="426" priority="138" stopIfTrue="1">
      <formula>AL32</formula>
    </cfRule>
  </conditionalFormatting>
  <conditionalFormatting sqref="C32:Z32">
    <cfRule type="cellIs" dxfId="425" priority="137" stopIfTrue="1" operator="equal">
      <formula>$AB32</formula>
    </cfRule>
  </conditionalFormatting>
  <conditionalFormatting sqref="AA32:AA35">
    <cfRule type="expression" dxfId="424" priority="136" stopIfTrue="1">
      <formula>AL32</formula>
    </cfRule>
  </conditionalFormatting>
  <conditionalFormatting sqref="C32:Z32">
    <cfRule type="cellIs" dxfId="423" priority="135" stopIfTrue="1" operator="equal">
      <formula>$AB32</formula>
    </cfRule>
  </conditionalFormatting>
  <conditionalFormatting sqref="AA38:AA41">
    <cfRule type="expression" dxfId="422" priority="134" stopIfTrue="1">
      <formula>AL38</formula>
    </cfRule>
  </conditionalFormatting>
  <conditionalFormatting sqref="C38:Z38">
    <cfRule type="cellIs" dxfId="421" priority="133" stopIfTrue="1" operator="equal">
      <formula>$AB38</formula>
    </cfRule>
  </conditionalFormatting>
  <conditionalFormatting sqref="C38:Z38">
    <cfRule type="cellIs" dxfId="420" priority="132" stopIfTrue="1" operator="equal">
      <formula>$AB38</formula>
    </cfRule>
  </conditionalFormatting>
  <conditionalFormatting sqref="AA38:AA41">
    <cfRule type="expression" dxfId="419" priority="131" stopIfTrue="1">
      <formula>AL38</formula>
    </cfRule>
  </conditionalFormatting>
  <conditionalFormatting sqref="C38:Z38">
    <cfRule type="cellIs" dxfId="418" priority="130" stopIfTrue="1" operator="equal">
      <formula>$AB38</formula>
    </cfRule>
  </conditionalFormatting>
  <conditionalFormatting sqref="AA38:AA41">
    <cfRule type="expression" dxfId="417" priority="129" stopIfTrue="1">
      <formula>AL38</formula>
    </cfRule>
  </conditionalFormatting>
  <conditionalFormatting sqref="C38:Z38">
    <cfRule type="cellIs" dxfId="416" priority="128" stopIfTrue="1" operator="equal">
      <formula>$AB38</formula>
    </cfRule>
  </conditionalFormatting>
  <conditionalFormatting sqref="AA44:AA47">
    <cfRule type="expression" dxfId="415" priority="127" stopIfTrue="1">
      <formula>AL44</formula>
    </cfRule>
  </conditionalFormatting>
  <conditionalFormatting sqref="C44:Z44">
    <cfRule type="cellIs" dxfId="414" priority="126" stopIfTrue="1" operator="equal">
      <formula>$AB44</formula>
    </cfRule>
  </conditionalFormatting>
  <conditionalFormatting sqref="C44:Z44">
    <cfRule type="cellIs" dxfId="413" priority="125" stopIfTrue="1" operator="equal">
      <formula>$AB44</formula>
    </cfRule>
  </conditionalFormatting>
  <conditionalFormatting sqref="AA44:AA47">
    <cfRule type="expression" dxfId="412" priority="124" stopIfTrue="1">
      <formula>AL44</formula>
    </cfRule>
  </conditionalFormatting>
  <conditionalFormatting sqref="C44:Z44">
    <cfRule type="cellIs" dxfId="411" priority="123" stopIfTrue="1" operator="equal">
      <formula>$AB44</formula>
    </cfRule>
  </conditionalFormatting>
  <conditionalFormatting sqref="AA44:AA47">
    <cfRule type="expression" dxfId="410" priority="122" stopIfTrue="1">
      <formula>AL44</formula>
    </cfRule>
  </conditionalFormatting>
  <conditionalFormatting sqref="C44:Z44">
    <cfRule type="cellIs" dxfId="409" priority="121" stopIfTrue="1" operator="equal">
      <formula>$AB44</formula>
    </cfRule>
  </conditionalFormatting>
  <conditionalFormatting sqref="AA50:AA53">
    <cfRule type="expression" dxfId="408" priority="120" stopIfTrue="1">
      <formula>AL50</formula>
    </cfRule>
  </conditionalFormatting>
  <conditionalFormatting sqref="C50:Z50">
    <cfRule type="cellIs" dxfId="407" priority="119" stopIfTrue="1" operator="equal">
      <formula>$AB50</formula>
    </cfRule>
  </conditionalFormatting>
  <conditionalFormatting sqref="C50:Z50">
    <cfRule type="cellIs" dxfId="406" priority="118" stopIfTrue="1" operator="equal">
      <formula>$AB50</formula>
    </cfRule>
  </conditionalFormatting>
  <conditionalFormatting sqref="AA50:AA53">
    <cfRule type="expression" dxfId="405" priority="117" stopIfTrue="1">
      <formula>AL50</formula>
    </cfRule>
  </conditionalFormatting>
  <conditionalFormatting sqref="C50:Z50">
    <cfRule type="cellIs" dxfId="404" priority="116" stopIfTrue="1" operator="equal">
      <formula>$AB50</formula>
    </cfRule>
  </conditionalFormatting>
  <conditionalFormatting sqref="AA50:AA53">
    <cfRule type="expression" dxfId="403" priority="115" stopIfTrue="1">
      <formula>AL50</formula>
    </cfRule>
  </conditionalFormatting>
  <conditionalFormatting sqref="C50:Z50">
    <cfRule type="cellIs" dxfId="402" priority="114" stopIfTrue="1" operator="equal">
      <formula>$AB50</formula>
    </cfRule>
  </conditionalFormatting>
  <conditionalFormatting sqref="AA56:AA59">
    <cfRule type="expression" dxfId="401" priority="113" stopIfTrue="1">
      <formula>AL56</formula>
    </cfRule>
  </conditionalFormatting>
  <conditionalFormatting sqref="C56:Z56">
    <cfRule type="cellIs" dxfId="400" priority="112" stopIfTrue="1" operator="equal">
      <formula>$AB56</formula>
    </cfRule>
  </conditionalFormatting>
  <conditionalFormatting sqref="C56:Z56">
    <cfRule type="cellIs" dxfId="399" priority="111" stopIfTrue="1" operator="equal">
      <formula>$AB56</formula>
    </cfRule>
  </conditionalFormatting>
  <conditionalFormatting sqref="AA56:AA59">
    <cfRule type="expression" dxfId="398" priority="110" stopIfTrue="1">
      <formula>AL56</formula>
    </cfRule>
  </conditionalFormatting>
  <conditionalFormatting sqref="C56:Z56">
    <cfRule type="cellIs" dxfId="397" priority="109" stopIfTrue="1" operator="equal">
      <formula>$AB56</formula>
    </cfRule>
  </conditionalFormatting>
  <conditionalFormatting sqref="AA56:AA59">
    <cfRule type="expression" dxfId="396" priority="108" stopIfTrue="1">
      <formula>AL56</formula>
    </cfRule>
  </conditionalFormatting>
  <conditionalFormatting sqref="C56:Z56">
    <cfRule type="cellIs" dxfId="395" priority="107" stopIfTrue="1" operator="equal">
      <formula>$AB56</formula>
    </cfRule>
  </conditionalFormatting>
  <conditionalFormatting sqref="AA62:AA65">
    <cfRule type="expression" dxfId="394" priority="106" stopIfTrue="1">
      <formula>AL62</formula>
    </cfRule>
  </conditionalFormatting>
  <conditionalFormatting sqref="C62:Z62">
    <cfRule type="cellIs" dxfId="393" priority="105" stopIfTrue="1" operator="equal">
      <formula>$AB62</formula>
    </cfRule>
  </conditionalFormatting>
  <conditionalFormatting sqref="C62:Z62">
    <cfRule type="cellIs" dxfId="392" priority="104" stopIfTrue="1" operator="equal">
      <formula>$AB62</formula>
    </cfRule>
  </conditionalFormatting>
  <conditionalFormatting sqref="AA62:AA65">
    <cfRule type="expression" dxfId="391" priority="103" stopIfTrue="1">
      <formula>AL62</formula>
    </cfRule>
  </conditionalFormatting>
  <conditionalFormatting sqref="C62:Z62">
    <cfRule type="cellIs" dxfId="390" priority="102" stopIfTrue="1" operator="equal">
      <formula>$AB62</formula>
    </cfRule>
  </conditionalFormatting>
  <conditionalFormatting sqref="AA62:AA65">
    <cfRule type="expression" dxfId="389" priority="101" stopIfTrue="1">
      <formula>AL62</formula>
    </cfRule>
  </conditionalFormatting>
  <conditionalFormatting sqref="C62:Z62">
    <cfRule type="cellIs" dxfId="388" priority="100" stopIfTrue="1" operator="equal">
      <formula>$AB62</formula>
    </cfRule>
  </conditionalFormatting>
  <conditionalFormatting sqref="AA68:AA71">
    <cfRule type="expression" dxfId="387" priority="99" stopIfTrue="1">
      <formula>AL68</formula>
    </cfRule>
  </conditionalFormatting>
  <conditionalFormatting sqref="C68:Z68">
    <cfRule type="cellIs" dxfId="386" priority="98" stopIfTrue="1" operator="equal">
      <formula>$AB68</formula>
    </cfRule>
  </conditionalFormatting>
  <conditionalFormatting sqref="C68:Z68">
    <cfRule type="cellIs" dxfId="385" priority="97" stopIfTrue="1" operator="equal">
      <formula>$AB68</formula>
    </cfRule>
  </conditionalFormatting>
  <conditionalFormatting sqref="AA68:AA71">
    <cfRule type="expression" dxfId="384" priority="96" stopIfTrue="1">
      <formula>AL68</formula>
    </cfRule>
  </conditionalFormatting>
  <conditionalFormatting sqref="C68:Z68">
    <cfRule type="cellIs" dxfId="383" priority="95" stopIfTrue="1" operator="equal">
      <formula>$AB68</formula>
    </cfRule>
  </conditionalFormatting>
  <conditionalFormatting sqref="AA68:AA71">
    <cfRule type="expression" dxfId="382" priority="94" stopIfTrue="1">
      <formula>AL68</formula>
    </cfRule>
  </conditionalFormatting>
  <conditionalFormatting sqref="C68:Z68">
    <cfRule type="cellIs" dxfId="381" priority="93" stopIfTrue="1" operator="equal">
      <formula>$AB68</formula>
    </cfRule>
  </conditionalFormatting>
  <conditionalFormatting sqref="AA74:AA77">
    <cfRule type="expression" dxfId="380" priority="92" stopIfTrue="1">
      <formula>AL74</formula>
    </cfRule>
  </conditionalFormatting>
  <conditionalFormatting sqref="C74:Z74">
    <cfRule type="cellIs" dxfId="379" priority="91" stopIfTrue="1" operator="equal">
      <formula>$AB74</formula>
    </cfRule>
  </conditionalFormatting>
  <conditionalFormatting sqref="C74:Z74">
    <cfRule type="cellIs" dxfId="378" priority="90" stopIfTrue="1" operator="equal">
      <formula>$AB74</formula>
    </cfRule>
  </conditionalFormatting>
  <conditionalFormatting sqref="AA74:AA77">
    <cfRule type="expression" dxfId="377" priority="89" stopIfTrue="1">
      <formula>AL74</formula>
    </cfRule>
  </conditionalFormatting>
  <conditionalFormatting sqref="C74:Z74">
    <cfRule type="cellIs" dxfId="376" priority="88" stopIfTrue="1" operator="equal">
      <formula>$AB74</formula>
    </cfRule>
  </conditionalFormatting>
  <conditionalFormatting sqref="AA74:AA77">
    <cfRule type="expression" dxfId="375" priority="87" stopIfTrue="1">
      <formula>AL74</formula>
    </cfRule>
  </conditionalFormatting>
  <conditionalFormatting sqref="C74:Z74">
    <cfRule type="cellIs" dxfId="374" priority="86" stopIfTrue="1" operator="equal">
      <formula>$AB74</formula>
    </cfRule>
  </conditionalFormatting>
  <conditionalFormatting sqref="AA80:AA83">
    <cfRule type="expression" dxfId="373" priority="85" stopIfTrue="1">
      <formula>AL80</formula>
    </cfRule>
  </conditionalFormatting>
  <conditionalFormatting sqref="C80:Z80">
    <cfRule type="cellIs" dxfId="372" priority="84" stopIfTrue="1" operator="equal">
      <formula>$AB80</formula>
    </cfRule>
  </conditionalFormatting>
  <conditionalFormatting sqref="C80:Z80">
    <cfRule type="cellIs" dxfId="371" priority="83" stopIfTrue="1" operator="equal">
      <formula>$AB80</formula>
    </cfRule>
  </conditionalFormatting>
  <conditionalFormatting sqref="AA80:AA83">
    <cfRule type="expression" dxfId="370" priority="82" stopIfTrue="1">
      <formula>AL80</formula>
    </cfRule>
  </conditionalFormatting>
  <conditionalFormatting sqref="C80:Z80">
    <cfRule type="cellIs" dxfId="369" priority="81" stopIfTrue="1" operator="equal">
      <formula>$AB80</formula>
    </cfRule>
  </conditionalFormatting>
  <conditionalFormatting sqref="AA80:AA83">
    <cfRule type="expression" dxfId="368" priority="80" stopIfTrue="1">
      <formula>AL80</formula>
    </cfRule>
  </conditionalFormatting>
  <conditionalFormatting sqref="C80:Z80">
    <cfRule type="cellIs" dxfId="367" priority="79" stopIfTrue="1" operator="equal">
      <formula>$AB80</formula>
    </cfRule>
  </conditionalFormatting>
  <conditionalFormatting sqref="F8:H8">
    <cfRule type="cellIs" dxfId="366" priority="78" stopIfTrue="1" operator="equal">
      <formula>$AB8</formula>
    </cfRule>
  </conditionalFormatting>
  <conditionalFormatting sqref="F14:H14">
    <cfRule type="cellIs" dxfId="365" priority="77" stopIfTrue="1" operator="equal">
      <formula>$AB14</formula>
    </cfRule>
  </conditionalFormatting>
  <conditionalFormatting sqref="F20:H20">
    <cfRule type="cellIs" dxfId="364" priority="76" stopIfTrue="1" operator="equal">
      <formula>$AB20</formula>
    </cfRule>
  </conditionalFormatting>
  <conditionalFormatting sqref="F26:H26">
    <cfRule type="cellIs" dxfId="363" priority="75" stopIfTrue="1" operator="equal">
      <formula>$AB26</formula>
    </cfRule>
  </conditionalFormatting>
  <conditionalFormatting sqref="F38:H38">
    <cfRule type="cellIs" dxfId="362" priority="74" stopIfTrue="1" operator="equal">
      <formula>$AB38</formula>
    </cfRule>
  </conditionalFormatting>
  <conditionalFormatting sqref="F50:H50">
    <cfRule type="cellIs" dxfId="361" priority="73" stopIfTrue="1" operator="equal">
      <formula>$AB50</formula>
    </cfRule>
  </conditionalFormatting>
  <conditionalFormatting sqref="F62:H62">
    <cfRule type="cellIs" dxfId="360" priority="72" stopIfTrue="1" operator="equal">
      <formula>$AB62</formula>
    </cfRule>
  </conditionalFormatting>
  <conditionalFormatting sqref="F74:H74">
    <cfRule type="cellIs" dxfId="359" priority="71" stopIfTrue="1" operator="equal">
      <formula>$AB74</formula>
    </cfRule>
  </conditionalFormatting>
  <conditionalFormatting sqref="F80:H80">
    <cfRule type="cellIs" dxfId="358" priority="70" stopIfTrue="1" operator="equal">
      <formula>$AB80</formula>
    </cfRule>
  </conditionalFormatting>
  <conditionalFormatting sqref="X8:Y8">
    <cfRule type="cellIs" dxfId="357" priority="69" stopIfTrue="1" operator="equal">
      <formula>$AB8</formula>
    </cfRule>
  </conditionalFormatting>
  <conditionalFormatting sqref="X44:Y44">
    <cfRule type="cellIs" dxfId="356" priority="68" stopIfTrue="1" operator="equal">
      <formula>$AB44</formula>
    </cfRule>
  </conditionalFormatting>
  <conditionalFormatting sqref="X50:Y50">
    <cfRule type="cellIs" dxfId="355" priority="67" stopIfTrue="1" operator="equal">
      <formula>$AB50</formula>
    </cfRule>
  </conditionalFormatting>
  <conditionalFormatting sqref="X74:Y74">
    <cfRule type="cellIs" dxfId="354" priority="66" stopIfTrue="1" operator="equal">
      <formula>$AB74</formula>
    </cfRule>
  </conditionalFormatting>
  <conditionalFormatting sqref="X80:Y80">
    <cfRule type="cellIs" dxfId="353" priority="65" stopIfTrue="1" operator="equal">
      <formula>$AB80</formula>
    </cfRule>
  </conditionalFormatting>
  <conditionalFormatting sqref="X14:Z14">
    <cfRule type="cellIs" dxfId="352" priority="64" stopIfTrue="1" operator="equal">
      <formula>$AB14</formula>
    </cfRule>
  </conditionalFormatting>
  <conditionalFormatting sqref="X14:Z14">
    <cfRule type="cellIs" dxfId="351" priority="63" stopIfTrue="1" operator="equal">
      <formula>$AB14</formula>
    </cfRule>
  </conditionalFormatting>
  <conditionalFormatting sqref="X14:Z14">
    <cfRule type="cellIs" dxfId="350" priority="62" stopIfTrue="1" operator="equal">
      <formula>$AB14</formula>
    </cfRule>
  </conditionalFormatting>
  <conditionalFormatting sqref="X14:Z14">
    <cfRule type="cellIs" dxfId="349" priority="61" stopIfTrue="1" operator="equal">
      <formula>$AB14</formula>
    </cfRule>
  </conditionalFormatting>
  <conditionalFormatting sqref="X20:Z20">
    <cfRule type="cellIs" dxfId="348" priority="60" stopIfTrue="1" operator="equal">
      <formula>$AB20</formula>
    </cfRule>
  </conditionalFormatting>
  <conditionalFormatting sqref="X20:Z20">
    <cfRule type="cellIs" dxfId="347" priority="59" stopIfTrue="1" operator="equal">
      <formula>$AB20</formula>
    </cfRule>
  </conditionalFormatting>
  <conditionalFormatting sqref="X20:Z20">
    <cfRule type="cellIs" dxfId="346" priority="58" stopIfTrue="1" operator="equal">
      <formula>$AB20</formula>
    </cfRule>
  </conditionalFormatting>
  <conditionalFormatting sqref="X20:Z20">
    <cfRule type="cellIs" dxfId="345" priority="57" stopIfTrue="1" operator="equal">
      <formula>$AB20</formula>
    </cfRule>
  </conditionalFormatting>
  <conditionalFormatting sqref="X26:Z26">
    <cfRule type="cellIs" dxfId="344" priority="56" stopIfTrue="1" operator="equal">
      <formula>$AB26</formula>
    </cfRule>
  </conditionalFormatting>
  <conditionalFormatting sqref="X26:Z26">
    <cfRule type="cellIs" dxfId="343" priority="55" stopIfTrue="1" operator="equal">
      <formula>$AB26</formula>
    </cfRule>
  </conditionalFormatting>
  <conditionalFormatting sqref="X26:Z26">
    <cfRule type="cellIs" dxfId="342" priority="54" stopIfTrue="1" operator="equal">
      <formula>$AB26</formula>
    </cfRule>
  </conditionalFormatting>
  <conditionalFormatting sqref="X26:Z26">
    <cfRule type="cellIs" dxfId="341" priority="53" stopIfTrue="1" operator="equal">
      <formula>$AB26</formula>
    </cfRule>
  </conditionalFormatting>
  <conditionalFormatting sqref="X32:Z32">
    <cfRule type="cellIs" dxfId="340" priority="52" stopIfTrue="1" operator="equal">
      <formula>$AB32</formula>
    </cfRule>
  </conditionalFormatting>
  <conditionalFormatting sqref="X32:Z32">
    <cfRule type="cellIs" dxfId="339" priority="51" stopIfTrue="1" operator="equal">
      <formula>$AB32</formula>
    </cfRule>
  </conditionalFormatting>
  <conditionalFormatting sqref="X32:Z32">
    <cfRule type="cellIs" dxfId="338" priority="50" stopIfTrue="1" operator="equal">
      <formula>$AB32</formula>
    </cfRule>
  </conditionalFormatting>
  <conditionalFormatting sqref="X32:Z32">
    <cfRule type="cellIs" dxfId="337" priority="49" stopIfTrue="1" operator="equal">
      <formula>$AB32</formula>
    </cfRule>
  </conditionalFormatting>
  <conditionalFormatting sqref="X38:Z38">
    <cfRule type="cellIs" dxfId="336" priority="48" stopIfTrue="1" operator="equal">
      <formula>$AB38</formula>
    </cfRule>
  </conditionalFormatting>
  <conditionalFormatting sqref="X38:Z38">
    <cfRule type="cellIs" dxfId="335" priority="47" stopIfTrue="1" operator="equal">
      <formula>$AB38</formula>
    </cfRule>
  </conditionalFormatting>
  <conditionalFormatting sqref="X38:Z38">
    <cfRule type="cellIs" dxfId="334" priority="46" stopIfTrue="1" operator="equal">
      <formula>$AB38</formula>
    </cfRule>
  </conditionalFormatting>
  <conditionalFormatting sqref="X38:Z38">
    <cfRule type="cellIs" dxfId="333" priority="45" stopIfTrue="1" operator="equal">
      <formula>$AB38</formula>
    </cfRule>
  </conditionalFormatting>
  <conditionalFormatting sqref="X56:Z56">
    <cfRule type="cellIs" dxfId="332" priority="44" stopIfTrue="1" operator="equal">
      <formula>$AB56</formula>
    </cfRule>
  </conditionalFormatting>
  <conditionalFormatting sqref="X56:Z56">
    <cfRule type="cellIs" dxfId="331" priority="43" stopIfTrue="1" operator="equal">
      <formula>$AB56</formula>
    </cfRule>
  </conditionalFormatting>
  <conditionalFormatting sqref="X56:Z56">
    <cfRule type="cellIs" dxfId="330" priority="42" stopIfTrue="1" operator="equal">
      <formula>$AB56</formula>
    </cfRule>
  </conditionalFormatting>
  <conditionalFormatting sqref="X56:Z56">
    <cfRule type="cellIs" dxfId="329" priority="41" stopIfTrue="1" operator="equal">
      <formula>$AB56</formula>
    </cfRule>
  </conditionalFormatting>
  <conditionalFormatting sqref="X62:Z62">
    <cfRule type="cellIs" dxfId="328" priority="40" stopIfTrue="1" operator="equal">
      <formula>$AB62</formula>
    </cfRule>
  </conditionalFormatting>
  <conditionalFormatting sqref="X62:Z62">
    <cfRule type="cellIs" dxfId="327" priority="39" stopIfTrue="1" operator="equal">
      <formula>$AB62</formula>
    </cfRule>
  </conditionalFormatting>
  <conditionalFormatting sqref="X62:Z62">
    <cfRule type="cellIs" dxfId="326" priority="38" stopIfTrue="1" operator="equal">
      <formula>$AB62</formula>
    </cfRule>
  </conditionalFormatting>
  <conditionalFormatting sqref="X62:Z62">
    <cfRule type="cellIs" dxfId="325" priority="37" stopIfTrue="1" operator="equal">
      <formula>$AB62</formula>
    </cfRule>
  </conditionalFormatting>
  <conditionalFormatting sqref="X68:Z68">
    <cfRule type="cellIs" dxfId="324" priority="36" stopIfTrue="1" operator="equal">
      <formula>$AB68</formula>
    </cfRule>
  </conditionalFormatting>
  <conditionalFormatting sqref="X68:Z68">
    <cfRule type="cellIs" dxfId="323" priority="35" stopIfTrue="1" operator="equal">
      <formula>$AB68</formula>
    </cfRule>
  </conditionalFormatting>
  <conditionalFormatting sqref="X68:Z68">
    <cfRule type="cellIs" dxfId="322" priority="34" stopIfTrue="1" operator="equal">
      <formula>$AB68</formula>
    </cfRule>
  </conditionalFormatting>
  <conditionalFormatting sqref="X68:Z68">
    <cfRule type="cellIs" dxfId="321" priority="33" stopIfTrue="1" operator="equal">
      <formula>$AB68</formula>
    </cfRule>
  </conditionalFormatting>
  <conditionalFormatting sqref="X68">
    <cfRule type="cellIs" dxfId="320" priority="32" stopIfTrue="1" operator="equal">
      <formula>$AB68</formula>
    </cfRule>
  </conditionalFormatting>
  <conditionalFormatting sqref="X68">
    <cfRule type="cellIs" dxfId="319" priority="31" stopIfTrue="1" operator="equal">
      <formula>$AB68</formula>
    </cfRule>
  </conditionalFormatting>
  <conditionalFormatting sqref="X68">
    <cfRule type="cellIs" dxfId="318" priority="30" stopIfTrue="1" operator="equal">
      <formula>$AB68</formula>
    </cfRule>
  </conditionalFormatting>
  <conditionalFormatting sqref="X68">
    <cfRule type="cellIs" dxfId="317" priority="29" stopIfTrue="1" operator="equal">
      <formula>$AB68</formula>
    </cfRule>
  </conditionalFormatting>
  <conditionalFormatting sqref="X68">
    <cfRule type="cellIs" dxfId="316" priority="28" stopIfTrue="1" operator="equal">
      <formula>$AB68</formula>
    </cfRule>
  </conditionalFormatting>
  <conditionalFormatting sqref="X68">
    <cfRule type="cellIs" dxfId="315" priority="27" stopIfTrue="1" operator="equal">
      <formula>$AB68</formula>
    </cfRule>
  </conditionalFormatting>
  <conditionalFormatting sqref="X68">
    <cfRule type="cellIs" dxfId="314" priority="26" stopIfTrue="1" operator="equal">
      <formula>$AB68</formula>
    </cfRule>
  </conditionalFormatting>
  <conditionalFormatting sqref="X68">
    <cfRule type="cellIs" dxfId="313" priority="25" stopIfTrue="1" operator="equal">
      <formula>$AB68</formula>
    </cfRule>
  </conditionalFormatting>
  <conditionalFormatting sqref="X20">
    <cfRule type="cellIs" dxfId="312" priority="24" stopIfTrue="1" operator="equal">
      <formula>$AB20</formula>
    </cfRule>
  </conditionalFormatting>
  <conditionalFormatting sqref="X20">
    <cfRule type="cellIs" dxfId="311" priority="23" stopIfTrue="1" operator="equal">
      <formula>$AB20</formula>
    </cfRule>
  </conditionalFormatting>
  <conditionalFormatting sqref="X20">
    <cfRule type="cellIs" dxfId="310" priority="22" stopIfTrue="1" operator="equal">
      <formula>$AB20</formula>
    </cfRule>
  </conditionalFormatting>
  <conditionalFormatting sqref="X20">
    <cfRule type="cellIs" dxfId="309" priority="21" stopIfTrue="1" operator="equal">
      <formula>$AB20</formula>
    </cfRule>
  </conditionalFormatting>
  <conditionalFormatting sqref="X20">
    <cfRule type="cellIs" dxfId="308" priority="20" stopIfTrue="1" operator="equal">
      <formula>$AB20</formula>
    </cfRule>
  </conditionalFormatting>
  <conditionalFormatting sqref="X20">
    <cfRule type="cellIs" dxfId="307" priority="19" stopIfTrue="1" operator="equal">
      <formula>$AB20</formula>
    </cfRule>
  </conditionalFormatting>
  <conditionalFormatting sqref="X20">
    <cfRule type="cellIs" dxfId="306" priority="18" stopIfTrue="1" operator="equal">
      <formula>$AB20</formula>
    </cfRule>
  </conditionalFormatting>
  <conditionalFormatting sqref="X20">
    <cfRule type="cellIs" dxfId="305" priority="17" stopIfTrue="1" operator="equal">
      <formula>$AB20</formula>
    </cfRule>
  </conditionalFormatting>
  <conditionalFormatting sqref="X26">
    <cfRule type="cellIs" dxfId="304" priority="16" stopIfTrue="1" operator="equal">
      <formula>$AB26</formula>
    </cfRule>
  </conditionalFormatting>
  <conditionalFormatting sqref="X26">
    <cfRule type="cellIs" dxfId="303" priority="15" stopIfTrue="1" operator="equal">
      <formula>$AB26</formula>
    </cfRule>
  </conditionalFormatting>
  <conditionalFormatting sqref="X26">
    <cfRule type="cellIs" dxfId="302" priority="14" stopIfTrue="1" operator="equal">
      <formula>$AB26</formula>
    </cfRule>
  </conditionalFormatting>
  <conditionalFormatting sqref="X26">
    <cfRule type="cellIs" dxfId="301" priority="13" stopIfTrue="1" operator="equal">
      <formula>$AB26</formula>
    </cfRule>
  </conditionalFormatting>
  <conditionalFormatting sqref="X26">
    <cfRule type="cellIs" dxfId="300" priority="12" stopIfTrue="1" operator="equal">
      <formula>$AB26</formula>
    </cfRule>
  </conditionalFormatting>
  <conditionalFormatting sqref="X26">
    <cfRule type="cellIs" dxfId="299" priority="11" stopIfTrue="1" operator="equal">
      <formula>$AB26</formula>
    </cfRule>
  </conditionalFormatting>
  <conditionalFormatting sqref="X26">
    <cfRule type="cellIs" dxfId="298" priority="10" stopIfTrue="1" operator="equal">
      <formula>$AB26</formula>
    </cfRule>
  </conditionalFormatting>
  <conditionalFormatting sqref="X26">
    <cfRule type="cellIs" dxfId="297" priority="9" stopIfTrue="1" operator="equal">
      <formula>$AB26</formula>
    </cfRule>
  </conditionalFormatting>
  <conditionalFormatting sqref="X32">
    <cfRule type="cellIs" dxfId="296" priority="8" stopIfTrue="1" operator="equal">
      <formula>$AB32</formula>
    </cfRule>
  </conditionalFormatting>
  <conditionalFormatting sqref="X32">
    <cfRule type="cellIs" dxfId="295" priority="7" stopIfTrue="1" operator="equal">
      <formula>$AB32</formula>
    </cfRule>
  </conditionalFormatting>
  <conditionalFormatting sqref="X32">
    <cfRule type="cellIs" dxfId="294" priority="6" stopIfTrue="1" operator="equal">
      <formula>$AB32</formula>
    </cfRule>
  </conditionalFormatting>
  <conditionalFormatting sqref="X32">
    <cfRule type="cellIs" dxfId="293" priority="5" stopIfTrue="1" operator="equal">
      <formula>$AB32</formula>
    </cfRule>
  </conditionalFormatting>
  <conditionalFormatting sqref="X32">
    <cfRule type="cellIs" dxfId="292" priority="4" stopIfTrue="1" operator="equal">
      <formula>$AB32</formula>
    </cfRule>
  </conditionalFormatting>
  <conditionalFormatting sqref="X32">
    <cfRule type="cellIs" dxfId="291" priority="3" stopIfTrue="1" operator="equal">
      <formula>$AB32</formula>
    </cfRule>
  </conditionalFormatting>
  <conditionalFormatting sqref="X32">
    <cfRule type="cellIs" dxfId="290" priority="2" stopIfTrue="1" operator="equal">
      <formula>$AB32</formula>
    </cfRule>
  </conditionalFormatting>
  <conditionalFormatting sqref="X32">
    <cfRule type="cellIs" dxfId="289" priority="1" stopIfTrue="1" operator="equal">
      <formula>$AB32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6" man="1"/>
    <brk id="53" max="26" man="1"/>
    <brk id="77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"/>
  <sheetViews>
    <sheetView zoomScaleNormal="100" workbookViewId="0">
      <pane xSplit="2" ySplit="5" topLeftCell="C6" activePane="bottomRight" state="frozen"/>
      <selection pane="topRight"/>
      <selection pane="bottomLeft"/>
      <selection pane="bottomRight" activeCell="C5" sqref="C5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9" width="4.140625" style="36" customWidth="1"/>
    <col min="30" max="30" width="11.7109375" style="36" customWidth="1"/>
    <col min="31" max="31" width="6.7109375" style="36" customWidth="1"/>
    <col min="32" max="16384" width="9.140625" style="36"/>
  </cols>
  <sheetData>
    <row r="1" spans="1:34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  <c r="Q1" s="54" t="s">
        <v>61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4"/>
      <c r="AD1" s="35"/>
    </row>
    <row r="2" spans="1:34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  <c r="Q2" s="38"/>
      <c r="R2" s="1"/>
      <c r="S2" s="1"/>
      <c r="T2" s="1"/>
      <c r="U2" s="1"/>
      <c r="V2" s="1"/>
      <c r="W2" s="1"/>
      <c r="X2" s="1"/>
      <c r="Y2" s="1"/>
      <c r="Z2" s="37"/>
      <c r="AA2" s="37"/>
      <c r="AB2" s="37"/>
      <c r="AC2" s="37"/>
      <c r="AD2" s="40"/>
    </row>
    <row r="3" spans="1:34" ht="21.95" customHeight="1" thickBot="1" x14ac:dyDescent="0.25">
      <c r="A3" s="16" t="s">
        <v>0</v>
      </c>
      <c r="B3" s="17">
        <v>3</v>
      </c>
      <c r="C3" s="97" t="s">
        <v>60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39"/>
      <c r="Q3" s="64" t="s">
        <v>16</v>
      </c>
      <c r="R3" s="1"/>
      <c r="S3" s="1"/>
      <c r="T3" s="1"/>
      <c r="U3" s="1"/>
      <c r="V3" s="1"/>
      <c r="W3" s="1"/>
      <c r="X3" s="1"/>
      <c r="Y3" s="1"/>
      <c r="Z3" s="37"/>
      <c r="AA3" s="37"/>
      <c r="AB3" s="37"/>
      <c r="AC3" s="37"/>
      <c r="AD3" s="40"/>
    </row>
    <row r="4" spans="1:34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41"/>
      <c r="O4" s="41"/>
      <c r="P4" s="21"/>
      <c r="Q4" s="19"/>
      <c r="R4" s="19"/>
      <c r="S4" s="19"/>
      <c r="T4" s="19"/>
      <c r="U4" s="19"/>
      <c r="V4" s="19"/>
      <c r="W4" s="19"/>
      <c r="X4" s="19"/>
      <c r="Y4" s="19"/>
      <c r="Z4" s="42"/>
      <c r="AA4" s="42"/>
      <c r="AB4" s="42"/>
      <c r="AC4" s="42"/>
      <c r="AD4" s="43"/>
    </row>
    <row r="5" spans="1:34" s="55" customFormat="1" ht="114.95" customHeight="1" thickBot="1" x14ac:dyDescent="0.25">
      <c r="A5" s="22" t="s">
        <v>2</v>
      </c>
      <c r="B5" s="22" t="s">
        <v>3</v>
      </c>
      <c r="C5" s="70" t="s">
        <v>18</v>
      </c>
      <c r="D5" s="65" t="s">
        <v>19</v>
      </c>
      <c r="E5" s="68" t="s">
        <v>20</v>
      </c>
      <c r="F5" s="68" t="s">
        <v>21</v>
      </c>
      <c r="G5" s="68" t="s">
        <v>22</v>
      </c>
      <c r="H5" s="65" t="s">
        <v>23</v>
      </c>
      <c r="I5" s="65" t="s">
        <v>24</v>
      </c>
      <c r="J5" s="65" t="s">
        <v>25</v>
      </c>
      <c r="K5" s="65" t="s">
        <v>26</v>
      </c>
      <c r="L5" s="65" t="s">
        <v>43</v>
      </c>
      <c r="M5" s="65" t="s">
        <v>27</v>
      </c>
      <c r="N5" s="65" t="s">
        <v>28</v>
      </c>
      <c r="O5" s="65" t="s">
        <v>29</v>
      </c>
      <c r="P5" s="65" t="s">
        <v>30</v>
      </c>
      <c r="Q5" s="65" t="s">
        <v>31</v>
      </c>
      <c r="R5" s="65" t="s">
        <v>32</v>
      </c>
      <c r="S5" s="65" t="s">
        <v>33</v>
      </c>
      <c r="T5" s="65" t="s">
        <v>34</v>
      </c>
      <c r="U5" s="65" t="s">
        <v>44</v>
      </c>
      <c r="V5" s="65" t="s">
        <v>65</v>
      </c>
      <c r="W5" s="69" t="s">
        <v>35</v>
      </c>
      <c r="X5" s="69" t="s">
        <v>36</v>
      </c>
      <c r="Y5" s="69" t="s">
        <v>37</v>
      </c>
      <c r="Z5" s="65" t="s">
        <v>38</v>
      </c>
      <c r="AA5" s="67" t="s">
        <v>39</v>
      </c>
      <c r="AB5" s="65" t="s">
        <v>40</v>
      </c>
      <c r="AC5" s="65" t="s">
        <v>41</v>
      </c>
      <c r="AD5" s="22" t="s">
        <v>14</v>
      </c>
      <c r="AE5" s="11" t="s">
        <v>4</v>
      </c>
    </row>
    <row r="6" spans="1:34" s="45" customFormat="1" ht="15" customHeight="1" x14ac:dyDescent="0.2">
      <c r="A6" s="56"/>
      <c r="B6" s="23" t="s">
        <v>5</v>
      </c>
      <c r="C6" s="71"/>
      <c r="D6" s="72" t="s">
        <v>59</v>
      </c>
      <c r="E6" s="73">
        <v>0</v>
      </c>
      <c r="F6" s="73">
        <v>0</v>
      </c>
      <c r="G6" s="73">
        <v>0</v>
      </c>
      <c r="H6" s="72">
        <v>0</v>
      </c>
      <c r="I6" s="72">
        <v>0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1</v>
      </c>
      <c r="S6" s="72">
        <v>0</v>
      </c>
      <c r="T6" s="72">
        <v>2</v>
      </c>
      <c r="U6" s="72">
        <v>2</v>
      </c>
      <c r="V6" s="72">
        <v>2</v>
      </c>
      <c r="W6" s="74" t="s">
        <v>59</v>
      </c>
      <c r="X6" s="74" t="s">
        <v>59</v>
      </c>
      <c r="Y6" s="74" t="s">
        <v>59</v>
      </c>
      <c r="Z6" s="75">
        <v>0</v>
      </c>
      <c r="AA6" s="76">
        <v>1</v>
      </c>
      <c r="AB6" s="76">
        <v>0</v>
      </c>
      <c r="AC6" s="77">
        <v>3</v>
      </c>
      <c r="AD6" s="27" t="s">
        <v>6</v>
      </c>
      <c r="AE6" s="44"/>
      <c r="AF6" s="48"/>
      <c r="AG6" s="48"/>
      <c r="AH6" s="48"/>
    </row>
    <row r="7" spans="1:34" s="45" customFormat="1" ht="15.6" customHeight="1" x14ac:dyDescent="0.2">
      <c r="A7" s="24">
        <v>5.0999999999999996</v>
      </c>
      <c r="B7" s="25" t="s">
        <v>7</v>
      </c>
      <c r="C7" s="78" t="s">
        <v>59</v>
      </c>
      <c r="D7" s="79">
        <v>0</v>
      </c>
      <c r="E7" s="80">
        <v>0</v>
      </c>
      <c r="F7" s="80">
        <v>2</v>
      </c>
      <c r="G7" s="80">
        <v>0</v>
      </c>
      <c r="H7" s="79">
        <v>0</v>
      </c>
      <c r="I7" s="79">
        <v>0</v>
      </c>
      <c r="J7" s="79">
        <v>1</v>
      </c>
      <c r="K7" s="79">
        <v>1</v>
      </c>
      <c r="L7" s="79">
        <v>0</v>
      </c>
      <c r="M7" s="79">
        <v>1</v>
      </c>
      <c r="N7" s="79">
        <v>0</v>
      </c>
      <c r="O7" s="79">
        <v>1</v>
      </c>
      <c r="P7" s="79">
        <v>1</v>
      </c>
      <c r="Q7" s="79">
        <v>2</v>
      </c>
      <c r="R7" s="79">
        <v>0</v>
      </c>
      <c r="S7" s="79">
        <v>1</v>
      </c>
      <c r="T7" s="79">
        <v>0</v>
      </c>
      <c r="U7" s="79">
        <v>0</v>
      </c>
      <c r="V7" s="79">
        <v>1</v>
      </c>
      <c r="W7" s="81" t="s">
        <v>59</v>
      </c>
      <c r="X7" s="81" t="s">
        <v>59</v>
      </c>
      <c r="Y7" s="81" t="s">
        <v>59</v>
      </c>
      <c r="Z7" s="82">
        <v>0</v>
      </c>
      <c r="AA7" s="83">
        <v>0</v>
      </c>
      <c r="AB7" s="83">
        <v>0</v>
      </c>
      <c r="AC7" s="84"/>
      <c r="AD7" s="28">
        <f>SUM(C7:AB7)</f>
        <v>11</v>
      </c>
      <c r="AE7" s="12"/>
      <c r="AF7" s="48"/>
      <c r="AG7" s="48"/>
      <c r="AH7" s="48"/>
    </row>
    <row r="8" spans="1:34" s="45" customFormat="1" ht="15.6" customHeight="1" x14ac:dyDescent="0.2">
      <c r="A8" s="141" t="s">
        <v>58</v>
      </c>
      <c r="B8" s="25" t="s">
        <v>8</v>
      </c>
      <c r="C8" s="78" t="s">
        <v>59</v>
      </c>
      <c r="D8" s="85">
        <f>D7</f>
        <v>0</v>
      </c>
      <c r="E8" s="86">
        <f>D8-E6+E7</f>
        <v>0</v>
      </c>
      <c r="F8" s="86">
        <f>E8-F6+F7</f>
        <v>2</v>
      </c>
      <c r="G8" s="86">
        <f>F8-G6+G7</f>
        <v>2</v>
      </c>
      <c r="H8" s="85">
        <f t="shared" ref="H8:AB8" si="0">G8-H6+H7</f>
        <v>2</v>
      </c>
      <c r="I8" s="85">
        <f t="shared" si="0"/>
        <v>2</v>
      </c>
      <c r="J8" s="85">
        <f t="shared" si="0"/>
        <v>3</v>
      </c>
      <c r="K8" s="85">
        <f t="shared" si="0"/>
        <v>4</v>
      </c>
      <c r="L8" s="85">
        <f t="shared" si="0"/>
        <v>4</v>
      </c>
      <c r="M8" s="85">
        <f t="shared" si="0"/>
        <v>5</v>
      </c>
      <c r="N8" s="85">
        <f t="shared" si="0"/>
        <v>5</v>
      </c>
      <c r="O8" s="85">
        <f t="shared" si="0"/>
        <v>6</v>
      </c>
      <c r="P8" s="85">
        <f t="shared" si="0"/>
        <v>7</v>
      </c>
      <c r="Q8" s="85">
        <f t="shared" si="0"/>
        <v>9</v>
      </c>
      <c r="R8" s="85">
        <f t="shared" si="0"/>
        <v>8</v>
      </c>
      <c r="S8" s="85">
        <f t="shared" si="0"/>
        <v>9</v>
      </c>
      <c r="T8" s="85">
        <f t="shared" si="0"/>
        <v>7</v>
      </c>
      <c r="U8" s="85">
        <f t="shared" si="0"/>
        <v>5</v>
      </c>
      <c r="V8" s="85">
        <f t="shared" si="0"/>
        <v>4</v>
      </c>
      <c r="W8" s="87" t="s">
        <v>59</v>
      </c>
      <c r="X8" s="87" t="s">
        <v>59</v>
      </c>
      <c r="Y8" s="87" t="s">
        <v>59</v>
      </c>
      <c r="Z8" s="88">
        <f>V8-Z6+Z7</f>
        <v>4</v>
      </c>
      <c r="AA8" s="89">
        <f t="shared" si="0"/>
        <v>3</v>
      </c>
      <c r="AB8" s="89">
        <f t="shared" si="0"/>
        <v>3</v>
      </c>
      <c r="AC8" s="90">
        <f>AB8-AC6</f>
        <v>0</v>
      </c>
      <c r="AD8" s="29"/>
      <c r="AE8" s="3">
        <f>MAX(C8:AC8)</f>
        <v>9</v>
      </c>
      <c r="AF8" s="48"/>
      <c r="AG8" s="48"/>
      <c r="AH8" s="48"/>
    </row>
    <row r="9" spans="1:34" s="45" customFormat="1" ht="15.6" customHeight="1" x14ac:dyDescent="0.2">
      <c r="A9" s="142"/>
      <c r="B9" s="25" t="s">
        <v>9</v>
      </c>
      <c r="C9" s="124"/>
      <c r="D9" s="125" t="s">
        <v>59</v>
      </c>
      <c r="E9" s="127"/>
      <c r="F9" s="128">
        <v>5.15</v>
      </c>
      <c r="G9" s="127"/>
      <c r="H9" s="127"/>
      <c r="I9" s="127"/>
      <c r="J9" s="127"/>
      <c r="K9" s="125">
        <v>5.23</v>
      </c>
      <c r="L9" s="127"/>
      <c r="M9" s="127"/>
      <c r="N9" s="127"/>
      <c r="O9" s="127"/>
      <c r="P9" s="125">
        <v>5.29</v>
      </c>
      <c r="Q9" s="127"/>
      <c r="R9" s="127"/>
      <c r="S9" s="127"/>
      <c r="T9" s="125">
        <v>5.34</v>
      </c>
      <c r="U9" s="127"/>
      <c r="V9" s="127"/>
      <c r="W9" s="127"/>
      <c r="X9" s="129" t="s">
        <v>59</v>
      </c>
      <c r="Y9" s="127"/>
      <c r="Z9" s="127"/>
      <c r="AA9" s="130"/>
      <c r="AB9" s="127"/>
      <c r="AC9" s="125">
        <v>5.45</v>
      </c>
      <c r="AD9" s="30">
        <v>35</v>
      </c>
      <c r="AE9" s="12"/>
      <c r="AF9" s="48"/>
      <c r="AG9" s="48"/>
      <c r="AH9" s="48"/>
    </row>
    <row r="10" spans="1:34" s="45" customFormat="1" ht="15.6" customHeight="1" x14ac:dyDescent="0.2">
      <c r="A10" s="143"/>
      <c r="B10" s="26" t="s">
        <v>10</v>
      </c>
      <c r="C10" s="126" t="s">
        <v>59</v>
      </c>
      <c r="D10" s="125">
        <v>5.0999999999999996</v>
      </c>
      <c r="E10" s="127"/>
      <c r="F10" s="92">
        <f>F9</f>
        <v>5.15</v>
      </c>
      <c r="G10" s="127"/>
      <c r="H10" s="131"/>
      <c r="I10" s="131"/>
      <c r="J10" s="131"/>
      <c r="K10" s="91">
        <f>K9</f>
        <v>5.23</v>
      </c>
      <c r="L10" s="131"/>
      <c r="M10" s="131"/>
      <c r="N10" s="131"/>
      <c r="O10" s="131"/>
      <c r="P10" s="91">
        <f>P9</f>
        <v>5.29</v>
      </c>
      <c r="Q10" s="131"/>
      <c r="R10" s="131"/>
      <c r="S10" s="131"/>
      <c r="T10" s="91">
        <f>T9</f>
        <v>5.34</v>
      </c>
      <c r="U10" s="131"/>
      <c r="V10" s="131"/>
      <c r="W10" s="127"/>
      <c r="X10" s="93" t="s">
        <v>59</v>
      </c>
      <c r="Y10" s="127"/>
      <c r="Z10" s="131"/>
      <c r="AA10" s="132"/>
      <c r="AB10" s="131"/>
      <c r="AC10" s="133"/>
      <c r="AD10" s="29"/>
      <c r="AE10" s="13"/>
      <c r="AF10" s="48"/>
      <c r="AG10" s="48"/>
      <c r="AH10" s="48"/>
    </row>
    <row r="11" spans="1:34" s="45" customFormat="1" ht="15.6" customHeight="1" thickBot="1" x14ac:dyDescent="0.25">
      <c r="A11" s="50">
        <v>520</v>
      </c>
      <c r="B11" s="50" t="s">
        <v>11</v>
      </c>
      <c r="C11" s="94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6"/>
      <c r="AD11" s="53"/>
      <c r="AE11" s="3"/>
      <c r="AF11" s="48"/>
      <c r="AG11" s="48"/>
      <c r="AH11" s="48"/>
    </row>
    <row r="12" spans="1:34" ht="15.6" customHeight="1" x14ac:dyDescent="0.2">
      <c r="A12" s="56"/>
      <c r="B12" s="23" t="s">
        <v>5</v>
      </c>
      <c r="C12" s="71"/>
      <c r="D12" s="72">
        <v>0</v>
      </c>
      <c r="E12" s="73" t="s">
        <v>59</v>
      </c>
      <c r="F12" s="73" t="s">
        <v>59</v>
      </c>
      <c r="G12" s="73" t="s">
        <v>59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2</v>
      </c>
      <c r="S12" s="72">
        <v>0</v>
      </c>
      <c r="T12" s="72">
        <v>1</v>
      </c>
      <c r="U12" s="72">
        <v>1</v>
      </c>
      <c r="V12" s="72">
        <v>1</v>
      </c>
      <c r="W12" s="74" t="s">
        <v>59</v>
      </c>
      <c r="X12" s="74" t="s">
        <v>59</v>
      </c>
      <c r="Y12" s="74" t="s">
        <v>59</v>
      </c>
      <c r="Z12" s="75">
        <v>3</v>
      </c>
      <c r="AA12" s="76">
        <v>1</v>
      </c>
      <c r="AB12" s="76">
        <v>1</v>
      </c>
      <c r="AC12" s="77">
        <v>3</v>
      </c>
      <c r="AD12" s="27" t="s">
        <v>6</v>
      </c>
      <c r="AE12" s="44"/>
      <c r="AF12" s="48"/>
      <c r="AG12" s="48"/>
      <c r="AH12" s="48"/>
    </row>
    <row r="13" spans="1:34" ht="15.6" customHeight="1" x14ac:dyDescent="0.2">
      <c r="A13" s="24">
        <v>7.15</v>
      </c>
      <c r="B13" s="25" t="s">
        <v>7</v>
      </c>
      <c r="C13" s="78">
        <v>1</v>
      </c>
      <c r="D13" s="79">
        <v>2</v>
      </c>
      <c r="E13" s="80" t="s">
        <v>59</v>
      </c>
      <c r="F13" s="80" t="s">
        <v>59</v>
      </c>
      <c r="G13" s="80" t="s">
        <v>59</v>
      </c>
      <c r="H13" s="79">
        <v>2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1</v>
      </c>
      <c r="P13" s="79">
        <v>2</v>
      </c>
      <c r="Q13" s="79">
        <v>4</v>
      </c>
      <c r="R13" s="79">
        <v>0</v>
      </c>
      <c r="S13" s="79">
        <v>0</v>
      </c>
      <c r="T13" s="79">
        <v>0</v>
      </c>
      <c r="U13" s="79">
        <v>1</v>
      </c>
      <c r="V13" s="79">
        <v>0</v>
      </c>
      <c r="W13" s="81" t="s">
        <v>59</v>
      </c>
      <c r="X13" s="81" t="s">
        <v>59</v>
      </c>
      <c r="Y13" s="81" t="s">
        <v>59</v>
      </c>
      <c r="Z13" s="82">
        <v>0</v>
      </c>
      <c r="AA13" s="83">
        <v>0</v>
      </c>
      <c r="AB13" s="83">
        <v>0</v>
      </c>
      <c r="AC13" s="84"/>
      <c r="AD13" s="28">
        <f>SUM(C13:AB13)</f>
        <v>13</v>
      </c>
      <c r="AE13" s="12"/>
      <c r="AF13" s="48"/>
      <c r="AG13" s="48"/>
      <c r="AH13" s="48"/>
    </row>
    <row r="14" spans="1:34" ht="15.6" customHeight="1" x14ac:dyDescent="0.2">
      <c r="A14" s="141" t="s">
        <v>42</v>
      </c>
      <c r="B14" s="25" t="s">
        <v>8</v>
      </c>
      <c r="C14" s="78">
        <f>C13</f>
        <v>1</v>
      </c>
      <c r="D14" s="85">
        <f t="shared" ref="D14" si="1">C14-D12+D13</f>
        <v>3</v>
      </c>
      <c r="E14" s="86" t="s">
        <v>59</v>
      </c>
      <c r="F14" s="86" t="s">
        <v>59</v>
      </c>
      <c r="G14" s="86" t="s">
        <v>59</v>
      </c>
      <c r="H14" s="85">
        <f>D14-H12+H13</f>
        <v>5</v>
      </c>
      <c r="I14" s="85">
        <f t="shared" ref="I14:AB14" si="2">H14-I12+I13</f>
        <v>5</v>
      </c>
      <c r="J14" s="85">
        <f t="shared" si="2"/>
        <v>5</v>
      </c>
      <c r="K14" s="85">
        <f t="shared" si="2"/>
        <v>5</v>
      </c>
      <c r="L14" s="85">
        <f t="shared" si="2"/>
        <v>5</v>
      </c>
      <c r="M14" s="85">
        <f t="shared" si="2"/>
        <v>5</v>
      </c>
      <c r="N14" s="85">
        <f t="shared" si="2"/>
        <v>5</v>
      </c>
      <c r="O14" s="85">
        <f t="shared" si="2"/>
        <v>6</v>
      </c>
      <c r="P14" s="85">
        <f t="shared" si="2"/>
        <v>8</v>
      </c>
      <c r="Q14" s="85">
        <f t="shared" si="2"/>
        <v>12</v>
      </c>
      <c r="R14" s="85">
        <f t="shared" si="2"/>
        <v>10</v>
      </c>
      <c r="S14" s="85">
        <f t="shared" si="2"/>
        <v>10</v>
      </c>
      <c r="T14" s="85">
        <f t="shared" si="2"/>
        <v>9</v>
      </c>
      <c r="U14" s="85">
        <f t="shared" si="2"/>
        <v>9</v>
      </c>
      <c r="V14" s="85">
        <f t="shared" si="2"/>
        <v>8</v>
      </c>
      <c r="W14" s="87" t="s">
        <v>59</v>
      </c>
      <c r="X14" s="87" t="s">
        <v>59</v>
      </c>
      <c r="Y14" s="87" t="s">
        <v>59</v>
      </c>
      <c r="Z14" s="88">
        <f>V14-Z12+Z13</f>
        <v>5</v>
      </c>
      <c r="AA14" s="89">
        <f t="shared" si="2"/>
        <v>4</v>
      </c>
      <c r="AB14" s="89">
        <f t="shared" si="2"/>
        <v>3</v>
      </c>
      <c r="AC14" s="90">
        <f>AB14-AC12</f>
        <v>0</v>
      </c>
      <c r="AD14" s="29"/>
      <c r="AE14" s="3">
        <f>MAX(C14:AC14)</f>
        <v>12</v>
      </c>
      <c r="AF14" s="48"/>
      <c r="AG14" s="48"/>
      <c r="AH14" s="48"/>
    </row>
    <row r="15" spans="1:34" ht="15.6" customHeight="1" x14ac:dyDescent="0.2">
      <c r="A15" s="142"/>
      <c r="B15" s="25" t="s">
        <v>9</v>
      </c>
      <c r="C15" s="124"/>
      <c r="D15" s="125">
        <v>7.19</v>
      </c>
      <c r="E15" s="127"/>
      <c r="F15" s="128" t="s">
        <v>59</v>
      </c>
      <c r="G15" s="127"/>
      <c r="H15" s="127"/>
      <c r="I15" s="127"/>
      <c r="J15" s="127"/>
      <c r="K15" s="125">
        <v>7.28</v>
      </c>
      <c r="L15" s="127"/>
      <c r="M15" s="127"/>
      <c r="N15" s="127"/>
      <c r="O15" s="127"/>
      <c r="P15" s="125">
        <v>7.3</v>
      </c>
      <c r="Q15" s="127"/>
      <c r="R15" s="127"/>
      <c r="S15" s="127"/>
      <c r="T15" s="125">
        <v>7.35</v>
      </c>
      <c r="U15" s="127"/>
      <c r="V15" s="127"/>
      <c r="W15" s="127"/>
      <c r="X15" s="129" t="s">
        <v>59</v>
      </c>
      <c r="Y15" s="127"/>
      <c r="Z15" s="127"/>
      <c r="AA15" s="130"/>
      <c r="AB15" s="127"/>
      <c r="AC15" s="125">
        <v>7.44</v>
      </c>
      <c r="AD15" s="30">
        <v>29</v>
      </c>
      <c r="AE15" s="12"/>
      <c r="AF15" s="48"/>
      <c r="AG15" s="48"/>
      <c r="AH15" s="48"/>
    </row>
    <row r="16" spans="1:34" ht="15.6" customHeight="1" x14ac:dyDescent="0.2">
      <c r="A16" s="143"/>
      <c r="B16" s="26" t="s">
        <v>10</v>
      </c>
      <c r="C16" s="126">
        <v>7.15</v>
      </c>
      <c r="D16" s="91">
        <f>D15</f>
        <v>7.19</v>
      </c>
      <c r="E16" s="127"/>
      <c r="F16" s="92" t="s">
        <v>59</v>
      </c>
      <c r="G16" s="127"/>
      <c r="H16" s="131"/>
      <c r="I16" s="131"/>
      <c r="J16" s="131"/>
      <c r="K16" s="91">
        <v>7.29</v>
      </c>
      <c r="L16" s="131"/>
      <c r="M16" s="131"/>
      <c r="N16" s="131"/>
      <c r="O16" s="131"/>
      <c r="P16" s="91">
        <f>P15</f>
        <v>7.3</v>
      </c>
      <c r="Q16" s="131"/>
      <c r="R16" s="131"/>
      <c r="S16" s="131"/>
      <c r="T16" s="91">
        <f>T15</f>
        <v>7.35</v>
      </c>
      <c r="U16" s="131"/>
      <c r="V16" s="131"/>
      <c r="W16" s="127"/>
      <c r="X16" s="93" t="s">
        <v>59</v>
      </c>
      <c r="Y16" s="127"/>
      <c r="Z16" s="131"/>
      <c r="AA16" s="132"/>
      <c r="AB16" s="131"/>
      <c r="AC16" s="133"/>
      <c r="AD16" s="29"/>
      <c r="AE16" s="13"/>
      <c r="AF16" s="48"/>
      <c r="AG16" s="48"/>
      <c r="AH16" s="48"/>
    </row>
    <row r="17" spans="1:34" ht="15.6" customHeight="1" thickBot="1" x14ac:dyDescent="0.25">
      <c r="A17" s="50">
        <v>520</v>
      </c>
      <c r="B17" s="50" t="s">
        <v>11</v>
      </c>
      <c r="C17" s="94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6"/>
      <c r="AD17" s="53"/>
      <c r="AE17" s="3"/>
      <c r="AF17" s="48"/>
      <c r="AG17" s="48"/>
      <c r="AH17" s="48"/>
    </row>
    <row r="18" spans="1:34" s="45" customFormat="1" ht="15" customHeight="1" x14ac:dyDescent="0.2">
      <c r="A18" s="56"/>
      <c r="B18" s="23" t="s">
        <v>5</v>
      </c>
      <c r="C18" s="71"/>
      <c r="D18" s="72" t="s">
        <v>59</v>
      </c>
      <c r="E18" s="73">
        <v>0</v>
      </c>
      <c r="F18" s="73">
        <v>2</v>
      </c>
      <c r="G18" s="73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3</v>
      </c>
      <c r="Q18" s="72">
        <v>1</v>
      </c>
      <c r="R18" s="72">
        <v>1</v>
      </c>
      <c r="S18" s="72">
        <v>3</v>
      </c>
      <c r="T18" s="72">
        <v>3</v>
      </c>
      <c r="U18" s="72">
        <v>18</v>
      </c>
      <c r="V18" s="72">
        <v>1</v>
      </c>
      <c r="W18" s="74" t="s">
        <v>59</v>
      </c>
      <c r="X18" s="74" t="s">
        <v>59</v>
      </c>
      <c r="Y18" s="74" t="s">
        <v>59</v>
      </c>
      <c r="Z18" s="75">
        <v>5</v>
      </c>
      <c r="AA18" s="76">
        <v>1</v>
      </c>
      <c r="AB18" s="76">
        <v>0</v>
      </c>
      <c r="AC18" s="77">
        <v>7</v>
      </c>
      <c r="AD18" s="27" t="s">
        <v>6</v>
      </c>
      <c r="AE18" s="44"/>
      <c r="AF18" s="48"/>
      <c r="AG18" s="48"/>
      <c r="AH18" s="48"/>
    </row>
    <row r="19" spans="1:34" s="45" customFormat="1" ht="15.6" customHeight="1" x14ac:dyDescent="0.2">
      <c r="A19" s="24">
        <v>8.25</v>
      </c>
      <c r="B19" s="25" t="s">
        <v>7</v>
      </c>
      <c r="C19" s="78" t="s">
        <v>59</v>
      </c>
      <c r="D19" s="79">
        <v>2</v>
      </c>
      <c r="E19" s="80">
        <v>0</v>
      </c>
      <c r="F19" s="80">
        <v>11</v>
      </c>
      <c r="G19" s="80">
        <v>0</v>
      </c>
      <c r="H19" s="79">
        <v>1</v>
      </c>
      <c r="I19" s="79">
        <v>1</v>
      </c>
      <c r="J19" s="79">
        <v>5</v>
      </c>
      <c r="K19" s="79">
        <v>0</v>
      </c>
      <c r="L19" s="79">
        <v>0</v>
      </c>
      <c r="M19" s="79">
        <v>1</v>
      </c>
      <c r="N19" s="79">
        <v>0</v>
      </c>
      <c r="O19" s="79">
        <v>4</v>
      </c>
      <c r="P19" s="79">
        <v>1</v>
      </c>
      <c r="Q19" s="79">
        <v>12</v>
      </c>
      <c r="R19" s="79">
        <v>4</v>
      </c>
      <c r="S19" s="79">
        <v>1</v>
      </c>
      <c r="T19" s="79">
        <v>1</v>
      </c>
      <c r="U19" s="79">
        <v>1</v>
      </c>
      <c r="V19" s="79">
        <v>0</v>
      </c>
      <c r="W19" s="81" t="s">
        <v>59</v>
      </c>
      <c r="X19" s="81" t="s">
        <v>59</v>
      </c>
      <c r="Y19" s="81" t="s">
        <v>59</v>
      </c>
      <c r="Z19" s="82">
        <v>0</v>
      </c>
      <c r="AA19" s="83">
        <v>0</v>
      </c>
      <c r="AB19" s="83">
        <v>0</v>
      </c>
      <c r="AC19" s="84"/>
      <c r="AD19" s="28">
        <f>SUM(C19:AB19)</f>
        <v>45</v>
      </c>
      <c r="AE19" s="12"/>
      <c r="AF19" s="48"/>
      <c r="AG19" s="48"/>
      <c r="AH19" s="48"/>
    </row>
    <row r="20" spans="1:34" s="45" customFormat="1" ht="15.6" customHeight="1" x14ac:dyDescent="0.2">
      <c r="A20" s="141" t="s">
        <v>58</v>
      </c>
      <c r="B20" s="25" t="s">
        <v>8</v>
      </c>
      <c r="C20" s="78" t="s">
        <v>59</v>
      </c>
      <c r="D20" s="85">
        <f>D19</f>
        <v>2</v>
      </c>
      <c r="E20" s="86">
        <f>D20-E18+E19</f>
        <v>2</v>
      </c>
      <c r="F20" s="86">
        <f>E20-F18+F19</f>
        <v>11</v>
      </c>
      <c r="G20" s="86">
        <f>F20-G18+G19</f>
        <v>11</v>
      </c>
      <c r="H20" s="85">
        <f t="shared" ref="H20:AB20" si="3">G20-H18+H19</f>
        <v>12</v>
      </c>
      <c r="I20" s="85">
        <f t="shared" si="3"/>
        <v>13</v>
      </c>
      <c r="J20" s="85">
        <f t="shared" si="3"/>
        <v>18</v>
      </c>
      <c r="K20" s="85">
        <f t="shared" si="3"/>
        <v>18</v>
      </c>
      <c r="L20" s="85">
        <f t="shared" si="3"/>
        <v>18</v>
      </c>
      <c r="M20" s="85">
        <f t="shared" si="3"/>
        <v>19</v>
      </c>
      <c r="N20" s="85">
        <f t="shared" si="3"/>
        <v>19</v>
      </c>
      <c r="O20" s="85">
        <f t="shared" si="3"/>
        <v>23</v>
      </c>
      <c r="P20" s="85">
        <f t="shared" si="3"/>
        <v>21</v>
      </c>
      <c r="Q20" s="85">
        <f t="shared" si="3"/>
        <v>32</v>
      </c>
      <c r="R20" s="85">
        <f t="shared" si="3"/>
        <v>35</v>
      </c>
      <c r="S20" s="85">
        <f t="shared" si="3"/>
        <v>33</v>
      </c>
      <c r="T20" s="85">
        <f t="shared" si="3"/>
        <v>31</v>
      </c>
      <c r="U20" s="85">
        <f t="shared" si="3"/>
        <v>14</v>
      </c>
      <c r="V20" s="85">
        <f t="shared" si="3"/>
        <v>13</v>
      </c>
      <c r="W20" s="87" t="s">
        <v>59</v>
      </c>
      <c r="X20" s="87" t="s">
        <v>59</v>
      </c>
      <c r="Y20" s="87" t="s">
        <v>59</v>
      </c>
      <c r="Z20" s="88">
        <f>V20-Z18+Z19</f>
        <v>8</v>
      </c>
      <c r="AA20" s="89">
        <f t="shared" si="3"/>
        <v>7</v>
      </c>
      <c r="AB20" s="89">
        <f t="shared" si="3"/>
        <v>7</v>
      </c>
      <c r="AC20" s="90">
        <f>AB20-AC18</f>
        <v>0</v>
      </c>
      <c r="AD20" s="29"/>
      <c r="AE20" s="3">
        <f>MAX(C20:AC20)</f>
        <v>35</v>
      </c>
      <c r="AF20" s="48"/>
      <c r="AG20" s="48"/>
      <c r="AH20" s="48"/>
    </row>
    <row r="21" spans="1:34" s="45" customFormat="1" ht="15.6" customHeight="1" x14ac:dyDescent="0.2">
      <c r="A21" s="142"/>
      <c r="B21" s="25" t="s">
        <v>9</v>
      </c>
      <c r="C21" s="124"/>
      <c r="D21" s="125" t="s">
        <v>59</v>
      </c>
      <c r="E21" s="127"/>
      <c r="F21" s="128">
        <v>8.31</v>
      </c>
      <c r="G21" s="127"/>
      <c r="H21" s="127"/>
      <c r="I21" s="127"/>
      <c r="J21" s="127"/>
      <c r="K21" s="125">
        <v>8.3800000000000008</v>
      </c>
      <c r="L21" s="127"/>
      <c r="M21" s="127"/>
      <c r="N21" s="127"/>
      <c r="O21" s="127"/>
      <c r="P21" s="125">
        <v>8.44</v>
      </c>
      <c r="Q21" s="127"/>
      <c r="R21" s="127"/>
      <c r="S21" s="127"/>
      <c r="T21" s="125">
        <v>8.5</v>
      </c>
      <c r="U21" s="127"/>
      <c r="V21" s="127"/>
      <c r="W21" s="127"/>
      <c r="X21" s="129" t="s">
        <v>59</v>
      </c>
      <c r="Y21" s="127"/>
      <c r="Z21" s="127"/>
      <c r="AA21" s="130"/>
      <c r="AB21" s="127"/>
      <c r="AC21" s="125">
        <v>9</v>
      </c>
      <c r="AD21" s="30">
        <v>35</v>
      </c>
      <c r="AE21" s="12"/>
      <c r="AF21" s="48"/>
      <c r="AG21" s="48"/>
      <c r="AH21" s="48"/>
    </row>
    <row r="22" spans="1:34" s="45" customFormat="1" ht="15.6" customHeight="1" x14ac:dyDescent="0.2">
      <c r="A22" s="143"/>
      <c r="B22" s="26" t="s">
        <v>10</v>
      </c>
      <c r="C22" s="126" t="s">
        <v>59</v>
      </c>
      <c r="D22" s="91">
        <v>8.25</v>
      </c>
      <c r="E22" s="127"/>
      <c r="F22" s="92">
        <f>F21</f>
        <v>8.31</v>
      </c>
      <c r="G22" s="127"/>
      <c r="H22" s="131"/>
      <c r="I22" s="131"/>
      <c r="J22" s="131"/>
      <c r="K22" s="91">
        <f>K21</f>
        <v>8.3800000000000008</v>
      </c>
      <c r="L22" s="131"/>
      <c r="M22" s="131"/>
      <c r="N22" s="131"/>
      <c r="O22" s="131"/>
      <c r="P22" s="91">
        <f>P21</f>
        <v>8.44</v>
      </c>
      <c r="Q22" s="131"/>
      <c r="R22" s="131"/>
      <c r="S22" s="131"/>
      <c r="T22" s="91">
        <f>T21</f>
        <v>8.5</v>
      </c>
      <c r="U22" s="131"/>
      <c r="V22" s="131"/>
      <c r="W22" s="127"/>
      <c r="X22" s="93" t="s">
        <v>59</v>
      </c>
      <c r="Y22" s="127"/>
      <c r="Z22" s="131"/>
      <c r="AA22" s="132"/>
      <c r="AB22" s="131"/>
      <c r="AC22" s="133"/>
      <c r="AD22" s="29"/>
      <c r="AE22" s="13"/>
      <c r="AF22" s="48"/>
      <c r="AG22" s="48"/>
      <c r="AH22" s="48"/>
    </row>
    <row r="23" spans="1:34" s="45" customFormat="1" ht="15.6" customHeight="1" thickBot="1" x14ac:dyDescent="0.25">
      <c r="A23" s="50">
        <v>520</v>
      </c>
      <c r="B23" s="50" t="s">
        <v>11</v>
      </c>
      <c r="C23" s="94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6"/>
      <c r="AD23" s="53"/>
      <c r="AE23" s="3"/>
      <c r="AF23" s="48"/>
      <c r="AG23" s="48"/>
      <c r="AH23" s="48"/>
    </row>
    <row r="24" spans="1:34" ht="15.6" customHeight="1" x14ac:dyDescent="0.2">
      <c r="A24" s="56"/>
      <c r="B24" s="23" t="s">
        <v>5</v>
      </c>
      <c r="C24" s="71"/>
      <c r="D24" s="72" t="s">
        <v>59</v>
      </c>
      <c r="E24" s="73" t="s">
        <v>59</v>
      </c>
      <c r="F24" s="73" t="s">
        <v>59</v>
      </c>
      <c r="G24" s="73" t="s">
        <v>59</v>
      </c>
      <c r="H24" s="72">
        <v>0</v>
      </c>
      <c r="I24" s="72">
        <v>0</v>
      </c>
      <c r="J24" s="72">
        <v>0</v>
      </c>
      <c r="K24" s="72">
        <v>2</v>
      </c>
      <c r="L24" s="72">
        <v>0</v>
      </c>
      <c r="M24" s="72">
        <v>1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3</v>
      </c>
      <c r="T24" s="72">
        <v>11</v>
      </c>
      <c r="U24" s="72">
        <v>10</v>
      </c>
      <c r="V24" s="72">
        <v>3</v>
      </c>
      <c r="W24" s="74">
        <v>1</v>
      </c>
      <c r="X24" s="74">
        <v>9</v>
      </c>
      <c r="Y24" s="74">
        <v>1</v>
      </c>
      <c r="Z24" s="75">
        <v>0</v>
      </c>
      <c r="AA24" s="76">
        <v>0</v>
      </c>
      <c r="AB24" s="76">
        <v>1</v>
      </c>
      <c r="AC24" s="77">
        <v>4</v>
      </c>
      <c r="AD24" s="27" t="s">
        <v>6</v>
      </c>
      <c r="AE24" s="44"/>
      <c r="AF24" s="48"/>
      <c r="AG24" s="48"/>
      <c r="AH24" s="48"/>
    </row>
    <row r="25" spans="1:34" ht="15.6" customHeight="1" x14ac:dyDescent="0.2">
      <c r="A25" s="24">
        <v>9.4499999999999993</v>
      </c>
      <c r="B25" s="25" t="s">
        <v>7</v>
      </c>
      <c r="C25" s="78" t="s">
        <v>59</v>
      </c>
      <c r="D25" s="79">
        <v>6</v>
      </c>
      <c r="E25" s="80" t="s">
        <v>59</v>
      </c>
      <c r="F25" s="80" t="s">
        <v>59</v>
      </c>
      <c r="G25" s="80" t="s">
        <v>59</v>
      </c>
      <c r="H25" s="79">
        <v>3</v>
      </c>
      <c r="I25" s="79">
        <v>0</v>
      </c>
      <c r="J25" s="79">
        <v>5</v>
      </c>
      <c r="K25" s="79">
        <v>0</v>
      </c>
      <c r="L25" s="79">
        <v>0</v>
      </c>
      <c r="M25" s="79">
        <v>1</v>
      </c>
      <c r="N25" s="79">
        <v>2</v>
      </c>
      <c r="O25" s="79">
        <v>5</v>
      </c>
      <c r="P25" s="79">
        <v>0</v>
      </c>
      <c r="Q25" s="79">
        <v>7</v>
      </c>
      <c r="R25" s="79">
        <v>1</v>
      </c>
      <c r="S25" s="79">
        <v>0</v>
      </c>
      <c r="T25" s="79">
        <v>1</v>
      </c>
      <c r="U25" s="79">
        <v>3</v>
      </c>
      <c r="V25" s="79">
        <v>8</v>
      </c>
      <c r="W25" s="81">
        <v>0</v>
      </c>
      <c r="X25" s="81">
        <v>3</v>
      </c>
      <c r="Y25" s="81">
        <v>0</v>
      </c>
      <c r="Z25" s="82">
        <v>0</v>
      </c>
      <c r="AA25" s="83">
        <v>1</v>
      </c>
      <c r="AB25" s="83">
        <v>0</v>
      </c>
      <c r="AC25" s="84"/>
      <c r="AD25" s="28">
        <f>SUM(C25:AB25)</f>
        <v>46</v>
      </c>
      <c r="AE25" s="12"/>
      <c r="AF25" s="48"/>
      <c r="AG25" s="48"/>
      <c r="AH25" s="48"/>
    </row>
    <row r="26" spans="1:34" ht="15.6" customHeight="1" x14ac:dyDescent="0.2">
      <c r="A26" s="141" t="s">
        <v>58</v>
      </c>
      <c r="B26" s="25" t="s">
        <v>8</v>
      </c>
      <c r="C26" s="78" t="s">
        <v>59</v>
      </c>
      <c r="D26" s="85">
        <f>D25</f>
        <v>6</v>
      </c>
      <c r="E26" s="86" t="s">
        <v>59</v>
      </c>
      <c r="F26" s="86" t="s">
        <v>59</v>
      </c>
      <c r="G26" s="86" t="s">
        <v>59</v>
      </c>
      <c r="H26" s="85">
        <f>D26-H24+H25</f>
        <v>9</v>
      </c>
      <c r="I26" s="85">
        <f t="shared" ref="I26:AB26" si="4">H26-I24+I25</f>
        <v>9</v>
      </c>
      <c r="J26" s="85">
        <f t="shared" si="4"/>
        <v>14</v>
      </c>
      <c r="K26" s="85">
        <f t="shared" si="4"/>
        <v>12</v>
      </c>
      <c r="L26" s="85">
        <f t="shared" si="4"/>
        <v>12</v>
      </c>
      <c r="M26" s="85">
        <f t="shared" si="4"/>
        <v>12</v>
      </c>
      <c r="N26" s="85">
        <f t="shared" si="4"/>
        <v>14</v>
      </c>
      <c r="O26" s="85">
        <f t="shared" si="4"/>
        <v>19</v>
      </c>
      <c r="P26" s="85">
        <f t="shared" si="4"/>
        <v>19</v>
      </c>
      <c r="Q26" s="85">
        <f t="shared" si="4"/>
        <v>26</v>
      </c>
      <c r="R26" s="85">
        <f t="shared" si="4"/>
        <v>27</v>
      </c>
      <c r="S26" s="85">
        <f t="shared" si="4"/>
        <v>24</v>
      </c>
      <c r="T26" s="85">
        <f t="shared" si="4"/>
        <v>14</v>
      </c>
      <c r="U26" s="85">
        <f t="shared" si="4"/>
        <v>7</v>
      </c>
      <c r="V26" s="85">
        <f t="shared" si="4"/>
        <v>12</v>
      </c>
      <c r="W26" s="87">
        <f t="shared" si="4"/>
        <v>11</v>
      </c>
      <c r="X26" s="87">
        <f t="shared" si="4"/>
        <v>5</v>
      </c>
      <c r="Y26" s="87">
        <f t="shared" si="4"/>
        <v>4</v>
      </c>
      <c r="Z26" s="88">
        <f t="shared" si="4"/>
        <v>4</v>
      </c>
      <c r="AA26" s="89">
        <f t="shared" si="4"/>
        <v>5</v>
      </c>
      <c r="AB26" s="89">
        <f t="shared" si="4"/>
        <v>4</v>
      </c>
      <c r="AC26" s="90">
        <f>AB26-AC24</f>
        <v>0</v>
      </c>
      <c r="AD26" s="29"/>
      <c r="AE26" s="3">
        <f>MAX(C26:AC26)</f>
        <v>27</v>
      </c>
      <c r="AF26" s="48"/>
      <c r="AG26" s="48"/>
      <c r="AH26" s="48"/>
    </row>
    <row r="27" spans="1:34" ht="15.6" customHeight="1" x14ac:dyDescent="0.2">
      <c r="A27" s="142"/>
      <c r="B27" s="25" t="s">
        <v>9</v>
      </c>
      <c r="C27" s="124"/>
      <c r="D27" s="91" t="s">
        <v>59</v>
      </c>
      <c r="E27" s="127"/>
      <c r="F27" s="128" t="s">
        <v>59</v>
      </c>
      <c r="G27" s="127"/>
      <c r="H27" s="127"/>
      <c r="I27" s="127"/>
      <c r="J27" s="127"/>
      <c r="K27" s="125">
        <v>9.52</v>
      </c>
      <c r="L27" s="127"/>
      <c r="M27" s="127"/>
      <c r="N27" s="127"/>
      <c r="O27" s="127"/>
      <c r="P27" s="125">
        <v>9.58</v>
      </c>
      <c r="Q27" s="127"/>
      <c r="R27" s="127"/>
      <c r="S27" s="127"/>
      <c r="T27" s="125">
        <v>10.039999999999999</v>
      </c>
      <c r="U27" s="127"/>
      <c r="V27" s="127"/>
      <c r="W27" s="127"/>
      <c r="X27" s="129">
        <v>10.11</v>
      </c>
      <c r="Y27" s="127"/>
      <c r="Z27" s="127"/>
      <c r="AA27" s="130"/>
      <c r="AB27" s="127"/>
      <c r="AC27" s="125">
        <v>10.17</v>
      </c>
      <c r="AD27" s="30">
        <v>32</v>
      </c>
      <c r="AE27" s="12"/>
      <c r="AF27" s="48"/>
      <c r="AG27" s="48"/>
      <c r="AH27" s="48"/>
    </row>
    <row r="28" spans="1:34" ht="15.6" customHeight="1" x14ac:dyDescent="0.2">
      <c r="A28" s="143"/>
      <c r="B28" s="26" t="s">
        <v>10</v>
      </c>
      <c r="C28" s="126" t="s">
        <v>59</v>
      </c>
      <c r="D28" s="91">
        <v>9.4499999999999993</v>
      </c>
      <c r="E28" s="127"/>
      <c r="F28" s="92" t="s">
        <v>59</v>
      </c>
      <c r="G28" s="127"/>
      <c r="H28" s="131"/>
      <c r="I28" s="131"/>
      <c r="J28" s="131"/>
      <c r="K28" s="91">
        <f>K27</f>
        <v>9.52</v>
      </c>
      <c r="L28" s="131"/>
      <c r="M28" s="131"/>
      <c r="N28" s="131"/>
      <c r="O28" s="131"/>
      <c r="P28" s="91">
        <f>P27</f>
        <v>9.58</v>
      </c>
      <c r="Q28" s="131"/>
      <c r="R28" s="131"/>
      <c r="S28" s="131"/>
      <c r="T28" s="91">
        <f>T27</f>
        <v>10.039999999999999</v>
      </c>
      <c r="U28" s="131"/>
      <c r="V28" s="131"/>
      <c r="W28" s="127"/>
      <c r="X28" s="93">
        <f>X27</f>
        <v>10.11</v>
      </c>
      <c r="Y28" s="127"/>
      <c r="Z28" s="131"/>
      <c r="AA28" s="132"/>
      <c r="AB28" s="131"/>
      <c r="AC28" s="133"/>
      <c r="AD28" s="29"/>
      <c r="AE28" s="13"/>
      <c r="AF28" s="48"/>
      <c r="AG28" s="48"/>
      <c r="AH28" s="48"/>
    </row>
    <row r="29" spans="1:34" ht="15.6" customHeight="1" thickBot="1" x14ac:dyDescent="0.25">
      <c r="A29" s="50">
        <v>520</v>
      </c>
      <c r="B29" s="50" t="s">
        <v>11</v>
      </c>
      <c r="C29" s="94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6"/>
      <c r="AD29" s="53"/>
      <c r="AE29" s="3"/>
      <c r="AF29" s="48"/>
      <c r="AG29" s="48"/>
      <c r="AH29" s="48"/>
    </row>
    <row r="30" spans="1:34" s="45" customFormat="1" ht="15" customHeight="1" x14ac:dyDescent="0.2">
      <c r="A30" s="56"/>
      <c r="B30" s="23" t="s">
        <v>5</v>
      </c>
      <c r="C30" s="71"/>
      <c r="D30" s="72" t="s">
        <v>59</v>
      </c>
      <c r="E30" s="73">
        <v>0</v>
      </c>
      <c r="F30" s="73">
        <v>28</v>
      </c>
      <c r="G30" s="73">
        <v>0</v>
      </c>
      <c r="H30" s="72">
        <v>0</v>
      </c>
      <c r="I30" s="72">
        <v>0</v>
      </c>
      <c r="J30" s="72">
        <v>2</v>
      </c>
      <c r="K30" s="72">
        <v>0</v>
      </c>
      <c r="L30" s="72">
        <v>0</v>
      </c>
      <c r="M30" s="72">
        <v>0</v>
      </c>
      <c r="N30" s="72">
        <v>2</v>
      </c>
      <c r="O30" s="72">
        <v>0</v>
      </c>
      <c r="P30" s="72">
        <v>1</v>
      </c>
      <c r="Q30" s="72">
        <v>0</v>
      </c>
      <c r="R30" s="72">
        <v>0</v>
      </c>
      <c r="S30" s="72">
        <v>4</v>
      </c>
      <c r="T30" s="72">
        <v>3</v>
      </c>
      <c r="U30" s="72">
        <v>21</v>
      </c>
      <c r="V30" s="72">
        <v>0</v>
      </c>
      <c r="W30" s="74">
        <v>1</v>
      </c>
      <c r="X30" s="74">
        <v>8</v>
      </c>
      <c r="Y30" s="74">
        <v>2</v>
      </c>
      <c r="Z30" s="75">
        <v>0</v>
      </c>
      <c r="AA30" s="76">
        <v>0</v>
      </c>
      <c r="AB30" s="76">
        <v>3</v>
      </c>
      <c r="AC30" s="77">
        <v>12</v>
      </c>
      <c r="AD30" s="27" t="s">
        <v>6</v>
      </c>
      <c r="AE30" s="44"/>
      <c r="AF30" s="48"/>
      <c r="AG30" s="48"/>
      <c r="AH30" s="48"/>
    </row>
    <row r="31" spans="1:34" s="45" customFormat="1" ht="15.6" customHeight="1" x14ac:dyDescent="0.2">
      <c r="A31" s="24">
        <v>11.2</v>
      </c>
      <c r="B31" s="25" t="s">
        <v>7</v>
      </c>
      <c r="C31" s="78" t="s">
        <v>59</v>
      </c>
      <c r="D31" s="79">
        <v>4</v>
      </c>
      <c r="E31" s="80">
        <v>0</v>
      </c>
      <c r="F31" s="80">
        <v>18</v>
      </c>
      <c r="G31" s="80">
        <v>0</v>
      </c>
      <c r="H31" s="79">
        <v>7</v>
      </c>
      <c r="I31" s="79">
        <v>0</v>
      </c>
      <c r="J31" s="79">
        <v>5</v>
      </c>
      <c r="K31" s="79">
        <v>0</v>
      </c>
      <c r="L31" s="79">
        <v>1</v>
      </c>
      <c r="M31" s="79">
        <v>0</v>
      </c>
      <c r="N31" s="79">
        <v>1</v>
      </c>
      <c r="O31" s="79">
        <v>8</v>
      </c>
      <c r="P31" s="79">
        <v>0</v>
      </c>
      <c r="Q31" s="79">
        <v>9</v>
      </c>
      <c r="R31" s="79">
        <v>0</v>
      </c>
      <c r="S31" s="79">
        <v>0</v>
      </c>
      <c r="T31" s="79">
        <v>1</v>
      </c>
      <c r="U31" s="79">
        <v>2</v>
      </c>
      <c r="V31" s="79">
        <v>2</v>
      </c>
      <c r="W31" s="81">
        <v>0</v>
      </c>
      <c r="X31" s="81">
        <v>5</v>
      </c>
      <c r="Y31" s="81">
        <v>0</v>
      </c>
      <c r="Z31" s="82">
        <v>0</v>
      </c>
      <c r="AA31" s="83">
        <v>0</v>
      </c>
      <c r="AB31" s="83">
        <v>0</v>
      </c>
      <c r="AC31" s="84"/>
      <c r="AD31" s="28">
        <f>SUM(C31:AB31)</f>
        <v>63</v>
      </c>
      <c r="AE31" s="12"/>
      <c r="AF31" s="48"/>
      <c r="AG31" s="48"/>
      <c r="AH31" s="48"/>
    </row>
    <row r="32" spans="1:34" s="45" customFormat="1" ht="15.6" customHeight="1" x14ac:dyDescent="0.2">
      <c r="A32" s="141" t="s">
        <v>58</v>
      </c>
      <c r="B32" s="25" t="s">
        <v>8</v>
      </c>
      <c r="C32" s="78" t="s">
        <v>59</v>
      </c>
      <c r="D32" s="85">
        <v>28</v>
      </c>
      <c r="E32" s="86">
        <f>D32-E30+E31</f>
        <v>28</v>
      </c>
      <c r="F32" s="86">
        <f>E32-F30+F31</f>
        <v>18</v>
      </c>
      <c r="G32" s="86">
        <f>F32-G30+G31</f>
        <v>18</v>
      </c>
      <c r="H32" s="85">
        <f t="shared" ref="H32:AB32" si="5">G32-H30+H31</f>
        <v>25</v>
      </c>
      <c r="I32" s="85">
        <f t="shared" si="5"/>
        <v>25</v>
      </c>
      <c r="J32" s="85">
        <f t="shared" si="5"/>
        <v>28</v>
      </c>
      <c r="K32" s="85">
        <f t="shared" si="5"/>
        <v>28</v>
      </c>
      <c r="L32" s="85">
        <f t="shared" si="5"/>
        <v>29</v>
      </c>
      <c r="M32" s="85">
        <f t="shared" si="5"/>
        <v>29</v>
      </c>
      <c r="N32" s="85">
        <f t="shared" si="5"/>
        <v>28</v>
      </c>
      <c r="O32" s="85">
        <f t="shared" si="5"/>
        <v>36</v>
      </c>
      <c r="P32" s="85">
        <f t="shared" si="5"/>
        <v>35</v>
      </c>
      <c r="Q32" s="85">
        <f t="shared" si="5"/>
        <v>44</v>
      </c>
      <c r="R32" s="85">
        <f t="shared" si="5"/>
        <v>44</v>
      </c>
      <c r="S32" s="85">
        <f t="shared" si="5"/>
        <v>40</v>
      </c>
      <c r="T32" s="85">
        <f t="shared" si="5"/>
        <v>38</v>
      </c>
      <c r="U32" s="85">
        <f t="shared" si="5"/>
        <v>19</v>
      </c>
      <c r="V32" s="85">
        <f t="shared" si="5"/>
        <v>21</v>
      </c>
      <c r="W32" s="87">
        <f t="shared" si="5"/>
        <v>20</v>
      </c>
      <c r="X32" s="87">
        <f t="shared" si="5"/>
        <v>17</v>
      </c>
      <c r="Y32" s="87">
        <f t="shared" si="5"/>
        <v>15</v>
      </c>
      <c r="Z32" s="88">
        <f t="shared" si="5"/>
        <v>15</v>
      </c>
      <c r="AA32" s="89">
        <f t="shared" si="5"/>
        <v>15</v>
      </c>
      <c r="AB32" s="89">
        <f t="shared" si="5"/>
        <v>12</v>
      </c>
      <c r="AC32" s="90">
        <f>AB32-AC30</f>
        <v>0</v>
      </c>
      <c r="AD32" s="29"/>
      <c r="AE32" s="3">
        <f>MAX(C32:AC32)</f>
        <v>44</v>
      </c>
      <c r="AF32" s="48"/>
      <c r="AG32" s="48"/>
      <c r="AH32" s="48"/>
    </row>
    <row r="33" spans="1:34" s="45" customFormat="1" ht="15.6" customHeight="1" x14ac:dyDescent="0.2">
      <c r="A33" s="142"/>
      <c r="B33" s="25" t="s">
        <v>9</v>
      </c>
      <c r="C33" s="124"/>
      <c r="D33" s="91" t="s">
        <v>59</v>
      </c>
      <c r="E33" s="127"/>
      <c r="F33" s="128">
        <v>11.24</v>
      </c>
      <c r="G33" s="127"/>
      <c r="H33" s="127"/>
      <c r="I33" s="127"/>
      <c r="J33" s="127"/>
      <c r="K33" s="125">
        <v>11.34</v>
      </c>
      <c r="L33" s="127"/>
      <c r="M33" s="127"/>
      <c r="N33" s="127"/>
      <c r="O33" s="127"/>
      <c r="P33" s="125">
        <v>11.4</v>
      </c>
      <c r="Q33" s="127"/>
      <c r="R33" s="127"/>
      <c r="S33" s="127"/>
      <c r="T33" s="125">
        <v>11.46</v>
      </c>
      <c r="U33" s="127"/>
      <c r="V33" s="127"/>
      <c r="W33" s="127"/>
      <c r="X33" s="129">
        <v>11.55</v>
      </c>
      <c r="Y33" s="127"/>
      <c r="Z33" s="127"/>
      <c r="AA33" s="130"/>
      <c r="AB33" s="127"/>
      <c r="AC33" s="125">
        <v>12.03</v>
      </c>
      <c r="AD33" s="30">
        <v>43</v>
      </c>
      <c r="AE33" s="12"/>
      <c r="AF33" s="48"/>
      <c r="AG33" s="48"/>
      <c r="AH33" s="48"/>
    </row>
    <row r="34" spans="1:34" s="45" customFormat="1" ht="15.6" customHeight="1" x14ac:dyDescent="0.2">
      <c r="A34" s="143"/>
      <c r="B34" s="26" t="s">
        <v>10</v>
      </c>
      <c r="C34" s="126" t="s">
        <v>59</v>
      </c>
      <c r="D34" s="91">
        <v>11.2</v>
      </c>
      <c r="E34" s="127"/>
      <c r="F34" s="92">
        <f>F33</f>
        <v>11.24</v>
      </c>
      <c r="G34" s="127"/>
      <c r="H34" s="131"/>
      <c r="I34" s="131"/>
      <c r="J34" s="131"/>
      <c r="K34" s="91">
        <f>K33</f>
        <v>11.34</v>
      </c>
      <c r="L34" s="131"/>
      <c r="M34" s="131"/>
      <c r="N34" s="131"/>
      <c r="O34" s="131"/>
      <c r="P34" s="91">
        <f>P33</f>
        <v>11.4</v>
      </c>
      <c r="Q34" s="131"/>
      <c r="R34" s="131"/>
      <c r="S34" s="131"/>
      <c r="T34" s="91">
        <f>T33</f>
        <v>11.46</v>
      </c>
      <c r="U34" s="131"/>
      <c r="V34" s="131"/>
      <c r="W34" s="127"/>
      <c r="X34" s="93">
        <f>X33</f>
        <v>11.55</v>
      </c>
      <c r="Y34" s="127"/>
      <c r="Z34" s="131"/>
      <c r="AA34" s="132"/>
      <c r="AB34" s="131"/>
      <c r="AC34" s="133"/>
      <c r="AD34" s="29"/>
      <c r="AE34" s="13"/>
      <c r="AF34" s="48"/>
      <c r="AG34" s="48"/>
      <c r="AH34" s="48"/>
    </row>
    <row r="35" spans="1:34" s="45" customFormat="1" ht="15.6" customHeight="1" thickBot="1" x14ac:dyDescent="0.25">
      <c r="A35" s="50">
        <v>520</v>
      </c>
      <c r="B35" s="50" t="s">
        <v>11</v>
      </c>
      <c r="C35" s="94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6"/>
      <c r="AD35" s="53"/>
      <c r="AE35" s="3"/>
      <c r="AF35" s="48"/>
      <c r="AG35" s="48"/>
      <c r="AH35" s="48"/>
    </row>
    <row r="36" spans="1:34" ht="15.6" customHeight="1" x14ac:dyDescent="0.2">
      <c r="A36" s="56"/>
      <c r="B36" s="23" t="s">
        <v>5</v>
      </c>
      <c r="C36" s="71"/>
      <c r="D36" s="72" t="s">
        <v>59</v>
      </c>
      <c r="E36" s="73" t="s">
        <v>59</v>
      </c>
      <c r="F36" s="73" t="s">
        <v>59</v>
      </c>
      <c r="G36" s="73" t="s">
        <v>59</v>
      </c>
      <c r="H36" s="72">
        <v>0</v>
      </c>
      <c r="I36" s="72">
        <v>0</v>
      </c>
      <c r="J36" s="72">
        <v>0</v>
      </c>
      <c r="K36" s="72">
        <v>0</v>
      </c>
      <c r="L36" s="72">
        <v>0</v>
      </c>
      <c r="M36" s="72">
        <v>0</v>
      </c>
      <c r="N36" s="72">
        <v>1</v>
      </c>
      <c r="O36" s="72">
        <v>0</v>
      </c>
      <c r="P36" s="72">
        <v>1</v>
      </c>
      <c r="Q36" s="72">
        <v>2</v>
      </c>
      <c r="R36" s="72">
        <v>5</v>
      </c>
      <c r="S36" s="72">
        <v>0</v>
      </c>
      <c r="T36" s="72">
        <v>10</v>
      </c>
      <c r="U36" s="72">
        <v>8</v>
      </c>
      <c r="V36" s="72">
        <v>5</v>
      </c>
      <c r="W36" s="74" t="s">
        <v>59</v>
      </c>
      <c r="X36" s="74" t="s">
        <v>59</v>
      </c>
      <c r="Y36" s="74" t="s">
        <v>59</v>
      </c>
      <c r="Z36" s="75">
        <v>7</v>
      </c>
      <c r="AA36" s="76">
        <v>1</v>
      </c>
      <c r="AB36" s="76">
        <v>2</v>
      </c>
      <c r="AC36" s="77">
        <v>6</v>
      </c>
      <c r="AD36" s="27" t="s">
        <v>6</v>
      </c>
      <c r="AE36" s="44"/>
      <c r="AF36" s="48"/>
      <c r="AG36" s="48"/>
      <c r="AH36" s="48"/>
    </row>
    <row r="37" spans="1:34" ht="15.6" customHeight="1" x14ac:dyDescent="0.2">
      <c r="A37" s="24">
        <v>13.16</v>
      </c>
      <c r="B37" s="25" t="s">
        <v>7</v>
      </c>
      <c r="C37" s="78" t="s">
        <v>59</v>
      </c>
      <c r="D37" s="79">
        <v>4</v>
      </c>
      <c r="E37" s="80" t="s">
        <v>59</v>
      </c>
      <c r="F37" s="80" t="s">
        <v>59</v>
      </c>
      <c r="G37" s="80" t="s">
        <v>59</v>
      </c>
      <c r="H37" s="79">
        <v>5</v>
      </c>
      <c r="I37" s="79">
        <v>4</v>
      </c>
      <c r="J37" s="79">
        <v>7</v>
      </c>
      <c r="K37" s="79">
        <v>4</v>
      </c>
      <c r="L37" s="79">
        <v>2</v>
      </c>
      <c r="M37" s="79">
        <v>0</v>
      </c>
      <c r="N37" s="79">
        <v>2</v>
      </c>
      <c r="O37" s="79">
        <v>5</v>
      </c>
      <c r="P37" s="79">
        <v>1</v>
      </c>
      <c r="Q37" s="79">
        <v>4</v>
      </c>
      <c r="R37" s="79">
        <v>1</v>
      </c>
      <c r="S37" s="79">
        <v>0</v>
      </c>
      <c r="T37" s="79">
        <v>1</v>
      </c>
      <c r="U37" s="79">
        <v>7</v>
      </c>
      <c r="V37" s="79">
        <v>1</v>
      </c>
      <c r="W37" s="81" t="s">
        <v>59</v>
      </c>
      <c r="X37" s="81" t="s">
        <v>59</v>
      </c>
      <c r="Y37" s="81" t="s">
        <v>59</v>
      </c>
      <c r="Z37" s="82">
        <v>0</v>
      </c>
      <c r="AA37" s="83">
        <v>0</v>
      </c>
      <c r="AB37" s="83">
        <v>0</v>
      </c>
      <c r="AC37" s="84"/>
      <c r="AD37" s="28">
        <f>SUM(C37:AB37)</f>
        <v>48</v>
      </c>
      <c r="AE37" s="12"/>
      <c r="AF37" s="48"/>
      <c r="AG37" s="48"/>
      <c r="AH37" s="48"/>
    </row>
    <row r="38" spans="1:34" ht="15.6" customHeight="1" x14ac:dyDescent="0.2">
      <c r="A38" s="141" t="s">
        <v>58</v>
      </c>
      <c r="B38" s="25" t="s">
        <v>8</v>
      </c>
      <c r="C38" s="78" t="s">
        <v>59</v>
      </c>
      <c r="D38" s="85">
        <f>D37</f>
        <v>4</v>
      </c>
      <c r="E38" s="86" t="s">
        <v>59</v>
      </c>
      <c r="F38" s="86" t="s">
        <v>59</v>
      </c>
      <c r="G38" s="86" t="s">
        <v>59</v>
      </c>
      <c r="H38" s="85">
        <f>D38-H36+H37</f>
        <v>9</v>
      </c>
      <c r="I38" s="85">
        <f t="shared" ref="I38:AB38" si="6">H38-I36+I37</f>
        <v>13</v>
      </c>
      <c r="J38" s="85">
        <f t="shared" si="6"/>
        <v>20</v>
      </c>
      <c r="K38" s="85">
        <f t="shared" si="6"/>
        <v>24</v>
      </c>
      <c r="L38" s="85">
        <f t="shared" si="6"/>
        <v>26</v>
      </c>
      <c r="M38" s="85">
        <f t="shared" si="6"/>
        <v>26</v>
      </c>
      <c r="N38" s="85">
        <f t="shared" si="6"/>
        <v>27</v>
      </c>
      <c r="O38" s="85">
        <f t="shared" si="6"/>
        <v>32</v>
      </c>
      <c r="P38" s="85">
        <f t="shared" si="6"/>
        <v>32</v>
      </c>
      <c r="Q38" s="85">
        <f t="shared" si="6"/>
        <v>34</v>
      </c>
      <c r="R38" s="85">
        <f t="shared" si="6"/>
        <v>30</v>
      </c>
      <c r="S38" s="85">
        <f t="shared" si="6"/>
        <v>30</v>
      </c>
      <c r="T38" s="85">
        <f t="shared" si="6"/>
        <v>21</v>
      </c>
      <c r="U38" s="85">
        <f t="shared" si="6"/>
        <v>20</v>
      </c>
      <c r="V38" s="85">
        <f t="shared" si="6"/>
        <v>16</v>
      </c>
      <c r="W38" s="87" t="s">
        <v>59</v>
      </c>
      <c r="X38" s="87" t="s">
        <v>59</v>
      </c>
      <c r="Y38" s="87" t="s">
        <v>59</v>
      </c>
      <c r="Z38" s="88">
        <f>V38-Z36+Z37</f>
        <v>9</v>
      </c>
      <c r="AA38" s="89">
        <f t="shared" si="6"/>
        <v>8</v>
      </c>
      <c r="AB38" s="89">
        <f t="shared" si="6"/>
        <v>6</v>
      </c>
      <c r="AC38" s="90">
        <f>AB38-AC36</f>
        <v>0</v>
      </c>
      <c r="AD38" s="29"/>
      <c r="AE38" s="3">
        <f>MAX(C38:AC38)</f>
        <v>34</v>
      </c>
      <c r="AF38" s="48"/>
      <c r="AG38" s="48"/>
      <c r="AH38" s="48"/>
    </row>
    <row r="39" spans="1:34" ht="15.6" customHeight="1" x14ac:dyDescent="0.2">
      <c r="A39" s="142"/>
      <c r="B39" s="25" t="s">
        <v>9</v>
      </c>
      <c r="C39" s="124"/>
      <c r="D39" s="91" t="s">
        <v>59</v>
      </c>
      <c r="E39" s="127"/>
      <c r="F39" s="128" t="s">
        <v>59</v>
      </c>
      <c r="G39" s="127"/>
      <c r="H39" s="127"/>
      <c r="I39" s="127"/>
      <c r="J39" s="127"/>
      <c r="K39" s="125">
        <v>13.26</v>
      </c>
      <c r="L39" s="127"/>
      <c r="M39" s="127"/>
      <c r="N39" s="127"/>
      <c r="O39" s="127"/>
      <c r="P39" s="125">
        <v>13.34</v>
      </c>
      <c r="Q39" s="127"/>
      <c r="R39" s="127"/>
      <c r="S39" s="127"/>
      <c r="T39" s="125">
        <v>13.39</v>
      </c>
      <c r="U39" s="127"/>
      <c r="V39" s="127"/>
      <c r="W39" s="127"/>
      <c r="X39" s="129" t="s">
        <v>59</v>
      </c>
      <c r="Y39" s="127"/>
      <c r="Z39" s="127"/>
      <c r="AA39" s="130"/>
      <c r="AB39" s="127"/>
      <c r="AC39" s="125">
        <v>13.5</v>
      </c>
      <c r="AD39" s="30">
        <v>34</v>
      </c>
      <c r="AE39" s="12"/>
      <c r="AF39" s="48"/>
      <c r="AG39" s="48"/>
      <c r="AH39" s="48"/>
    </row>
    <row r="40" spans="1:34" ht="15.6" customHeight="1" x14ac:dyDescent="0.2">
      <c r="A40" s="143"/>
      <c r="B40" s="26" t="s">
        <v>10</v>
      </c>
      <c r="C40" s="126" t="s">
        <v>59</v>
      </c>
      <c r="D40" s="91">
        <v>13.16</v>
      </c>
      <c r="E40" s="127"/>
      <c r="F40" s="92" t="s">
        <v>59</v>
      </c>
      <c r="G40" s="127"/>
      <c r="H40" s="131"/>
      <c r="I40" s="131"/>
      <c r="J40" s="131"/>
      <c r="K40" s="91">
        <f>K39</f>
        <v>13.26</v>
      </c>
      <c r="L40" s="131"/>
      <c r="M40" s="131"/>
      <c r="N40" s="131"/>
      <c r="O40" s="131"/>
      <c r="P40" s="91">
        <f>P39</f>
        <v>13.34</v>
      </c>
      <c r="Q40" s="131"/>
      <c r="R40" s="131"/>
      <c r="S40" s="131"/>
      <c r="T40" s="91">
        <f>T39</f>
        <v>13.39</v>
      </c>
      <c r="U40" s="131"/>
      <c r="V40" s="131"/>
      <c r="W40" s="127"/>
      <c r="X40" s="93" t="s">
        <v>59</v>
      </c>
      <c r="Y40" s="127"/>
      <c r="Z40" s="131"/>
      <c r="AA40" s="132"/>
      <c r="AB40" s="131"/>
      <c r="AC40" s="133"/>
      <c r="AD40" s="29"/>
      <c r="AE40" s="13"/>
      <c r="AF40" s="48"/>
      <c r="AG40" s="48"/>
      <c r="AH40" s="48"/>
    </row>
    <row r="41" spans="1:34" ht="15.6" customHeight="1" thickBot="1" x14ac:dyDescent="0.25">
      <c r="A41" s="50">
        <v>207</v>
      </c>
      <c r="B41" s="50" t="s">
        <v>11</v>
      </c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6"/>
      <c r="AD41" s="53"/>
      <c r="AE41" s="3"/>
      <c r="AF41" s="48"/>
      <c r="AG41" s="48"/>
      <c r="AH41" s="48"/>
    </row>
    <row r="42" spans="1:34" s="45" customFormat="1" ht="15" customHeight="1" x14ac:dyDescent="0.2">
      <c r="A42" s="56"/>
      <c r="B42" s="23" t="s">
        <v>5</v>
      </c>
      <c r="C42" s="71"/>
      <c r="D42" s="72" t="s">
        <v>59</v>
      </c>
      <c r="E42" s="73">
        <v>0</v>
      </c>
      <c r="F42" s="73">
        <v>15</v>
      </c>
      <c r="G42" s="73">
        <v>0</v>
      </c>
      <c r="H42" s="72">
        <v>2</v>
      </c>
      <c r="I42" s="72">
        <v>0</v>
      </c>
      <c r="J42" s="72">
        <v>0</v>
      </c>
      <c r="K42" s="72">
        <v>0</v>
      </c>
      <c r="L42" s="72">
        <v>0</v>
      </c>
      <c r="M42" s="72">
        <v>0</v>
      </c>
      <c r="N42" s="72">
        <v>1</v>
      </c>
      <c r="O42" s="72">
        <v>4</v>
      </c>
      <c r="P42" s="72">
        <v>5</v>
      </c>
      <c r="Q42" s="72">
        <v>2</v>
      </c>
      <c r="R42" s="72">
        <v>1</v>
      </c>
      <c r="S42" s="72">
        <v>0</v>
      </c>
      <c r="T42" s="72">
        <v>7</v>
      </c>
      <c r="U42" s="72">
        <v>8</v>
      </c>
      <c r="V42" s="72">
        <v>1</v>
      </c>
      <c r="W42" s="74">
        <v>2</v>
      </c>
      <c r="X42" s="74">
        <v>15</v>
      </c>
      <c r="Y42" s="74">
        <v>0</v>
      </c>
      <c r="Z42" s="75">
        <v>3</v>
      </c>
      <c r="AA42" s="76">
        <v>1</v>
      </c>
      <c r="AB42" s="76">
        <v>0</v>
      </c>
      <c r="AC42" s="77">
        <v>9</v>
      </c>
      <c r="AD42" s="27" t="s">
        <v>6</v>
      </c>
      <c r="AE42" s="44"/>
      <c r="AF42" s="48"/>
      <c r="AG42" s="48"/>
      <c r="AH42" s="48"/>
    </row>
    <row r="43" spans="1:34" s="45" customFormat="1" ht="15.6" customHeight="1" x14ac:dyDescent="0.2">
      <c r="A43" s="24">
        <v>13.52</v>
      </c>
      <c r="B43" s="25" t="s">
        <v>7</v>
      </c>
      <c r="C43" s="78" t="s">
        <v>59</v>
      </c>
      <c r="D43" s="79">
        <v>6</v>
      </c>
      <c r="E43" s="80">
        <v>1</v>
      </c>
      <c r="F43" s="80">
        <v>18</v>
      </c>
      <c r="G43" s="80">
        <v>2</v>
      </c>
      <c r="H43" s="79">
        <v>3</v>
      </c>
      <c r="I43" s="79">
        <v>1</v>
      </c>
      <c r="J43" s="79">
        <v>3</v>
      </c>
      <c r="K43" s="79">
        <v>0</v>
      </c>
      <c r="L43" s="79">
        <v>0</v>
      </c>
      <c r="M43" s="79">
        <v>0</v>
      </c>
      <c r="N43" s="79">
        <v>1</v>
      </c>
      <c r="O43" s="79">
        <v>8</v>
      </c>
      <c r="P43" s="79">
        <v>1</v>
      </c>
      <c r="Q43" s="79">
        <v>9</v>
      </c>
      <c r="R43" s="79">
        <v>0</v>
      </c>
      <c r="S43" s="79">
        <v>0</v>
      </c>
      <c r="T43" s="79">
        <v>3</v>
      </c>
      <c r="U43" s="79">
        <v>1</v>
      </c>
      <c r="V43" s="79">
        <v>5</v>
      </c>
      <c r="W43" s="81">
        <v>0</v>
      </c>
      <c r="X43" s="81">
        <v>1</v>
      </c>
      <c r="Y43" s="81">
        <v>0</v>
      </c>
      <c r="Z43" s="82">
        <v>0</v>
      </c>
      <c r="AA43" s="83">
        <v>0</v>
      </c>
      <c r="AB43" s="83">
        <v>0</v>
      </c>
      <c r="AC43" s="84"/>
      <c r="AD43" s="28">
        <f>SUM(C43:AB43)</f>
        <v>63</v>
      </c>
      <c r="AE43" s="12"/>
      <c r="AF43" s="48"/>
      <c r="AG43" s="48"/>
      <c r="AH43" s="48"/>
    </row>
    <row r="44" spans="1:34" s="45" customFormat="1" ht="15.6" customHeight="1" x14ac:dyDescent="0.2">
      <c r="A44" s="141" t="s">
        <v>58</v>
      </c>
      <c r="B44" s="25" t="s">
        <v>8</v>
      </c>
      <c r="C44" s="78" t="s">
        <v>59</v>
      </c>
      <c r="D44" s="85">
        <v>19</v>
      </c>
      <c r="E44" s="86">
        <f>D44-E42+E43</f>
        <v>20</v>
      </c>
      <c r="F44" s="86">
        <f>E44-F42+F43</f>
        <v>23</v>
      </c>
      <c r="G44" s="86">
        <f>F44-G42+G43</f>
        <v>25</v>
      </c>
      <c r="H44" s="85">
        <f t="shared" ref="H44:AB44" si="7">G44-H42+H43</f>
        <v>26</v>
      </c>
      <c r="I44" s="85">
        <f t="shared" si="7"/>
        <v>27</v>
      </c>
      <c r="J44" s="85">
        <f t="shared" si="7"/>
        <v>30</v>
      </c>
      <c r="K44" s="85">
        <f t="shared" si="7"/>
        <v>30</v>
      </c>
      <c r="L44" s="85">
        <f t="shared" si="7"/>
        <v>30</v>
      </c>
      <c r="M44" s="85">
        <f t="shared" si="7"/>
        <v>30</v>
      </c>
      <c r="N44" s="85">
        <f t="shared" si="7"/>
        <v>30</v>
      </c>
      <c r="O44" s="85">
        <f t="shared" si="7"/>
        <v>34</v>
      </c>
      <c r="P44" s="85">
        <f t="shared" si="7"/>
        <v>30</v>
      </c>
      <c r="Q44" s="85">
        <f t="shared" si="7"/>
        <v>37</v>
      </c>
      <c r="R44" s="85">
        <f t="shared" si="7"/>
        <v>36</v>
      </c>
      <c r="S44" s="85">
        <f t="shared" si="7"/>
        <v>36</v>
      </c>
      <c r="T44" s="85">
        <f t="shared" si="7"/>
        <v>32</v>
      </c>
      <c r="U44" s="85">
        <f t="shared" si="7"/>
        <v>25</v>
      </c>
      <c r="V44" s="85">
        <f t="shared" si="7"/>
        <v>29</v>
      </c>
      <c r="W44" s="87">
        <f t="shared" si="7"/>
        <v>27</v>
      </c>
      <c r="X44" s="87">
        <f t="shared" si="7"/>
        <v>13</v>
      </c>
      <c r="Y44" s="87">
        <f t="shared" si="7"/>
        <v>13</v>
      </c>
      <c r="Z44" s="88">
        <f t="shared" si="7"/>
        <v>10</v>
      </c>
      <c r="AA44" s="89">
        <f t="shared" si="7"/>
        <v>9</v>
      </c>
      <c r="AB44" s="89">
        <f t="shared" si="7"/>
        <v>9</v>
      </c>
      <c r="AC44" s="90">
        <f>AB44-AC42</f>
        <v>0</v>
      </c>
      <c r="AD44" s="29"/>
      <c r="AE44" s="3">
        <f>MAX(C44:AC44)</f>
        <v>37</v>
      </c>
      <c r="AF44" s="48"/>
      <c r="AG44" s="48"/>
      <c r="AH44" s="48"/>
    </row>
    <row r="45" spans="1:34" s="45" customFormat="1" ht="15.6" customHeight="1" x14ac:dyDescent="0.2">
      <c r="A45" s="142"/>
      <c r="B45" s="25" t="s">
        <v>9</v>
      </c>
      <c r="C45" s="124"/>
      <c r="D45" s="91" t="s">
        <v>59</v>
      </c>
      <c r="E45" s="127"/>
      <c r="F45" s="128">
        <v>13.58</v>
      </c>
      <c r="G45" s="127"/>
      <c r="H45" s="127"/>
      <c r="I45" s="127"/>
      <c r="J45" s="127"/>
      <c r="K45" s="125">
        <v>14.05</v>
      </c>
      <c r="L45" s="127"/>
      <c r="M45" s="127"/>
      <c r="N45" s="127"/>
      <c r="O45" s="127"/>
      <c r="P45" s="125">
        <v>14.1</v>
      </c>
      <c r="Q45" s="127"/>
      <c r="R45" s="127"/>
      <c r="S45" s="127"/>
      <c r="T45" s="125">
        <v>14.15</v>
      </c>
      <c r="U45" s="127"/>
      <c r="V45" s="127"/>
      <c r="W45" s="127"/>
      <c r="X45" s="129">
        <v>14.23</v>
      </c>
      <c r="Y45" s="127"/>
      <c r="Z45" s="127"/>
      <c r="AA45" s="130"/>
      <c r="AB45" s="127"/>
      <c r="AC45" s="125">
        <v>14.29</v>
      </c>
      <c r="AD45" s="30">
        <v>36</v>
      </c>
      <c r="AE45" s="12"/>
      <c r="AF45" s="48"/>
      <c r="AG45" s="48"/>
      <c r="AH45" s="48"/>
    </row>
    <row r="46" spans="1:34" s="45" customFormat="1" ht="15.6" customHeight="1" x14ac:dyDescent="0.2">
      <c r="A46" s="143"/>
      <c r="B46" s="26" t="s">
        <v>10</v>
      </c>
      <c r="C46" s="126" t="s">
        <v>59</v>
      </c>
      <c r="D46" s="91">
        <v>13.53</v>
      </c>
      <c r="E46" s="127"/>
      <c r="F46" s="92">
        <f>F45</f>
        <v>13.58</v>
      </c>
      <c r="G46" s="127"/>
      <c r="H46" s="131"/>
      <c r="I46" s="131"/>
      <c r="J46" s="131"/>
      <c r="K46" s="91">
        <f>K45</f>
        <v>14.05</v>
      </c>
      <c r="L46" s="131"/>
      <c r="M46" s="131"/>
      <c r="N46" s="131"/>
      <c r="O46" s="131"/>
      <c r="P46" s="91">
        <f>P45</f>
        <v>14.1</v>
      </c>
      <c r="Q46" s="131"/>
      <c r="R46" s="131"/>
      <c r="S46" s="131"/>
      <c r="T46" s="91">
        <f>T45</f>
        <v>14.15</v>
      </c>
      <c r="U46" s="131"/>
      <c r="V46" s="131"/>
      <c r="W46" s="127"/>
      <c r="X46" s="93">
        <v>14.24</v>
      </c>
      <c r="Y46" s="127"/>
      <c r="Z46" s="131"/>
      <c r="AA46" s="132"/>
      <c r="AB46" s="131"/>
      <c r="AC46" s="133"/>
      <c r="AD46" s="29"/>
      <c r="AE46" s="13"/>
      <c r="AF46" s="48"/>
      <c r="AG46" s="48"/>
      <c r="AH46" s="48"/>
    </row>
    <row r="47" spans="1:34" s="45" customFormat="1" ht="15.6" customHeight="1" thickBot="1" x14ac:dyDescent="0.25">
      <c r="A47" s="50">
        <v>540</v>
      </c>
      <c r="B47" s="50" t="s">
        <v>11</v>
      </c>
      <c r="C47" s="94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6"/>
      <c r="AD47" s="53"/>
      <c r="AE47" s="3"/>
      <c r="AF47" s="48"/>
      <c r="AG47" s="48"/>
      <c r="AH47" s="48"/>
    </row>
    <row r="48" spans="1:34" ht="15.6" customHeight="1" x14ac:dyDescent="0.2">
      <c r="A48" s="56"/>
      <c r="B48" s="23" t="s">
        <v>5</v>
      </c>
      <c r="C48" s="71"/>
      <c r="D48" s="72">
        <v>0</v>
      </c>
      <c r="E48" s="73" t="s">
        <v>59</v>
      </c>
      <c r="F48" s="73" t="s">
        <v>59</v>
      </c>
      <c r="G48" s="73" t="s">
        <v>59</v>
      </c>
      <c r="H48" s="72">
        <v>0</v>
      </c>
      <c r="I48" s="72">
        <v>0</v>
      </c>
      <c r="J48" s="72">
        <v>0</v>
      </c>
      <c r="K48" s="72">
        <v>0</v>
      </c>
      <c r="L48" s="72">
        <v>0</v>
      </c>
      <c r="M48" s="72">
        <v>0</v>
      </c>
      <c r="N48" s="72">
        <v>0</v>
      </c>
      <c r="O48" s="72">
        <v>0</v>
      </c>
      <c r="P48" s="72">
        <v>1</v>
      </c>
      <c r="Q48" s="72">
        <v>0</v>
      </c>
      <c r="R48" s="72">
        <v>0</v>
      </c>
      <c r="S48" s="72">
        <v>1</v>
      </c>
      <c r="T48" s="72">
        <v>1</v>
      </c>
      <c r="U48" s="72">
        <v>0</v>
      </c>
      <c r="V48" s="72">
        <v>1</v>
      </c>
      <c r="W48" s="74" t="s">
        <v>59</v>
      </c>
      <c r="X48" s="74" t="s">
        <v>59</v>
      </c>
      <c r="Y48" s="74" t="s">
        <v>59</v>
      </c>
      <c r="Z48" s="75">
        <v>3</v>
      </c>
      <c r="AA48" s="76">
        <v>6</v>
      </c>
      <c r="AB48" s="76">
        <v>1</v>
      </c>
      <c r="AC48" s="77">
        <v>3</v>
      </c>
      <c r="AD48" s="27" t="s">
        <v>6</v>
      </c>
      <c r="AE48" s="44"/>
      <c r="AF48" s="48"/>
      <c r="AG48" s="48"/>
      <c r="AH48" s="48"/>
    </row>
    <row r="49" spans="1:34" ht="15.6" customHeight="1" x14ac:dyDescent="0.2">
      <c r="A49" s="24">
        <v>15.15</v>
      </c>
      <c r="B49" s="25" t="s">
        <v>7</v>
      </c>
      <c r="C49" s="78">
        <v>0</v>
      </c>
      <c r="D49" s="79">
        <v>0</v>
      </c>
      <c r="E49" s="80" t="s">
        <v>59</v>
      </c>
      <c r="F49" s="80" t="s">
        <v>59</v>
      </c>
      <c r="G49" s="80" t="s">
        <v>59</v>
      </c>
      <c r="H49" s="79">
        <v>1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4</v>
      </c>
      <c r="Q49" s="79">
        <v>3</v>
      </c>
      <c r="R49" s="79">
        <v>1</v>
      </c>
      <c r="S49" s="79">
        <v>0</v>
      </c>
      <c r="T49" s="79">
        <v>1</v>
      </c>
      <c r="U49" s="79">
        <v>5</v>
      </c>
      <c r="V49" s="79">
        <v>2</v>
      </c>
      <c r="W49" s="81" t="s">
        <v>59</v>
      </c>
      <c r="X49" s="81" t="s">
        <v>59</v>
      </c>
      <c r="Y49" s="81" t="s">
        <v>59</v>
      </c>
      <c r="Z49" s="82">
        <v>0</v>
      </c>
      <c r="AA49" s="83">
        <v>0</v>
      </c>
      <c r="AB49" s="83">
        <v>0</v>
      </c>
      <c r="AC49" s="84"/>
      <c r="AD49" s="28">
        <f>SUM(C49:AB49)</f>
        <v>17</v>
      </c>
      <c r="AE49" s="12"/>
      <c r="AF49" s="48"/>
      <c r="AG49" s="48"/>
      <c r="AH49" s="48"/>
    </row>
    <row r="50" spans="1:34" ht="15.6" customHeight="1" x14ac:dyDescent="0.2">
      <c r="A50" s="141" t="s">
        <v>42</v>
      </c>
      <c r="B50" s="25" t="s">
        <v>8</v>
      </c>
      <c r="C50" s="78">
        <f>C49</f>
        <v>0</v>
      </c>
      <c r="D50" s="85">
        <f t="shared" ref="D50" si="8">C50-D48+D49</f>
        <v>0</v>
      </c>
      <c r="E50" s="86" t="s">
        <v>59</v>
      </c>
      <c r="F50" s="86" t="s">
        <v>59</v>
      </c>
      <c r="G50" s="86" t="s">
        <v>59</v>
      </c>
      <c r="H50" s="85">
        <f>D50-H48+H49</f>
        <v>1</v>
      </c>
      <c r="I50" s="85">
        <f t="shared" ref="I50:AB50" si="9">H50-I48+I49</f>
        <v>1</v>
      </c>
      <c r="J50" s="85">
        <f t="shared" si="9"/>
        <v>1</v>
      </c>
      <c r="K50" s="85">
        <f t="shared" si="9"/>
        <v>1</v>
      </c>
      <c r="L50" s="85">
        <f t="shared" si="9"/>
        <v>1</v>
      </c>
      <c r="M50" s="85">
        <f t="shared" si="9"/>
        <v>1</v>
      </c>
      <c r="N50" s="85">
        <f t="shared" si="9"/>
        <v>1</v>
      </c>
      <c r="O50" s="85">
        <f t="shared" si="9"/>
        <v>1</v>
      </c>
      <c r="P50" s="85">
        <f t="shared" si="9"/>
        <v>4</v>
      </c>
      <c r="Q50" s="85">
        <f t="shared" si="9"/>
        <v>7</v>
      </c>
      <c r="R50" s="85">
        <f t="shared" si="9"/>
        <v>8</v>
      </c>
      <c r="S50" s="85">
        <f t="shared" si="9"/>
        <v>7</v>
      </c>
      <c r="T50" s="85">
        <f t="shared" si="9"/>
        <v>7</v>
      </c>
      <c r="U50" s="85">
        <f t="shared" si="9"/>
        <v>12</v>
      </c>
      <c r="V50" s="85">
        <f t="shared" si="9"/>
        <v>13</v>
      </c>
      <c r="W50" s="87" t="s">
        <v>59</v>
      </c>
      <c r="X50" s="87" t="s">
        <v>59</v>
      </c>
      <c r="Y50" s="87" t="s">
        <v>59</v>
      </c>
      <c r="Z50" s="88">
        <f>V50-Z48+Z49</f>
        <v>10</v>
      </c>
      <c r="AA50" s="89">
        <f t="shared" si="9"/>
        <v>4</v>
      </c>
      <c r="AB50" s="89">
        <f t="shared" si="9"/>
        <v>3</v>
      </c>
      <c r="AC50" s="90">
        <f>AB50-AC48</f>
        <v>0</v>
      </c>
      <c r="AD50" s="29"/>
      <c r="AE50" s="3">
        <f>MAX(C50:AC50)</f>
        <v>13</v>
      </c>
      <c r="AF50" s="48"/>
      <c r="AG50" s="48"/>
      <c r="AH50" s="48"/>
    </row>
    <row r="51" spans="1:34" ht="15.6" customHeight="1" x14ac:dyDescent="0.2">
      <c r="A51" s="142"/>
      <c r="B51" s="25" t="s">
        <v>9</v>
      </c>
      <c r="C51" s="124"/>
      <c r="D51" s="125">
        <v>15.2</v>
      </c>
      <c r="E51" s="127"/>
      <c r="F51" s="128" t="s">
        <v>59</v>
      </c>
      <c r="G51" s="127"/>
      <c r="H51" s="127"/>
      <c r="I51" s="127"/>
      <c r="J51" s="127"/>
      <c r="K51" s="125">
        <v>15.24</v>
      </c>
      <c r="L51" s="127"/>
      <c r="M51" s="127"/>
      <c r="N51" s="127"/>
      <c r="O51" s="127"/>
      <c r="P51" s="125">
        <v>15.28</v>
      </c>
      <c r="Q51" s="127"/>
      <c r="R51" s="127"/>
      <c r="S51" s="127"/>
      <c r="T51" s="125">
        <v>15.33</v>
      </c>
      <c r="U51" s="127"/>
      <c r="V51" s="127"/>
      <c r="W51" s="127"/>
      <c r="X51" s="129" t="s">
        <v>59</v>
      </c>
      <c r="Y51" s="127"/>
      <c r="Z51" s="127"/>
      <c r="AA51" s="130"/>
      <c r="AB51" s="127"/>
      <c r="AC51" s="125">
        <v>15.45</v>
      </c>
      <c r="AD51" s="30">
        <v>28</v>
      </c>
      <c r="AE51" s="12"/>
      <c r="AF51" s="48"/>
      <c r="AG51" s="48"/>
      <c r="AH51" s="48"/>
    </row>
    <row r="52" spans="1:34" ht="15.6" customHeight="1" x14ac:dyDescent="0.2">
      <c r="A52" s="143"/>
      <c r="B52" s="26" t="s">
        <v>10</v>
      </c>
      <c r="C52" s="126">
        <v>15.17</v>
      </c>
      <c r="D52" s="91">
        <f>D51</f>
        <v>15.2</v>
      </c>
      <c r="E52" s="127"/>
      <c r="F52" s="92" t="s">
        <v>59</v>
      </c>
      <c r="G52" s="127"/>
      <c r="H52" s="131"/>
      <c r="I52" s="131"/>
      <c r="J52" s="131"/>
      <c r="K52" s="91">
        <v>15.25</v>
      </c>
      <c r="L52" s="131"/>
      <c r="M52" s="131"/>
      <c r="N52" s="131"/>
      <c r="O52" s="131"/>
      <c r="P52" s="91">
        <f>P51</f>
        <v>15.28</v>
      </c>
      <c r="Q52" s="131"/>
      <c r="R52" s="131"/>
      <c r="S52" s="131"/>
      <c r="T52" s="91">
        <v>15.34</v>
      </c>
      <c r="U52" s="131"/>
      <c r="V52" s="131"/>
      <c r="W52" s="127"/>
      <c r="X52" s="93" t="s">
        <v>59</v>
      </c>
      <c r="Y52" s="127"/>
      <c r="Z52" s="131"/>
      <c r="AA52" s="132"/>
      <c r="AB52" s="131"/>
      <c r="AC52" s="133"/>
      <c r="AD52" s="29"/>
      <c r="AE52" s="13"/>
      <c r="AF52" s="48"/>
      <c r="AG52" s="48"/>
      <c r="AH52" s="48"/>
    </row>
    <row r="53" spans="1:34" ht="15.6" customHeight="1" thickBot="1" x14ac:dyDescent="0.25">
      <c r="A53" s="50">
        <v>540</v>
      </c>
      <c r="B53" s="50" t="s">
        <v>11</v>
      </c>
      <c r="C53" s="94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6"/>
      <c r="AD53" s="53"/>
      <c r="AE53" s="3"/>
      <c r="AF53" s="48"/>
      <c r="AG53" s="48"/>
      <c r="AH53" s="48"/>
    </row>
    <row r="54" spans="1:34" s="45" customFormat="1" ht="15" customHeight="1" x14ac:dyDescent="0.2">
      <c r="A54" s="56"/>
      <c r="B54" s="23" t="s">
        <v>5</v>
      </c>
      <c r="C54" s="71"/>
      <c r="D54" s="72" t="s">
        <v>59</v>
      </c>
      <c r="E54" s="73">
        <v>0</v>
      </c>
      <c r="F54" s="73">
        <v>21</v>
      </c>
      <c r="G54" s="73">
        <v>0</v>
      </c>
      <c r="H54" s="72">
        <v>0</v>
      </c>
      <c r="I54" s="72">
        <v>0</v>
      </c>
      <c r="J54" s="72">
        <v>1</v>
      </c>
      <c r="K54" s="72">
        <v>0</v>
      </c>
      <c r="L54" s="72">
        <v>0</v>
      </c>
      <c r="M54" s="72">
        <v>0</v>
      </c>
      <c r="N54" s="72">
        <v>3</v>
      </c>
      <c r="O54" s="72">
        <v>2</v>
      </c>
      <c r="P54" s="72">
        <v>0</v>
      </c>
      <c r="Q54" s="72">
        <v>4</v>
      </c>
      <c r="R54" s="72">
        <v>2</v>
      </c>
      <c r="S54" s="72">
        <v>0</v>
      </c>
      <c r="T54" s="72">
        <v>10</v>
      </c>
      <c r="U54" s="72">
        <v>4</v>
      </c>
      <c r="V54" s="72">
        <v>2</v>
      </c>
      <c r="W54" s="74">
        <v>2</v>
      </c>
      <c r="X54" s="74">
        <v>4</v>
      </c>
      <c r="Y54" s="74">
        <v>1</v>
      </c>
      <c r="Z54" s="75">
        <v>0</v>
      </c>
      <c r="AA54" s="76">
        <v>3</v>
      </c>
      <c r="AB54" s="76">
        <v>0</v>
      </c>
      <c r="AC54" s="77">
        <v>10</v>
      </c>
      <c r="AD54" s="27" t="s">
        <v>6</v>
      </c>
      <c r="AE54" s="44"/>
      <c r="AF54" s="48"/>
      <c r="AG54" s="48"/>
      <c r="AH54" s="48"/>
    </row>
    <row r="55" spans="1:34" s="45" customFormat="1" ht="15.6" customHeight="1" x14ac:dyDescent="0.2">
      <c r="A55" s="24">
        <v>16.420000000000002</v>
      </c>
      <c r="B55" s="25" t="s">
        <v>7</v>
      </c>
      <c r="C55" s="78" t="s">
        <v>59</v>
      </c>
      <c r="D55" s="79">
        <v>0</v>
      </c>
      <c r="E55" s="80">
        <v>0</v>
      </c>
      <c r="F55" s="80">
        <v>17</v>
      </c>
      <c r="G55" s="80">
        <v>0</v>
      </c>
      <c r="H55" s="79">
        <v>3</v>
      </c>
      <c r="I55" s="79">
        <v>1</v>
      </c>
      <c r="J55" s="79">
        <v>4</v>
      </c>
      <c r="K55" s="79">
        <v>0</v>
      </c>
      <c r="L55" s="79">
        <v>0</v>
      </c>
      <c r="M55" s="79">
        <v>0</v>
      </c>
      <c r="N55" s="79">
        <v>1</v>
      </c>
      <c r="O55" s="79">
        <v>1</v>
      </c>
      <c r="P55" s="79">
        <v>4</v>
      </c>
      <c r="Q55" s="79">
        <v>3</v>
      </c>
      <c r="R55" s="79">
        <v>3</v>
      </c>
      <c r="S55" s="79">
        <v>0</v>
      </c>
      <c r="T55" s="79">
        <v>1</v>
      </c>
      <c r="U55" s="79">
        <v>4</v>
      </c>
      <c r="V55" s="79">
        <v>0</v>
      </c>
      <c r="W55" s="81">
        <v>0</v>
      </c>
      <c r="X55" s="81">
        <v>0</v>
      </c>
      <c r="Y55" s="81">
        <v>0</v>
      </c>
      <c r="Z55" s="82">
        <v>0</v>
      </c>
      <c r="AA55" s="83">
        <v>2</v>
      </c>
      <c r="AB55" s="83">
        <v>0</v>
      </c>
      <c r="AC55" s="84"/>
      <c r="AD55" s="28">
        <f>SUM(C55:AB55)</f>
        <v>44</v>
      </c>
      <c r="AE55" s="12"/>
      <c r="AF55" s="48"/>
      <c r="AG55" s="48"/>
      <c r="AH55" s="48"/>
    </row>
    <row r="56" spans="1:34" s="45" customFormat="1" ht="15.6" customHeight="1" x14ac:dyDescent="0.2">
      <c r="A56" s="141" t="s">
        <v>58</v>
      </c>
      <c r="B56" s="25" t="s">
        <v>8</v>
      </c>
      <c r="C56" s="78" t="s">
        <v>59</v>
      </c>
      <c r="D56" s="85">
        <v>25</v>
      </c>
      <c r="E56" s="86">
        <f>D56-E54+E55</f>
        <v>25</v>
      </c>
      <c r="F56" s="86">
        <f>E56-F54+F55</f>
        <v>21</v>
      </c>
      <c r="G56" s="86">
        <f>F56-G54+G55</f>
        <v>21</v>
      </c>
      <c r="H56" s="85">
        <f t="shared" ref="H56:AB56" si="10">G56-H54+H55</f>
        <v>24</v>
      </c>
      <c r="I56" s="85">
        <f t="shared" si="10"/>
        <v>25</v>
      </c>
      <c r="J56" s="85">
        <f t="shared" si="10"/>
        <v>28</v>
      </c>
      <c r="K56" s="85">
        <f t="shared" si="10"/>
        <v>28</v>
      </c>
      <c r="L56" s="85">
        <f t="shared" si="10"/>
        <v>28</v>
      </c>
      <c r="M56" s="85">
        <f t="shared" si="10"/>
        <v>28</v>
      </c>
      <c r="N56" s="85">
        <f t="shared" si="10"/>
        <v>26</v>
      </c>
      <c r="O56" s="85">
        <f t="shared" si="10"/>
        <v>25</v>
      </c>
      <c r="P56" s="85">
        <f t="shared" si="10"/>
        <v>29</v>
      </c>
      <c r="Q56" s="85">
        <f t="shared" si="10"/>
        <v>28</v>
      </c>
      <c r="R56" s="85">
        <f t="shared" si="10"/>
        <v>29</v>
      </c>
      <c r="S56" s="85">
        <f t="shared" si="10"/>
        <v>29</v>
      </c>
      <c r="T56" s="85">
        <f t="shared" si="10"/>
        <v>20</v>
      </c>
      <c r="U56" s="85">
        <f t="shared" si="10"/>
        <v>20</v>
      </c>
      <c r="V56" s="85">
        <f t="shared" si="10"/>
        <v>18</v>
      </c>
      <c r="W56" s="87">
        <f t="shared" si="10"/>
        <v>16</v>
      </c>
      <c r="X56" s="87">
        <f t="shared" si="10"/>
        <v>12</v>
      </c>
      <c r="Y56" s="87">
        <f t="shared" si="10"/>
        <v>11</v>
      </c>
      <c r="Z56" s="88">
        <f t="shared" si="10"/>
        <v>11</v>
      </c>
      <c r="AA56" s="89">
        <f t="shared" si="10"/>
        <v>10</v>
      </c>
      <c r="AB56" s="89">
        <f t="shared" si="10"/>
        <v>10</v>
      </c>
      <c r="AC56" s="90">
        <f>AB56-AC54</f>
        <v>0</v>
      </c>
      <c r="AD56" s="29"/>
      <c r="AE56" s="3">
        <f>MAX(C56:AC56)</f>
        <v>29</v>
      </c>
      <c r="AF56" s="48"/>
      <c r="AG56" s="48"/>
      <c r="AH56" s="48"/>
    </row>
    <row r="57" spans="1:34" s="45" customFormat="1" ht="15.6" customHeight="1" x14ac:dyDescent="0.2">
      <c r="A57" s="142"/>
      <c r="B57" s="25" t="s">
        <v>9</v>
      </c>
      <c r="C57" s="124"/>
      <c r="D57" s="91" t="s">
        <v>59</v>
      </c>
      <c r="E57" s="127"/>
      <c r="F57" s="128">
        <v>16.5</v>
      </c>
      <c r="G57" s="127"/>
      <c r="H57" s="127"/>
      <c r="I57" s="127"/>
      <c r="J57" s="127"/>
      <c r="K57" s="125">
        <v>16.57</v>
      </c>
      <c r="L57" s="127"/>
      <c r="M57" s="127"/>
      <c r="N57" s="127"/>
      <c r="O57" s="127"/>
      <c r="P57" s="125">
        <v>17.010000000000002</v>
      </c>
      <c r="Q57" s="127"/>
      <c r="R57" s="127"/>
      <c r="S57" s="127"/>
      <c r="T57" s="125">
        <v>17.07</v>
      </c>
      <c r="U57" s="127"/>
      <c r="V57" s="127"/>
      <c r="W57" s="127"/>
      <c r="X57" s="129">
        <v>17.16</v>
      </c>
      <c r="Y57" s="127"/>
      <c r="Z57" s="127"/>
      <c r="AA57" s="130"/>
      <c r="AB57" s="127"/>
      <c r="AC57" s="125">
        <v>17.22</v>
      </c>
      <c r="AD57" s="30">
        <v>37</v>
      </c>
      <c r="AE57" s="12"/>
      <c r="AF57" s="48"/>
      <c r="AG57" s="48"/>
      <c r="AH57" s="48"/>
    </row>
    <row r="58" spans="1:34" s="45" customFormat="1" ht="15.6" customHeight="1" x14ac:dyDescent="0.2">
      <c r="A58" s="143"/>
      <c r="B58" s="26" t="s">
        <v>10</v>
      </c>
      <c r="C58" s="126" t="s">
        <v>59</v>
      </c>
      <c r="D58" s="91">
        <v>16.45</v>
      </c>
      <c r="E58" s="127"/>
      <c r="F58" s="92">
        <f>F57</f>
        <v>16.5</v>
      </c>
      <c r="G58" s="127"/>
      <c r="H58" s="131"/>
      <c r="I58" s="131"/>
      <c r="J58" s="131"/>
      <c r="K58" s="91">
        <f>K57</f>
        <v>16.57</v>
      </c>
      <c r="L58" s="131"/>
      <c r="M58" s="131"/>
      <c r="N58" s="131"/>
      <c r="O58" s="131"/>
      <c r="P58" s="91">
        <v>17.02</v>
      </c>
      <c r="Q58" s="131"/>
      <c r="R58" s="131"/>
      <c r="S58" s="131"/>
      <c r="T58" s="91">
        <v>17.079999999999998</v>
      </c>
      <c r="U58" s="131"/>
      <c r="V58" s="131"/>
      <c r="W58" s="127"/>
      <c r="X58" s="93">
        <f>X57</f>
        <v>17.16</v>
      </c>
      <c r="Y58" s="127"/>
      <c r="Z58" s="131"/>
      <c r="AA58" s="132"/>
      <c r="AB58" s="131"/>
      <c r="AC58" s="133"/>
      <c r="AD58" s="29"/>
      <c r="AE58" s="13"/>
      <c r="AF58" s="48"/>
      <c r="AG58" s="48"/>
      <c r="AH58" s="48"/>
    </row>
    <row r="59" spans="1:34" s="45" customFormat="1" ht="15.6" customHeight="1" thickBot="1" x14ac:dyDescent="0.25">
      <c r="A59" s="50">
        <v>540</v>
      </c>
      <c r="B59" s="50" t="s">
        <v>11</v>
      </c>
      <c r="C59" s="94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6"/>
      <c r="AD59" s="53"/>
      <c r="AE59" s="3"/>
      <c r="AF59" s="48"/>
      <c r="AG59" s="48"/>
      <c r="AH59" s="48"/>
    </row>
    <row r="60" spans="1:34" ht="15.6" customHeight="1" x14ac:dyDescent="0.2">
      <c r="A60" s="56"/>
      <c r="B60" s="23" t="s">
        <v>5</v>
      </c>
      <c r="C60" s="71"/>
      <c r="D60" s="72" t="s">
        <v>59</v>
      </c>
      <c r="E60" s="73" t="s">
        <v>59</v>
      </c>
      <c r="F60" s="73" t="s">
        <v>59</v>
      </c>
      <c r="G60" s="73" t="s">
        <v>59</v>
      </c>
      <c r="H60" s="72">
        <v>0</v>
      </c>
      <c r="I60" s="72">
        <v>0</v>
      </c>
      <c r="J60" s="72">
        <v>0</v>
      </c>
      <c r="K60" s="72">
        <v>0</v>
      </c>
      <c r="L60" s="72">
        <v>0</v>
      </c>
      <c r="M60" s="72">
        <v>0</v>
      </c>
      <c r="N60" s="72">
        <v>0</v>
      </c>
      <c r="O60" s="72">
        <v>1</v>
      </c>
      <c r="P60" s="72">
        <v>0</v>
      </c>
      <c r="Q60" s="72">
        <v>0</v>
      </c>
      <c r="R60" s="72">
        <v>0</v>
      </c>
      <c r="S60" s="72">
        <v>0</v>
      </c>
      <c r="T60" s="72">
        <v>1</v>
      </c>
      <c r="U60" s="72">
        <v>0</v>
      </c>
      <c r="V60" s="72">
        <v>2</v>
      </c>
      <c r="W60" s="74" t="s">
        <v>59</v>
      </c>
      <c r="X60" s="74" t="s">
        <v>59</v>
      </c>
      <c r="Y60" s="74" t="s">
        <v>59</v>
      </c>
      <c r="Z60" s="75">
        <v>12</v>
      </c>
      <c r="AA60" s="76">
        <v>5</v>
      </c>
      <c r="AB60" s="76">
        <v>1</v>
      </c>
      <c r="AC60" s="77">
        <v>8</v>
      </c>
      <c r="AD60" s="27" t="s">
        <v>6</v>
      </c>
      <c r="AE60" s="44"/>
      <c r="AF60" s="48"/>
      <c r="AG60" s="48"/>
      <c r="AH60" s="48"/>
    </row>
    <row r="61" spans="1:34" ht="15.6" customHeight="1" x14ac:dyDescent="0.2">
      <c r="A61" s="24">
        <v>19.2</v>
      </c>
      <c r="B61" s="25" t="s">
        <v>7</v>
      </c>
      <c r="C61" s="78" t="s">
        <v>59</v>
      </c>
      <c r="D61" s="79">
        <v>4</v>
      </c>
      <c r="E61" s="80" t="s">
        <v>59</v>
      </c>
      <c r="F61" s="80" t="s">
        <v>59</v>
      </c>
      <c r="G61" s="80" t="s">
        <v>59</v>
      </c>
      <c r="H61" s="79">
        <v>0</v>
      </c>
      <c r="I61" s="79">
        <v>0</v>
      </c>
      <c r="J61" s="79">
        <v>1</v>
      </c>
      <c r="K61" s="79">
        <v>0</v>
      </c>
      <c r="L61" s="79">
        <v>0</v>
      </c>
      <c r="M61" s="79">
        <v>0</v>
      </c>
      <c r="N61" s="79">
        <v>6</v>
      </c>
      <c r="O61" s="79">
        <v>5</v>
      </c>
      <c r="P61" s="79">
        <v>0</v>
      </c>
      <c r="Q61" s="79">
        <v>7</v>
      </c>
      <c r="R61" s="79">
        <v>0</v>
      </c>
      <c r="S61" s="79">
        <v>0</v>
      </c>
      <c r="T61" s="79">
        <v>3</v>
      </c>
      <c r="U61" s="79">
        <v>3</v>
      </c>
      <c r="V61" s="79">
        <v>0</v>
      </c>
      <c r="W61" s="81" t="s">
        <v>59</v>
      </c>
      <c r="X61" s="81" t="s">
        <v>59</v>
      </c>
      <c r="Y61" s="81" t="s">
        <v>59</v>
      </c>
      <c r="Z61" s="82">
        <v>1</v>
      </c>
      <c r="AA61" s="83">
        <v>0</v>
      </c>
      <c r="AB61" s="83">
        <v>0</v>
      </c>
      <c r="AC61" s="84"/>
      <c r="AD61" s="28">
        <f>SUM(C61:AB61)</f>
        <v>30</v>
      </c>
      <c r="AE61" s="12"/>
      <c r="AF61" s="48"/>
      <c r="AG61" s="48"/>
      <c r="AH61" s="48"/>
    </row>
    <row r="62" spans="1:34" ht="15.6" customHeight="1" x14ac:dyDescent="0.2">
      <c r="A62" s="141" t="s">
        <v>58</v>
      </c>
      <c r="B62" s="25" t="s">
        <v>8</v>
      </c>
      <c r="C62" s="78" t="s">
        <v>59</v>
      </c>
      <c r="D62" s="85">
        <f>D61</f>
        <v>4</v>
      </c>
      <c r="E62" s="86" t="s">
        <v>59</v>
      </c>
      <c r="F62" s="86" t="s">
        <v>59</v>
      </c>
      <c r="G62" s="86" t="s">
        <v>59</v>
      </c>
      <c r="H62" s="85">
        <f>D62-H60+H61</f>
        <v>4</v>
      </c>
      <c r="I62" s="85">
        <f t="shared" ref="I62:AB62" si="11">H62-I60+I61</f>
        <v>4</v>
      </c>
      <c r="J62" s="85">
        <f t="shared" si="11"/>
        <v>5</v>
      </c>
      <c r="K62" s="85">
        <f t="shared" si="11"/>
        <v>5</v>
      </c>
      <c r="L62" s="85">
        <f t="shared" si="11"/>
        <v>5</v>
      </c>
      <c r="M62" s="85">
        <f t="shared" si="11"/>
        <v>5</v>
      </c>
      <c r="N62" s="85">
        <f t="shared" si="11"/>
        <v>11</v>
      </c>
      <c r="O62" s="85">
        <f t="shared" si="11"/>
        <v>15</v>
      </c>
      <c r="P62" s="85">
        <f t="shared" si="11"/>
        <v>15</v>
      </c>
      <c r="Q62" s="85">
        <f t="shared" si="11"/>
        <v>22</v>
      </c>
      <c r="R62" s="85">
        <f t="shared" si="11"/>
        <v>22</v>
      </c>
      <c r="S62" s="85">
        <f t="shared" si="11"/>
        <v>22</v>
      </c>
      <c r="T62" s="85">
        <f t="shared" si="11"/>
        <v>24</v>
      </c>
      <c r="U62" s="85">
        <f t="shared" si="11"/>
        <v>27</v>
      </c>
      <c r="V62" s="85">
        <f t="shared" si="11"/>
        <v>25</v>
      </c>
      <c r="W62" s="87" t="s">
        <v>59</v>
      </c>
      <c r="X62" s="87" t="s">
        <v>59</v>
      </c>
      <c r="Y62" s="87" t="s">
        <v>59</v>
      </c>
      <c r="Z62" s="88">
        <f>V62-Z60+Z61</f>
        <v>14</v>
      </c>
      <c r="AA62" s="89">
        <f t="shared" si="11"/>
        <v>9</v>
      </c>
      <c r="AB62" s="89">
        <f t="shared" si="11"/>
        <v>8</v>
      </c>
      <c r="AC62" s="90">
        <f>AB62-AC60</f>
        <v>0</v>
      </c>
      <c r="AD62" s="29"/>
      <c r="AE62" s="3">
        <f>MAX(C62:AC62)</f>
        <v>27</v>
      </c>
      <c r="AF62" s="48"/>
      <c r="AG62" s="48"/>
      <c r="AH62" s="48"/>
    </row>
    <row r="63" spans="1:34" ht="15.6" customHeight="1" x14ac:dyDescent="0.2">
      <c r="A63" s="142"/>
      <c r="B63" s="25" t="s">
        <v>9</v>
      </c>
      <c r="C63" s="124"/>
      <c r="D63" s="91" t="s">
        <v>59</v>
      </c>
      <c r="E63" s="127"/>
      <c r="F63" s="128" t="s">
        <v>59</v>
      </c>
      <c r="G63" s="127"/>
      <c r="H63" s="127"/>
      <c r="I63" s="127"/>
      <c r="J63" s="127"/>
      <c r="K63" s="125">
        <v>19.27</v>
      </c>
      <c r="L63" s="127"/>
      <c r="M63" s="127"/>
      <c r="N63" s="127"/>
      <c r="O63" s="127"/>
      <c r="P63" s="125">
        <v>19.32</v>
      </c>
      <c r="Q63" s="127"/>
      <c r="R63" s="127"/>
      <c r="S63" s="127"/>
      <c r="T63" s="125">
        <v>19.38</v>
      </c>
      <c r="U63" s="127"/>
      <c r="V63" s="127"/>
      <c r="W63" s="127"/>
      <c r="X63" s="129" t="s">
        <v>59</v>
      </c>
      <c r="Y63" s="127"/>
      <c r="Z63" s="127"/>
      <c r="AA63" s="130"/>
      <c r="AB63" s="127"/>
      <c r="AC63" s="125">
        <v>19.5</v>
      </c>
      <c r="AD63" s="30">
        <v>30</v>
      </c>
      <c r="AE63" s="12"/>
      <c r="AF63" s="48"/>
      <c r="AG63" s="48"/>
      <c r="AH63" s="48"/>
    </row>
    <row r="64" spans="1:34" ht="15.6" customHeight="1" x14ac:dyDescent="0.2">
      <c r="A64" s="143"/>
      <c r="B64" s="26" t="s">
        <v>10</v>
      </c>
      <c r="C64" s="126" t="s">
        <v>59</v>
      </c>
      <c r="D64" s="91">
        <v>19.2</v>
      </c>
      <c r="E64" s="127"/>
      <c r="F64" s="92" t="s">
        <v>59</v>
      </c>
      <c r="G64" s="127"/>
      <c r="H64" s="131"/>
      <c r="I64" s="131"/>
      <c r="J64" s="131"/>
      <c r="K64" s="91">
        <f>K63</f>
        <v>19.27</v>
      </c>
      <c r="L64" s="131"/>
      <c r="M64" s="131"/>
      <c r="N64" s="131"/>
      <c r="O64" s="131"/>
      <c r="P64" s="91">
        <v>19.329999999999998</v>
      </c>
      <c r="Q64" s="131"/>
      <c r="R64" s="131"/>
      <c r="S64" s="131"/>
      <c r="T64" s="91">
        <f>T63</f>
        <v>19.38</v>
      </c>
      <c r="U64" s="131"/>
      <c r="V64" s="131"/>
      <c r="W64" s="127"/>
      <c r="X64" s="93" t="s">
        <v>59</v>
      </c>
      <c r="Y64" s="127"/>
      <c r="Z64" s="131"/>
      <c r="AA64" s="132"/>
      <c r="AB64" s="131"/>
      <c r="AC64" s="133"/>
      <c r="AD64" s="29"/>
      <c r="AE64" s="13"/>
      <c r="AF64" s="48"/>
      <c r="AG64" s="48"/>
      <c r="AH64" s="48"/>
    </row>
    <row r="65" spans="1:34" ht="15.6" customHeight="1" thickBot="1" x14ac:dyDescent="0.25">
      <c r="A65" s="50">
        <v>540</v>
      </c>
      <c r="B65" s="50" t="s">
        <v>11</v>
      </c>
      <c r="C65" s="94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6"/>
      <c r="AD65" s="53"/>
      <c r="AE65" s="3"/>
      <c r="AF65" s="48"/>
      <c r="AG65" s="48"/>
      <c r="AH65" s="48"/>
    </row>
    <row r="66" spans="1:34" s="45" customFormat="1" ht="15" customHeight="1" x14ac:dyDescent="0.2">
      <c r="A66" s="56"/>
      <c r="B66" s="23" t="s">
        <v>5</v>
      </c>
      <c r="C66" s="71"/>
      <c r="D66" s="72" t="s">
        <v>59</v>
      </c>
      <c r="E66" s="73">
        <v>0</v>
      </c>
      <c r="F66" s="73">
        <v>15</v>
      </c>
      <c r="G66" s="73">
        <v>0</v>
      </c>
      <c r="H66" s="72">
        <v>1</v>
      </c>
      <c r="I66" s="72">
        <v>0</v>
      </c>
      <c r="J66" s="72">
        <v>0</v>
      </c>
      <c r="K66" s="72">
        <v>0</v>
      </c>
      <c r="L66" s="72">
        <v>0</v>
      </c>
      <c r="M66" s="72">
        <v>0</v>
      </c>
      <c r="N66" s="72">
        <v>0</v>
      </c>
      <c r="O66" s="72">
        <v>2</v>
      </c>
      <c r="P66" s="72">
        <v>0</v>
      </c>
      <c r="Q66" s="72">
        <v>0</v>
      </c>
      <c r="R66" s="72">
        <v>0</v>
      </c>
      <c r="S66" s="72">
        <v>0</v>
      </c>
      <c r="T66" s="72">
        <v>2</v>
      </c>
      <c r="U66" s="72">
        <v>5</v>
      </c>
      <c r="V66" s="72">
        <v>3</v>
      </c>
      <c r="W66" s="74" t="s">
        <v>59</v>
      </c>
      <c r="X66" s="74" t="s">
        <v>59</v>
      </c>
      <c r="Y66" s="74" t="s">
        <v>59</v>
      </c>
      <c r="Z66" s="75">
        <v>1</v>
      </c>
      <c r="AA66" s="76">
        <v>1</v>
      </c>
      <c r="AB66" s="76">
        <v>0</v>
      </c>
      <c r="AC66" s="77">
        <v>4</v>
      </c>
      <c r="AD66" s="27" t="s">
        <v>6</v>
      </c>
      <c r="AE66" s="44"/>
      <c r="AF66" s="48"/>
      <c r="AG66" s="48"/>
      <c r="AH66" s="48"/>
    </row>
    <row r="67" spans="1:34" s="45" customFormat="1" ht="15.6" customHeight="1" x14ac:dyDescent="0.2">
      <c r="A67" s="24">
        <v>20.32</v>
      </c>
      <c r="B67" s="25" t="s">
        <v>7</v>
      </c>
      <c r="C67" s="78" t="s">
        <v>59</v>
      </c>
      <c r="D67" s="79">
        <v>3</v>
      </c>
      <c r="E67" s="80">
        <v>0</v>
      </c>
      <c r="F67" s="80">
        <v>3</v>
      </c>
      <c r="G67" s="80">
        <v>0</v>
      </c>
      <c r="H67" s="79">
        <v>1</v>
      </c>
      <c r="I67" s="79">
        <v>0</v>
      </c>
      <c r="J67" s="79">
        <v>2</v>
      </c>
      <c r="K67" s="79">
        <v>0</v>
      </c>
      <c r="L67" s="79">
        <v>0</v>
      </c>
      <c r="M67" s="79">
        <v>0</v>
      </c>
      <c r="N67" s="79">
        <v>4</v>
      </c>
      <c r="O67" s="79">
        <v>1</v>
      </c>
      <c r="P67" s="79">
        <v>0</v>
      </c>
      <c r="Q67" s="79">
        <v>3</v>
      </c>
      <c r="R67" s="79">
        <v>0</v>
      </c>
      <c r="S67" s="79">
        <v>0</v>
      </c>
      <c r="T67" s="79">
        <v>2</v>
      </c>
      <c r="U67" s="79">
        <v>1</v>
      </c>
      <c r="V67" s="79">
        <v>0</v>
      </c>
      <c r="W67" s="81" t="s">
        <v>59</v>
      </c>
      <c r="X67" s="81" t="s">
        <v>59</v>
      </c>
      <c r="Y67" s="81" t="s">
        <v>59</v>
      </c>
      <c r="Z67" s="82">
        <v>0</v>
      </c>
      <c r="AA67" s="83">
        <v>0</v>
      </c>
      <c r="AB67" s="83">
        <v>0</v>
      </c>
      <c r="AC67" s="84"/>
      <c r="AD67" s="28">
        <f>SUM(C67:AB67)</f>
        <v>20</v>
      </c>
      <c r="AE67" s="12"/>
      <c r="AF67" s="48"/>
      <c r="AG67" s="48"/>
      <c r="AH67" s="48"/>
    </row>
    <row r="68" spans="1:34" s="45" customFormat="1" ht="15.6" customHeight="1" x14ac:dyDescent="0.2">
      <c r="A68" s="141" t="s">
        <v>58</v>
      </c>
      <c r="B68" s="25" t="s">
        <v>8</v>
      </c>
      <c r="C68" s="78" t="s">
        <v>59</v>
      </c>
      <c r="D68" s="85">
        <v>17</v>
      </c>
      <c r="E68" s="86">
        <f>D68-E66+E67</f>
        <v>17</v>
      </c>
      <c r="F68" s="86">
        <f>E68-F66+F67</f>
        <v>5</v>
      </c>
      <c r="G68" s="86">
        <f>F68-G66+G67</f>
        <v>5</v>
      </c>
      <c r="H68" s="85">
        <f t="shared" ref="H68:AB68" si="12">G68-H66+H67</f>
        <v>5</v>
      </c>
      <c r="I68" s="85">
        <f t="shared" si="12"/>
        <v>5</v>
      </c>
      <c r="J68" s="85">
        <f t="shared" si="12"/>
        <v>7</v>
      </c>
      <c r="K68" s="85">
        <f t="shared" si="12"/>
        <v>7</v>
      </c>
      <c r="L68" s="85">
        <f t="shared" si="12"/>
        <v>7</v>
      </c>
      <c r="M68" s="85">
        <f t="shared" si="12"/>
        <v>7</v>
      </c>
      <c r="N68" s="85">
        <f t="shared" si="12"/>
        <v>11</v>
      </c>
      <c r="O68" s="85">
        <f t="shared" si="12"/>
        <v>10</v>
      </c>
      <c r="P68" s="85">
        <f t="shared" si="12"/>
        <v>10</v>
      </c>
      <c r="Q68" s="85">
        <f t="shared" si="12"/>
        <v>13</v>
      </c>
      <c r="R68" s="85">
        <f t="shared" si="12"/>
        <v>13</v>
      </c>
      <c r="S68" s="85">
        <f t="shared" si="12"/>
        <v>13</v>
      </c>
      <c r="T68" s="85">
        <f t="shared" si="12"/>
        <v>13</v>
      </c>
      <c r="U68" s="85">
        <f t="shared" si="12"/>
        <v>9</v>
      </c>
      <c r="V68" s="85">
        <f t="shared" si="12"/>
        <v>6</v>
      </c>
      <c r="W68" s="87" t="s">
        <v>59</v>
      </c>
      <c r="X68" s="87" t="s">
        <v>59</v>
      </c>
      <c r="Y68" s="87" t="s">
        <v>59</v>
      </c>
      <c r="Z68" s="88">
        <f>V68-Z66+Z67</f>
        <v>5</v>
      </c>
      <c r="AA68" s="89">
        <f t="shared" si="12"/>
        <v>4</v>
      </c>
      <c r="AB68" s="89">
        <f t="shared" si="12"/>
        <v>4</v>
      </c>
      <c r="AC68" s="90">
        <f>AB68-AC66</f>
        <v>0</v>
      </c>
      <c r="AD68" s="29"/>
      <c r="AE68" s="3">
        <f>MAX(C68:AC68)</f>
        <v>17</v>
      </c>
      <c r="AF68" s="48"/>
      <c r="AG68" s="48"/>
      <c r="AH68" s="48"/>
    </row>
    <row r="69" spans="1:34" s="45" customFormat="1" ht="15.6" customHeight="1" x14ac:dyDescent="0.2">
      <c r="A69" s="142"/>
      <c r="B69" s="25" t="s">
        <v>9</v>
      </c>
      <c r="C69" s="124"/>
      <c r="D69" s="91" t="s">
        <v>59</v>
      </c>
      <c r="E69" s="127"/>
      <c r="F69" s="128">
        <v>20.38</v>
      </c>
      <c r="G69" s="127"/>
      <c r="H69" s="127"/>
      <c r="I69" s="127"/>
      <c r="J69" s="127"/>
      <c r="K69" s="125">
        <v>20.46</v>
      </c>
      <c r="L69" s="127"/>
      <c r="M69" s="127"/>
      <c r="N69" s="127"/>
      <c r="O69" s="127"/>
      <c r="P69" s="125">
        <v>20.51</v>
      </c>
      <c r="Q69" s="127"/>
      <c r="R69" s="127"/>
      <c r="S69" s="127"/>
      <c r="T69" s="125">
        <v>20.56</v>
      </c>
      <c r="U69" s="127"/>
      <c r="V69" s="127"/>
      <c r="W69" s="127"/>
      <c r="X69" s="129" t="s">
        <v>59</v>
      </c>
      <c r="Y69" s="127"/>
      <c r="Z69" s="127"/>
      <c r="AA69" s="130"/>
      <c r="AB69" s="127"/>
      <c r="AC69" s="125">
        <v>21.05</v>
      </c>
      <c r="AD69" s="30">
        <v>33</v>
      </c>
      <c r="AE69" s="12"/>
      <c r="AF69" s="48"/>
      <c r="AG69" s="48"/>
      <c r="AH69" s="48"/>
    </row>
    <row r="70" spans="1:34" s="45" customFormat="1" ht="15.6" customHeight="1" x14ac:dyDescent="0.2">
      <c r="A70" s="143"/>
      <c r="B70" s="26" t="s">
        <v>10</v>
      </c>
      <c r="C70" s="126" t="s">
        <v>59</v>
      </c>
      <c r="D70" s="91">
        <v>20.32</v>
      </c>
      <c r="E70" s="127"/>
      <c r="F70" s="92">
        <f>F69</f>
        <v>20.38</v>
      </c>
      <c r="G70" s="127"/>
      <c r="H70" s="131"/>
      <c r="I70" s="131"/>
      <c r="J70" s="131"/>
      <c r="K70" s="91">
        <f>K69</f>
        <v>20.46</v>
      </c>
      <c r="L70" s="131"/>
      <c r="M70" s="131"/>
      <c r="N70" s="131"/>
      <c r="O70" s="131"/>
      <c r="P70" s="91">
        <v>20.52</v>
      </c>
      <c r="Q70" s="131"/>
      <c r="R70" s="131"/>
      <c r="S70" s="131"/>
      <c r="T70" s="91">
        <f>T69</f>
        <v>20.56</v>
      </c>
      <c r="U70" s="131"/>
      <c r="V70" s="131"/>
      <c r="W70" s="127"/>
      <c r="X70" s="93" t="s">
        <v>59</v>
      </c>
      <c r="Y70" s="127"/>
      <c r="Z70" s="131"/>
      <c r="AA70" s="132"/>
      <c r="AB70" s="131"/>
      <c r="AC70" s="133"/>
      <c r="AD70" s="29"/>
      <c r="AE70" s="13"/>
      <c r="AF70" s="48"/>
      <c r="AG70" s="48"/>
      <c r="AH70" s="48"/>
    </row>
    <row r="71" spans="1:34" s="45" customFormat="1" ht="15.6" customHeight="1" thickBot="1" x14ac:dyDescent="0.25">
      <c r="A71" s="50">
        <v>540</v>
      </c>
      <c r="B71" s="50" t="s">
        <v>11</v>
      </c>
      <c r="C71" s="94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6"/>
      <c r="AD71" s="53"/>
      <c r="AE71" s="3"/>
      <c r="AF71" s="48"/>
      <c r="AG71" s="48"/>
      <c r="AH71" s="48"/>
    </row>
    <row r="72" spans="1:34" ht="15.6" customHeight="1" x14ac:dyDescent="0.2">
      <c r="A72" s="56"/>
      <c r="B72" s="23" t="s">
        <v>5</v>
      </c>
      <c r="C72" s="71"/>
      <c r="D72" s="72">
        <v>0</v>
      </c>
      <c r="E72" s="73" t="s">
        <v>59</v>
      </c>
      <c r="F72" s="73" t="s">
        <v>59</v>
      </c>
      <c r="G72" s="73" t="s">
        <v>59</v>
      </c>
      <c r="H72" s="72">
        <v>0</v>
      </c>
      <c r="I72" s="72">
        <v>0</v>
      </c>
      <c r="J72" s="72">
        <v>0</v>
      </c>
      <c r="K72" s="72">
        <v>0</v>
      </c>
      <c r="L72" s="72">
        <v>0</v>
      </c>
      <c r="M72" s="72">
        <v>0</v>
      </c>
      <c r="N72" s="72">
        <v>0</v>
      </c>
      <c r="O72" s="72">
        <v>0</v>
      </c>
      <c r="P72" s="72">
        <v>0</v>
      </c>
      <c r="Q72" s="72">
        <v>2</v>
      </c>
      <c r="R72" s="72">
        <v>0</v>
      </c>
      <c r="S72" s="72">
        <v>0</v>
      </c>
      <c r="T72" s="72">
        <v>0</v>
      </c>
      <c r="U72" s="72">
        <v>2</v>
      </c>
      <c r="V72" s="72">
        <v>0</v>
      </c>
      <c r="W72" s="74" t="s">
        <v>59</v>
      </c>
      <c r="X72" s="74" t="s">
        <v>59</v>
      </c>
      <c r="Y72" s="74" t="s">
        <v>59</v>
      </c>
      <c r="Z72" s="75">
        <v>0</v>
      </c>
      <c r="AA72" s="76">
        <v>0</v>
      </c>
      <c r="AB72" s="76">
        <v>0</v>
      </c>
      <c r="AC72" s="77">
        <v>3</v>
      </c>
      <c r="AD72" s="27" t="s">
        <v>6</v>
      </c>
      <c r="AE72" s="44"/>
      <c r="AF72" s="48"/>
      <c r="AG72" s="48"/>
      <c r="AH72" s="48"/>
    </row>
    <row r="73" spans="1:34" ht="15.6" customHeight="1" x14ac:dyDescent="0.2">
      <c r="A73" s="24">
        <v>22.1</v>
      </c>
      <c r="B73" s="25" t="s">
        <v>7</v>
      </c>
      <c r="C73" s="78">
        <v>0</v>
      </c>
      <c r="D73" s="79">
        <v>0</v>
      </c>
      <c r="E73" s="80" t="s">
        <v>59</v>
      </c>
      <c r="F73" s="80" t="s">
        <v>59</v>
      </c>
      <c r="G73" s="80" t="s">
        <v>59</v>
      </c>
      <c r="H73" s="79">
        <v>0</v>
      </c>
      <c r="I73" s="79">
        <v>1</v>
      </c>
      <c r="J73" s="79">
        <v>0</v>
      </c>
      <c r="K73" s="79">
        <v>0</v>
      </c>
      <c r="L73" s="79">
        <v>0</v>
      </c>
      <c r="M73" s="79">
        <v>0</v>
      </c>
      <c r="N73" s="79">
        <v>1</v>
      </c>
      <c r="O73" s="79">
        <v>3</v>
      </c>
      <c r="P73" s="79">
        <v>0</v>
      </c>
      <c r="Q73" s="79">
        <v>0</v>
      </c>
      <c r="R73" s="79">
        <v>0</v>
      </c>
      <c r="S73" s="79">
        <v>0</v>
      </c>
      <c r="T73" s="79">
        <v>1</v>
      </c>
      <c r="U73" s="79">
        <v>0</v>
      </c>
      <c r="V73" s="79">
        <v>1</v>
      </c>
      <c r="W73" s="81" t="s">
        <v>59</v>
      </c>
      <c r="X73" s="81" t="s">
        <v>59</v>
      </c>
      <c r="Y73" s="81" t="s">
        <v>59</v>
      </c>
      <c r="Z73" s="82">
        <v>0</v>
      </c>
      <c r="AA73" s="83">
        <v>0</v>
      </c>
      <c r="AB73" s="83">
        <v>0</v>
      </c>
      <c r="AC73" s="84"/>
      <c r="AD73" s="28">
        <f>SUM(C73:AB73)</f>
        <v>7</v>
      </c>
      <c r="AE73" s="12"/>
      <c r="AF73" s="48"/>
      <c r="AG73" s="48"/>
      <c r="AH73" s="48"/>
    </row>
    <row r="74" spans="1:34" ht="15.6" customHeight="1" x14ac:dyDescent="0.2">
      <c r="A74" s="141" t="s">
        <v>42</v>
      </c>
      <c r="B74" s="25" t="s">
        <v>8</v>
      </c>
      <c r="C74" s="78">
        <f>C73</f>
        <v>0</v>
      </c>
      <c r="D74" s="85">
        <f t="shared" ref="D74" si="13">C74-D72+D73</f>
        <v>0</v>
      </c>
      <c r="E74" s="86" t="s">
        <v>59</v>
      </c>
      <c r="F74" s="86" t="s">
        <v>59</v>
      </c>
      <c r="G74" s="86" t="s">
        <v>59</v>
      </c>
      <c r="H74" s="85">
        <f>D74-H72+H73</f>
        <v>0</v>
      </c>
      <c r="I74" s="85">
        <f t="shared" ref="I74:AB74" si="14">H74-I72+I73</f>
        <v>1</v>
      </c>
      <c r="J74" s="85">
        <f t="shared" si="14"/>
        <v>1</v>
      </c>
      <c r="K74" s="85">
        <f t="shared" si="14"/>
        <v>1</v>
      </c>
      <c r="L74" s="85">
        <f t="shared" si="14"/>
        <v>1</v>
      </c>
      <c r="M74" s="85">
        <f t="shared" si="14"/>
        <v>1</v>
      </c>
      <c r="N74" s="85">
        <f t="shared" si="14"/>
        <v>2</v>
      </c>
      <c r="O74" s="85">
        <f t="shared" si="14"/>
        <v>5</v>
      </c>
      <c r="P74" s="85">
        <f t="shared" si="14"/>
        <v>5</v>
      </c>
      <c r="Q74" s="85">
        <f t="shared" si="14"/>
        <v>3</v>
      </c>
      <c r="R74" s="85">
        <f t="shared" si="14"/>
        <v>3</v>
      </c>
      <c r="S74" s="85">
        <f t="shared" si="14"/>
        <v>3</v>
      </c>
      <c r="T74" s="85">
        <f t="shared" si="14"/>
        <v>4</v>
      </c>
      <c r="U74" s="85">
        <f t="shared" si="14"/>
        <v>2</v>
      </c>
      <c r="V74" s="85">
        <f t="shared" si="14"/>
        <v>3</v>
      </c>
      <c r="W74" s="87" t="s">
        <v>59</v>
      </c>
      <c r="X74" s="87" t="s">
        <v>59</v>
      </c>
      <c r="Y74" s="87" t="s">
        <v>59</v>
      </c>
      <c r="Z74" s="88">
        <f>V74-Z72+Z73</f>
        <v>3</v>
      </c>
      <c r="AA74" s="89">
        <f t="shared" si="14"/>
        <v>3</v>
      </c>
      <c r="AB74" s="89">
        <f t="shared" si="14"/>
        <v>3</v>
      </c>
      <c r="AC74" s="90">
        <f>AB74-AC72</f>
        <v>0</v>
      </c>
      <c r="AD74" s="29"/>
      <c r="AE74" s="3">
        <f>MAX(C74:AC74)</f>
        <v>5</v>
      </c>
      <c r="AF74" s="48"/>
      <c r="AG74" s="48"/>
      <c r="AH74" s="48"/>
    </row>
    <row r="75" spans="1:34" ht="15.6" customHeight="1" x14ac:dyDescent="0.2">
      <c r="A75" s="142"/>
      <c r="B75" s="25" t="s">
        <v>9</v>
      </c>
      <c r="C75" s="124"/>
      <c r="D75" s="125">
        <v>22.15</v>
      </c>
      <c r="E75" s="127"/>
      <c r="F75" s="128" t="s">
        <v>59</v>
      </c>
      <c r="G75" s="127"/>
      <c r="H75" s="127"/>
      <c r="I75" s="127"/>
      <c r="J75" s="127"/>
      <c r="K75" s="125">
        <v>22.21</v>
      </c>
      <c r="L75" s="127"/>
      <c r="M75" s="127"/>
      <c r="N75" s="127"/>
      <c r="O75" s="127"/>
      <c r="P75" s="125">
        <v>22.26</v>
      </c>
      <c r="Q75" s="127"/>
      <c r="R75" s="127"/>
      <c r="S75" s="127"/>
      <c r="T75" s="125">
        <v>22.34</v>
      </c>
      <c r="U75" s="127"/>
      <c r="V75" s="127"/>
      <c r="W75" s="127"/>
      <c r="X75" s="129" t="s">
        <v>59</v>
      </c>
      <c r="Y75" s="127"/>
      <c r="Z75" s="127"/>
      <c r="AA75" s="130"/>
      <c r="AB75" s="127"/>
      <c r="AC75" s="125">
        <v>22.43</v>
      </c>
      <c r="AD75" s="30">
        <v>32</v>
      </c>
      <c r="AE75" s="12"/>
      <c r="AF75" s="48"/>
      <c r="AG75" s="48"/>
      <c r="AH75" s="48"/>
    </row>
    <row r="76" spans="1:34" ht="15.6" customHeight="1" x14ac:dyDescent="0.2">
      <c r="A76" s="143"/>
      <c r="B76" s="26" t="s">
        <v>10</v>
      </c>
      <c r="C76" s="126">
        <v>22.11</v>
      </c>
      <c r="D76" s="91">
        <f>D75</f>
        <v>22.15</v>
      </c>
      <c r="E76" s="127"/>
      <c r="F76" s="92" t="s">
        <v>59</v>
      </c>
      <c r="G76" s="127"/>
      <c r="H76" s="131"/>
      <c r="I76" s="131"/>
      <c r="J76" s="131"/>
      <c r="K76" s="91">
        <f>K75</f>
        <v>22.21</v>
      </c>
      <c r="L76" s="131"/>
      <c r="M76" s="131"/>
      <c r="N76" s="131"/>
      <c r="O76" s="131"/>
      <c r="P76" s="91">
        <f>P75</f>
        <v>22.26</v>
      </c>
      <c r="Q76" s="131"/>
      <c r="R76" s="131"/>
      <c r="S76" s="131"/>
      <c r="T76" s="91">
        <f>T75</f>
        <v>22.34</v>
      </c>
      <c r="U76" s="131"/>
      <c r="V76" s="131"/>
      <c r="W76" s="127"/>
      <c r="X76" s="93" t="s">
        <v>59</v>
      </c>
      <c r="Y76" s="127"/>
      <c r="Z76" s="131"/>
      <c r="AA76" s="132"/>
      <c r="AB76" s="131"/>
      <c r="AC76" s="133"/>
      <c r="AD76" s="29"/>
      <c r="AE76" s="13"/>
      <c r="AF76" s="48"/>
      <c r="AG76" s="48"/>
      <c r="AH76" s="48"/>
    </row>
    <row r="77" spans="1:34" ht="15.6" customHeight="1" thickBot="1" x14ac:dyDescent="0.25">
      <c r="A77" s="50">
        <v>540</v>
      </c>
      <c r="B77" s="50" t="s">
        <v>11</v>
      </c>
      <c r="C77" s="94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6"/>
      <c r="AD77" s="53"/>
      <c r="AE77" s="3"/>
      <c r="AF77" s="48"/>
      <c r="AG77" s="48"/>
      <c r="AH77" s="48"/>
    </row>
    <row r="78" spans="1:34" s="45" customFormat="1" ht="15" customHeight="1" x14ac:dyDescent="0.2">
      <c r="A78" s="56"/>
      <c r="B78" s="23" t="s">
        <v>5</v>
      </c>
      <c r="C78" s="71"/>
      <c r="D78" s="72">
        <v>0</v>
      </c>
      <c r="E78" s="73" t="s">
        <v>59</v>
      </c>
      <c r="F78" s="73" t="s">
        <v>59</v>
      </c>
      <c r="G78" s="73" t="s">
        <v>59</v>
      </c>
      <c r="H78" s="72">
        <v>0</v>
      </c>
      <c r="I78" s="72">
        <v>0</v>
      </c>
      <c r="J78" s="72">
        <v>0</v>
      </c>
      <c r="K78" s="72">
        <v>0</v>
      </c>
      <c r="L78" s="72">
        <v>0</v>
      </c>
      <c r="M78" s="72">
        <v>0</v>
      </c>
      <c r="N78" s="72">
        <v>0</v>
      </c>
      <c r="O78" s="72">
        <v>1</v>
      </c>
      <c r="P78" s="72">
        <v>0</v>
      </c>
      <c r="Q78" s="72">
        <v>0</v>
      </c>
      <c r="R78" s="72">
        <v>0</v>
      </c>
      <c r="S78" s="72">
        <v>0</v>
      </c>
      <c r="T78" s="72">
        <v>1</v>
      </c>
      <c r="U78" s="72">
        <v>0</v>
      </c>
      <c r="V78" s="72">
        <v>2</v>
      </c>
      <c r="W78" s="74" t="s">
        <v>59</v>
      </c>
      <c r="X78" s="74" t="s">
        <v>59</v>
      </c>
      <c r="Y78" s="74" t="s">
        <v>59</v>
      </c>
      <c r="Z78" s="75">
        <v>0</v>
      </c>
      <c r="AA78" s="76">
        <v>1</v>
      </c>
      <c r="AB78" s="76">
        <v>0</v>
      </c>
      <c r="AC78" s="77">
        <v>3</v>
      </c>
      <c r="AD78" s="27" t="s">
        <v>6</v>
      </c>
      <c r="AE78" s="44"/>
      <c r="AF78" s="48"/>
      <c r="AG78" s="48"/>
      <c r="AH78" s="48"/>
    </row>
    <row r="79" spans="1:34" s="45" customFormat="1" ht="15.6" customHeight="1" x14ac:dyDescent="0.2">
      <c r="A79" s="24">
        <v>23.1</v>
      </c>
      <c r="B79" s="25" t="s">
        <v>7</v>
      </c>
      <c r="C79" s="78">
        <v>1</v>
      </c>
      <c r="D79" s="79">
        <v>3</v>
      </c>
      <c r="E79" s="80" t="s">
        <v>59</v>
      </c>
      <c r="F79" s="80" t="s">
        <v>59</v>
      </c>
      <c r="G79" s="80" t="s">
        <v>59</v>
      </c>
      <c r="H79" s="79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79">
        <v>2</v>
      </c>
      <c r="P79" s="79">
        <v>0</v>
      </c>
      <c r="Q79" s="79">
        <v>0</v>
      </c>
      <c r="R79" s="79">
        <v>0</v>
      </c>
      <c r="S79" s="79">
        <v>0</v>
      </c>
      <c r="T79" s="79">
        <v>0</v>
      </c>
      <c r="U79" s="79">
        <v>0</v>
      </c>
      <c r="V79" s="79">
        <v>2</v>
      </c>
      <c r="W79" s="81" t="s">
        <v>59</v>
      </c>
      <c r="X79" s="81" t="s">
        <v>59</v>
      </c>
      <c r="Y79" s="81" t="s">
        <v>59</v>
      </c>
      <c r="Z79" s="82">
        <v>0</v>
      </c>
      <c r="AA79" s="83">
        <v>0</v>
      </c>
      <c r="AB79" s="83">
        <v>0</v>
      </c>
      <c r="AC79" s="84"/>
      <c r="AD79" s="28">
        <f>SUM(C79:AB79)</f>
        <v>8</v>
      </c>
      <c r="AE79" s="12"/>
      <c r="AF79" s="48"/>
      <c r="AG79" s="48"/>
      <c r="AH79" s="48"/>
    </row>
    <row r="80" spans="1:34" s="45" customFormat="1" ht="15.6" customHeight="1" x14ac:dyDescent="0.2">
      <c r="A80" s="141" t="s">
        <v>42</v>
      </c>
      <c r="B80" s="25" t="s">
        <v>8</v>
      </c>
      <c r="C80" s="78">
        <f>C79</f>
        <v>1</v>
      </c>
      <c r="D80" s="85">
        <f t="shared" ref="D80" si="15">C80-D78+D79</f>
        <v>4</v>
      </c>
      <c r="E80" s="86" t="s">
        <v>59</v>
      </c>
      <c r="F80" s="86" t="s">
        <v>59</v>
      </c>
      <c r="G80" s="86" t="s">
        <v>59</v>
      </c>
      <c r="H80" s="85">
        <f>D80-H78+H79</f>
        <v>4</v>
      </c>
      <c r="I80" s="85">
        <f t="shared" ref="I80:AB80" si="16">H80-I78+I79</f>
        <v>4</v>
      </c>
      <c r="J80" s="85">
        <f t="shared" si="16"/>
        <v>4</v>
      </c>
      <c r="K80" s="85">
        <f t="shared" si="16"/>
        <v>4</v>
      </c>
      <c r="L80" s="85">
        <f t="shared" si="16"/>
        <v>4</v>
      </c>
      <c r="M80" s="85">
        <f t="shared" si="16"/>
        <v>4</v>
      </c>
      <c r="N80" s="85">
        <f t="shared" si="16"/>
        <v>4</v>
      </c>
      <c r="O80" s="85">
        <f t="shared" si="16"/>
        <v>5</v>
      </c>
      <c r="P80" s="85">
        <f t="shared" si="16"/>
        <v>5</v>
      </c>
      <c r="Q80" s="85">
        <f t="shared" si="16"/>
        <v>5</v>
      </c>
      <c r="R80" s="85">
        <f t="shared" si="16"/>
        <v>5</v>
      </c>
      <c r="S80" s="85">
        <f t="shared" si="16"/>
        <v>5</v>
      </c>
      <c r="T80" s="85">
        <f t="shared" si="16"/>
        <v>4</v>
      </c>
      <c r="U80" s="85">
        <f t="shared" si="16"/>
        <v>4</v>
      </c>
      <c r="V80" s="85">
        <f t="shared" si="16"/>
        <v>4</v>
      </c>
      <c r="W80" s="87" t="s">
        <v>59</v>
      </c>
      <c r="X80" s="87" t="s">
        <v>59</v>
      </c>
      <c r="Y80" s="87" t="s">
        <v>59</v>
      </c>
      <c r="Z80" s="88">
        <f>V80-Z78+Z79</f>
        <v>4</v>
      </c>
      <c r="AA80" s="89">
        <f t="shared" si="16"/>
        <v>3</v>
      </c>
      <c r="AB80" s="89">
        <f t="shared" si="16"/>
        <v>3</v>
      </c>
      <c r="AC80" s="90">
        <f>AB80-AC78</f>
        <v>0</v>
      </c>
      <c r="AD80" s="29"/>
      <c r="AE80" s="3">
        <f>MAX(C80:AC80)</f>
        <v>5</v>
      </c>
      <c r="AF80" s="48"/>
      <c r="AG80" s="48"/>
      <c r="AH80" s="48"/>
    </row>
    <row r="81" spans="1:34" s="45" customFormat="1" ht="15.6" customHeight="1" x14ac:dyDescent="0.2">
      <c r="A81" s="142"/>
      <c r="B81" s="25" t="s">
        <v>9</v>
      </c>
      <c r="C81" s="124"/>
      <c r="D81" s="125">
        <v>23.12</v>
      </c>
      <c r="E81" s="127"/>
      <c r="F81" s="128" t="s">
        <v>59</v>
      </c>
      <c r="G81" s="127"/>
      <c r="H81" s="127"/>
      <c r="I81" s="127"/>
      <c r="J81" s="127"/>
      <c r="K81" s="125">
        <v>23.16</v>
      </c>
      <c r="L81" s="127"/>
      <c r="M81" s="127"/>
      <c r="N81" s="127"/>
      <c r="O81" s="127"/>
      <c r="P81" s="125">
        <v>23.24</v>
      </c>
      <c r="Q81" s="127"/>
      <c r="R81" s="127"/>
      <c r="S81" s="127"/>
      <c r="T81" s="125">
        <v>23.28</v>
      </c>
      <c r="U81" s="127"/>
      <c r="V81" s="127"/>
      <c r="W81" s="127"/>
      <c r="X81" s="129" t="s">
        <v>59</v>
      </c>
      <c r="Y81" s="127"/>
      <c r="Z81" s="127"/>
      <c r="AA81" s="130"/>
      <c r="AB81" s="127"/>
      <c r="AC81" s="125">
        <v>23.4</v>
      </c>
      <c r="AD81" s="30">
        <v>30</v>
      </c>
      <c r="AE81" s="12"/>
      <c r="AF81" s="48"/>
      <c r="AG81" s="48"/>
      <c r="AH81" s="48"/>
    </row>
    <row r="82" spans="1:34" s="45" customFormat="1" ht="15.6" customHeight="1" x14ac:dyDescent="0.2">
      <c r="A82" s="143"/>
      <c r="B82" s="26" t="s">
        <v>10</v>
      </c>
      <c r="C82" s="126">
        <v>23.1</v>
      </c>
      <c r="D82" s="91">
        <f>D81</f>
        <v>23.12</v>
      </c>
      <c r="E82" s="127"/>
      <c r="F82" s="92" t="s">
        <v>59</v>
      </c>
      <c r="G82" s="127"/>
      <c r="H82" s="131"/>
      <c r="I82" s="131"/>
      <c r="J82" s="131"/>
      <c r="K82" s="91">
        <f>K81</f>
        <v>23.16</v>
      </c>
      <c r="L82" s="131"/>
      <c r="M82" s="131"/>
      <c r="N82" s="131"/>
      <c r="O82" s="131"/>
      <c r="P82" s="91">
        <f>P81</f>
        <v>23.24</v>
      </c>
      <c r="Q82" s="131"/>
      <c r="R82" s="131"/>
      <c r="S82" s="131"/>
      <c r="T82" s="91">
        <f>T81</f>
        <v>23.28</v>
      </c>
      <c r="U82" s="131"/>
      <c r="V82" s="131"/>
      <c r="W82" s="127"/>
      <c r="X82" s="93" t="s">
        <v>59</v>
      </c>
      <c r="Y82" s="127"/>
      <c r="Z82" s="131"/>
      <c r="AA82" s="132"/>
      <c r="AB82" s="131"/>
      <c r="AC82" s="133"/>
      <c r="AD82" s="29"/>
      <c r="AE82" s="13"/>
      <c r="AF82" s="48"/>
      <c r="AG82" s="48"/>
      <c r="AH82" s="48"/>
    </row>
    <row r="83" spans="1:34" s="45" customFormat="1" ht="15.6" customHeight="1" thickBot="1" x14ac:dyDescent="0.25">
      <c r="A83" s="50">
        <v>510</v>
      </c>
      <c r="B83" s="50" t="s">
        <v>11</v>
      </c>
      <c r="C83" s="94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6"/>
      <c r="AD83" s="53"/>
      <c r="AE83" s="3"/>
      <c r="AF83" s="48"/>
      <c r="AG83" s="48"/>
      <c r="AH83" s="48"/>
    </row>
    <row r="84" spans="1:34" s="48" customFormat="1" ht="15.6" customHeight="1" x14ac:dyDescent="0.2">
      <c r="A84" s="62" t="s">
        <v>12</v>
      </c>
      <c r="B84" s="58"/>
      <c r="C84" s="4"/>
      <c r="D84" s="5">
        <f t="shared" ref="D84:AC84" si="17">SUMIF($B6:$B83,"l. wys.",D6:D83)</f>
        <v>0</v>
      </c>
      <c r="E84" s="5">
        <f t="shared" si="17"/>
        <v>0</v>
      </c>
      <c r="F84" s="5">
        <f t="shared" si="17"/>
        <v>81</v>
      </c>
      <c r="G84" s="5">
        <f t="shared" si="17"/>
        <v>0</v>
      </c>
      <c r="H84" s="5">
        <f t="shared" si="17"/>
        <v>3</v>
      </c>
      <c r="I84" s="5">
        <f t="shared" si="17"/>
        <v>0</v>
      </c>
      <c r="J84" s="5">
        <f t="shared" si="17"/>
        <v>3</v>
      </c>
      <c r="K84" s="5">
        <f t="shared" si="17"/>
        <v>2</v>
      </c>
      <c r="L84" s="5">
        <f t="shared" si="17"/>
        <v>0</v>
      </c>
      <c r="M84" s="5">
        <f t="shared" si="17"/>
        <v>1</v>
      </c>
      <c r="N84" s="5">
        <f t="shared" si="17"/>
        <v>7</v>
      </c>
      <c r="O84" s="5">
        <f t="shared" si="17"/>
        <v>10</v>
      </c>
      <c r="P84" s="5">
        <f t="shared" si="17"/>
        <v>11</v>
      </c>
      <c r="Q84" s="5">
        <f t="shared" si="17"/>
        <v>11</v>
      </c>
      <c r="R84" s="5">
        <f t="shared" si="17"/>
        <v>12</v>
      </c>
      <c r="S84" s="5">
        <f t="shared" si="17"/>
        <v>11</v>
      </c>
      <c r="T84" s="5">
        <f t="shared" si="17"/>
        <v>52</v>
      </c>
      <c r="U84" s="5">
        <f t="shared" si="17"/>
        <v>79</v>
      </c>
      <c r="V84" s="5">
        <f t="shared" si="17"/>
        <v>23</v>
      </c>
      <c r="W84" s="5">
        <f t="shared" si="17"/>
        <v>6</v>
      </c>
      <c r="X84" s="5">
        <f t="shared" si="17"/>
        <v>36</v>
      </c>
      <c r="Y84" s="5">
        <f t="shared" si="17"/>
        <v>4</v>
      </c>
      <c r="Z84" s="5">
        <f t="shared" si="17"/>
        <v>34</v>
      </c>
      <c r="AA84" s="5">
        <f t="shared" si="17"/>
        <v>21</v>
      </c>
      <c r="AB84" s="5">
        <f t="shared" si="17"/>
        <v>9</v>
      </c>
      <c r="AC84" s="5">
        <f t="shared" si="17"/>
        <v>75</v>
      </c>
      <c r="AD84" s="46" t="str">
        <f>"Σ: "&amp;SUM(C84:AC84)</f>
        <v>Σ: 491</v>
      </c>
      <c r="AE84" s="47"/>
    </row>
    <row r="85" spans="1:34" s="48" customFormat="1" ht="15.6" customHeight="1" thickBot="1" x14ac:dyDescent="0.25">
      <c r="A85" s="63" t="s">
        <v>13</v>
      </c>
      <c r="B85" s="59"/>
      <c r="C85" s="6">
        <f t="shared" ref="C85:AB85" si="18">SUMIF($B6:$B83,"l. wsiad.",C6:C83)</f>
        <v>2</v>
      </c>
      <c r="D85" s="7">
        <f t="shared" si="18"/>
        <v>34</v>
      </c>
      <c r="E85" s="7">
        <f t="shared" si="18"/>
        <v>1</v>
      </c>
      <c r="F85" s="7">
        <f t="shared" si="18"/>
        <v>69</v>
      </c>
      <c r="G85" s="7">
        <f t="shared" si="18"/>
        <v>2</v>
      </c>
      <c r="H85" s="7">
        <f t="shared" si="18"/>
        <v>26</v>
      </c>
      <c r="I85" s="7">
        <f t="shared" si="18"/>
        <v>8</v>
      </c>
      <c r="J85" s="7">
        <f t="shared" si="18"/>
        <v>33</v>
      </c>
      <c r="K85" s="7">
        <f t="shared" si="18"/>
        <v>5</v>
      </c>
      <c r="L85" s="7">
        <f t="shared" si="18"/>
        <v>3</v>
      </c>
      <c r="M85" s="7">
        <f t="shared" si="18"/>
        <v>3</v>
      </c>
      <c r="N85" s="7">
        <f t="shared" si="18"/>
        <v>18</v>
      </c>
      <c r="O85" s="7">
        <f t="shared" si="18"/>
        <v>44</v>
      </c>
      <c r="P85" s="7">
        <f t="shared" si="18"/>
        <v>14</v>
      </c>
      <c r="Q85" s="7">
        <f t="shared" si="18"/>
        <v>63</v>
      </c>
      <c r="R85" s="7">
        <f t="shared" si="18"/>
        <v>10</v>
      </c>
      <c r="S85" s="7">
        <f t="shared" si="18"/>
        <v>2</v>
      </c>
      <c r="T85" s="7">
        <f t="shared" si="18"/>
        <v>15</v>
      </c>
      <c r="U85" s="7">
        <f t="shared" si="18"/>
        <v>28</v>
      </c>
      <c r="V85" s="7">
        <f t="shared" si="18"/>
        <v>22</v>
      </c>
      <c r="W85" s="7">
        <f t="shared" si="18"/>
        <v>0</v>
      </c>
      <c r="X85" s="7">
        <f t="shared" si="18"/>
        <v>9</v>
      </c>
      <c r="Y85" s="7">
        <f t="shared" si="18"/>
        <v>0</v>
      </c>
      <c r="Z85" s="7">
        <f t="shared" si="18"/>
        <v>1</v>
      </c>
      <c r="AA85" s="7">
        <f t="shared" si="18"/>
        <v>3</v>
      </c>
      <c r="AB85" s="8">
        <f t="shared" si="18"/>
        <v>0</v>
      </c>
      <c r="AC85" s="9"/>
      <c r="AD85" s="49" t="str">
        <f>"Σ: "&amp;SUM(C85:AC85)</f>
        <v>Σ: 415</v>
      </c>
      <c r="AE85" s="10"/>
    </row>
    <row r="86" spans="1:34" x14ac:dyDescent="0.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60"/>
      <c r="AE86" s="48"/>
      <c r="AF86" s="48"/>
      <c r="AG86" s="48"/>
      <c r="AH86" s="48"/>
    </row>
    <row r="87" spans="1:34" x14ac:dyDescent="0.2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61"/>
      <c r="AE87" s="61"/>
      <c r="AF87" s="48"/>
      <c r="AG87" s="48"/>
      <c r="AH87" s="48"/>
    </row>
    <row r="88" spans="1:34" x14ac:dyDescent="0.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</row>
    <row r="89" spans="1:34" x14ac:dyDescent="0.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</row>
    <row r="90" spans="1:34" x14ac:dyDescent="0.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</row>
    <row r="91" spans="1:34" x14ac:dyDescent="0.2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</row>
    <row r="92" spans="1:34" x14ac:dyDescent="0.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</row>
    <row r="93" spans="1:34" x14ac:dyDescent="0.2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</row>
    <row r="94" spans="1:34" x14ac:dyDescent="0.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</row>
    <row r="95" spans="1:34" x14ac:dyDescent="0.2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</row>
    <row r="96" spans="1:34" x14ac:dyDescent="0.2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</row>
    <row r="97" spans="1:34" x14ac:dyDescent="0.2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</row>
  </sheetData>
  <sheetProtection selectLockedCells="1" selectUnlockedCells="1"/>
  <mergeCells count="13">
    <mergeCell ref="A38:A40"/>
    <mergeCell ref="A8:A10"/>
    <mergeCell ref="A14:A16"/>
    <mergeCell ref="A20:A22"/>
    <mergeCell ref="A26:A28"/>
    <mergeCell ref="A32:A34"/>
    <mergeCell ref="A80:A82"/>
    <mergeCell ref="A44:A46"/>
    <mergeCell ref="A50:A52"/>
    <mergeCell ref="A56:A58"/>
    <mergeCell ref="A62:A64"/>
    <mergeCell ref="A68:A70"/>
    <mergeCell ref="A74:A76"/>
  </mergeCells>
  <conditionalFormatting sqref="AD8:AD47 AD50:AD83">
    <cfRule type="expression" dxfId="288" priority="101" stopIfTrue="1">
      <formula>AO8</formula>
    </cfRule>
  </conditionalFormatting>
  <conditionalFormatting sqref="C8:AC8">
    <cfRule type="cellIs" dxfId="287" priority="100" stopIfTrue="1" operator="equal">
      <formula>$AE8</formula>
    </cfRule>
  </conditionalFormatting>
  <conditionalFormatting sqref="C50:AC50">
    <cfRule type="cellIs" dxfId="286" priority="99" stopIfTrue="1" operator="equal">
      <formula>$AE50</formula>
    </cfRule>
  </conditionalFormatting>
  <conditionalFormatting sqref="C50:AC50">
    <cfRule type="cellIs" dxfId="285" priority="98" stopIfTrue="1" operator="equal">
      <formula>$AE50</formula>
    </cfRule>
  </conditionalFormatting>
  <conditionalFormatting sqref="C50:AC50">
    <cfRule type="cellIs" dxfId="284" priority="97" stopIfTrue="1" operator="equal">
      <formula>$AE50</formula>
    </cfRule>
  </conditionalFormatting>
  <conditionalFormatting sqref="C50:AC50">
    <cfRule type="cellIs" dxfId="283" priority="96" stopIfTrue="1" operator="equal">
      <formula>$AE50</formula>
    </cfRule>
  </conditionalFormatting>
  <conditionalFormatting sqref="AD56:AD59">
    <cfRule type="expression" dxfId="282" priority="95" stopIfTrue="1">
      <formula>AO56</formula>
    </cfRule>
  </conditionalFormatting>
  <conditionalFormatting sqref="C56:AC56">
    <cfRule type="cellIs" dxfId="281" priority="94" stopIfTrue="1" operator="equal">
      <formula>$AE56</formula>
    </cfRule>
  </conditionalFormatting>
  <conditionalFormatting sqref="C62:AC62">
    <cfRule type="cellIs" dxfId="280" priority="93" stopIfTrue="1" operator="equal">
      <formula>$AE62</formula>
    </cfRule>
  </conditionalFormatting>
  <conditionalFormatting sqref="C62:AC62">
    <cfRule type="cellIs" dxfId="279" priority="92" stopIfTrue="1" operator="equal">
      <formula>$AE62</formula>
    </cfRule>
  </conditionalFormatting>
  <conditionalFormatting sqref="C62:AC62">
    <cfRule type="cellIs" dxfId="278" priority="91" stopIfTrue="1" operator="equal">
      <formula>$AE62</formula>
    </cfRule>
  </conditionalFormatting>
  <conditionalFormatting sqref="C62:AC62">
    <cfRule type="cellIs" dxfId="277" priority="90" stopIfTrue="1" operator="equal">
      <formula>$AE62</formula>
    </cfRule>
  </conditionalFormatting>
  <conditionalFormatting sqref="AD68:AD71">
    <cfRule type="expression" dxfId="276" priority="89" stopIfTrue="1">
      <formula>AO68</formula>
    </cfRule>
  </conditionalFormatting>
  <conditionalFormatting sqref="C68:AC68">
    <cfRule type="cellIs" dxfId="275" priority="88" stopIfTrue="1" operator="equal">
      <formula>$AE68</formula>
    </cfRule>
  </conditionalFormatting>
  <conditionalFormatting sqref="C74:AC74">
    <cfRule type="cellIs" dxfId="274" priority="87" stopIfTrue="1" operator="equal">
      <formula>$AE74</formula>
    </cfRule>
  </conditionalFormatting>
  <conditionalFormatting sqref="C74:AC74">
    <cfRule type="cellIs" dxfId="273" priority="86" stopIfTrue="1" operator="equal">
      <formula>$AE74</formula>
    </cfRule>
  </conditionalFormatting>
  <conditionalFormatting sqref="C74:AC74">
    <cfRule type="cellIs" dxfId="272" priority="85" stopIfTrue="1" operator="equal">
      <formula>$AE74</formula>
    </cfRule>
  </conditionalFormatting>
  <conditionalFormatting sqref="C74:AC74">
    <cfRule type="cellIs" dxfId="271" priority="84" stopIfTrue="1" operator="equal">
      <formula>$AE74</formula>
    </cfRule>
  </conditionalFormatting>
  <conditionalFormatting sqref="AD80:AD83">
    <cfRule type="expression" dxfId="270" priority="83" stopIfTrue="1">
      <formula>AO80</formula>
    </cfRule>
  </conditionalFormatting>
  <conditionalFormatting sqref="C80:AC80">
    <cfRule type="cellIs" dxfId="269" priority="82" stopIfTrue="1" operator="equal">
      <formula>$AE80</formula>
    </cfRule>
  </conditionalFormatting>
  <conditionalFormatting sqref="AD14:AD47">
    <cfRule type="expression" dxfId="268" priority="81" stopIfTrue="1">
      <formula>AO14</formula>
    </cfRule>
  </conditionalFormatting>
  <conditionalFormatting sqref="C14:AC14">
    <cfRule type="cellIs" dxfId="267" priority="80" stopIfTrue="1" operator="equal">
      <formula>$AE14</formula>
    </cfRule>
  </conditionalFormatting>
  <conditionalFormatting sqref="C14:AC14">
    <cfRule type="cellIs" dxfId="266" priority="79" stopIfTrue="1" operator="equal">
      <formula>$AE14</formula>
    </cfRule>
  </conditionalFormatting>
  <conditionalFormatting sqref="AD14:AD47">
    <cfRule type="expression" dxfId="265" priority="78" stopIfTrue="1">
      <formula>AO14</formula>
    </cfRule>
  </conditionalFormatting>
  <conditionalFormatting sqref="C14:AC14">
    <cfRule type="cellIs" dxfId="264" priority="77" stopIfTrue="1" operator="equal">
      <formula>$AE14</formula>
    </cfRule>
  </conditionalFormatting>
  <conditionalFormatting sqref="AD14:AD47">
    <cfRule type="expression" dxfId="263" priority="76" stopIfTrue="1">
      <formula>AO14</formula>
    </cfRule>
  </conditionalFormatting>
  <conditionalFormatting sqref="C14:AC14">
    <cfRule type="cellIs" dxfId="262" priority="75" stopIfTrue="1" operator="equal">
      <formula>$AE14</formula>
    </cfRule>
  </conditionalFormatting>
  <conditionalFormatting sqref="AD20:AD23">
    <cfRule type="expression" dxfId="261" priority="74" stopIfTrue="1">
      <formula>AO20</formula>
    </cfRule>
  </conditionalFormatting>
  <conditionalFormatting sqref="C20:AC20">
    <cfRule type="cellIs" dxfId="260" priority="73" stopIfTrue="1" operator="equal">
      <formula>$AE20</formula>
    </cfRule>
  </conditionalFormatting>
  <conditionalFormatting sqref="C26:AC26">
    <cfRule type="cellIs" dxfId="259" priority="72" stopIfTrue="1" operator="equal">
      <formula>$AE26</formula>
    </cfRule>
  </conditionalFormatting>
  <conditionalFormatting sqref="C26:AC26">
    <cfRule type="cellIs" dxfId="258" priority="71" stopIfTrue="1" operator="equal">
      <formula>$AE26</formula>
    </cfRule>
  </conditionalFormatting>
  <conditionalFormatting sqref="C26:AC26">
    <cfRule type="cellIs" dxfId="257" priority="70" stopIfTrue="1" operator="equal">
      <formula>$AE26</formula>
    </cfRule>
  </conditionalFormatting>
  <conditionalFormatting sqref="C26:AC26">
    <cfRule type="cellIs" dxfId="256" priority="69" stopIfTrue="1" operator="equal">
      <formula>$AE26</formula>
    </cfRule>
  </conditionalFormatting>
  <conditionalFormatting sqref="AD32:AD35">
    <cfRule type="expression" dxfId="255" priority="68" stopIfTrue="1">
      <formula>AO32</formula>
    </cfRule>
  </conditionalFormatting>
  <conditionalFormatting sqref="C32:AC32">
    <cfRule type="cellIs" dxfId="254" priority="67" stopIfTrue="1" operator="equal">
      <formula>$AE32</formula>
    </cfRule>
  </conditionalFormatting>
  <conditionalFormatting sqref="C38:AC38">
    <cfRule type="cellIs" dxfId="253" priority="66" stopIfTrue="1" operator="equal">
      <formula>$AE38</formula>
    </cfRule>
  </conditionalFormatting>
  <conditionalFormatting sqref="C38:AC38">
    <cfRule type="cellIs" dxfId="252" priority="65" stopIfTrue="1" operator="equal">
      <formula>$AE38</formula>
    </cfRule>
  </conditionalFormatting>
  <conditionalFormatting sqref="C38:AC38">
    <cfRule type="cellIs" dxfId="251" priority="64" stopIfTrue="1" operator="equal">
      <formula>$AE38</formula>
    </cfRule>
  </conditionalFormatting>
  <conditionalFormatting sqref="C38:AC38">
    <cfRule type="cellIs" dxfId="250" priority="63" stopIfTrue="1" operator="equal">
      <formula>$AE38</formula>
    </cfRule>
  </conditionalFormatting>
  <conditionalFormatting sqref="AD44:AD47">
    <cfRule type="expression" dxfId="249" priority="62" stopIfTrue="1">
      <formula>AO44</formula>
    </cfRule>
  </conditionalFormatting>
  <conditionalFormatting sqref="C44:AC44">
    <cfRule type="cellIs" dxfId="248" priority="61" stopIfTrue="1" operator="equal">
      <formula>$AE44</formula>
    </cfRule>
  </conditionalFormatting>
  <conditionalFormatting sqref="C20:E20">
    <cfRule type="cellIs" dxfId="247" priority="60" stopIfTrue="1" operator="equal">
      <formula>$AE20</formula>
    </cfRule>
  </conditionalFormatting>
  <conditionalFormatting sqref="C26:E26">
    <cfRule type="cellIs" dxfId="246" priority="59" stopIfTrue="1" operator="equal">
      <formula>$AE26</formula>
    </cfRule>
  </conditionalFormatting>
  <conditionalFormatting sqref="C32:E32">
    <cfRule type="cellIs" dxfId="245" priority="58" stopIfTrue="1" operator="equal">
      <formula>$AE32</formula>
    </cfRule>
  </conditionalFormatting>
  <conditionalFormatting sqref="C38:E38">
    <cfRule type="cellIs" dxfId="244" priority="57" stopIfTrue="1" operator="equal">
      <formula>$AE38</formula>
    </cfRule>
  </conditionalFormatting>
  <conditionalFormatting sqref="C44:E44">
    <cfRule type="cellIs" dxfId="243" priority="56" stopIfTrue="1" operator="equal">
      <formula>$AE44</formula>
    </cfRule>
  </conditionalFormatting>
  <conditionalFormatting sqref="C56:E56">
    <cfRule type="cellIs" dxfId="242" priority="55" stopIfTrue="1" operator="equal">
      <formula>$AE56</formula>
    </cfRule>
  </conditionalFormatting>
  <conditionalFormatting sqref="C62:E62">
    <cfRule type="cellIs" dxfId="241" priority="54" stopIfTrue="1" operator="equal">
      <formula>$AE62</formula>
    </cfRule>
  </conditionalFormatting>
  <conditionalFormatting sqref="C68:E68">
    <cfRule type="cellIs" dxfId="240" priority="53" stopIfTrue="1" operator="equal">
      <formula>$AE68</formula>
    </cfRule>
  </conditionalFormatting>
  <conditionalFormatting sqref="E14:H14">
    <cfRule type="cellIs" dxfId="239" priority="52" stopIfTrue="1" operator="equal">
      <formula>$AE14</formula>
    </cfRule>
  </conditionalFormatting>
  <conditionalFormatting sqref="E26:H26">
    <cfRule type="cellIs" dxfId="238" priority="51" stopIfTrue="1" operator="equal">
      <formula>$AE26</formula>
    </cfRule>
  </conditionalFormatting>
  <conditionalFormatting sqref="E38:H38">
    <cfRule type="cellIs" dxfId="237" priority="50" stopIfTrue="1" operator="equal">
      <formula>$AE38</formula>
    </cfRule>
  </conditionalFormatting>
  <conditionalFormatting sqref="E50:H50">
    <cfRule type="cellIs" dxfId="236" priority="49" stopIfTrue="1" operator="equal">
      <formula>$AE50</formula>
    </cfRule>
  </conditionalFormatting>
  <conditionalFormatting sqref="E62:H62">
    <cfRule type="cellIs" dxfId="235" priority="48" stopIfTrue="1" operator="equal">
      <formula>$AE62</formula>
    </cfRule>
  </conditionalFormatting>
  <conditionalFormatting sqref="E74:H74">
    <cfRule type="cellIs" dxfId="234" priority="47" stopIfTrue="1" operator="equal">
      <formula>$AE74</formula>
    </cfRule>
  </conditionalFormatting>
  <conditionalFormatting sqref="E80:H80">
    <cfRule type="cellIs" dxfId="233" priority="46" stopIfTrue="1" operator="equal">
      <formula>$AE80</formula>
    </cfRule>
  </conditionalFormatting>
  <conditionalFormatting sqref="W8:Z8">
    <cfRule type="cellIs" dxfId="232" priority="45" stopIfTrue="1" operator="equal">
      <formula>$AE8</formula>
    </cfRule>
  </conditionalFormatting>
  <conditionalFormatting sqref="W8:Z8">
    <cfRule type="cellIs" dxfId="231" priority="44" stopIfTrue="1" operator="equal">
      <formula>$AE8</formula>
    </cfRule>
  </conditionalFormatting>
  <conditionalFormatting sqref="W8:Z8">
    <cfRule type="cellIs" dxfId="230" priority="43" stopIfTrue="1" operator="equal">
      <formula>$AE8</formula>
    </cfRule>
  </conditionalFormatting>
  <conditionalFormatting sqref="W8:Z8">
    <cfRule type="cellIs" dxfId="229" priority="42" stopIfTrue="1" operator="equal">
      <formula>$AE8</formula>
    </cfRule>
  </conditionalFormatting>
  <conditionalFormatting sqref="W8:Z8">
    <cfRule type="cellIs" dxfId="228" priority="41" stopIfTrue="1" operator="equal">
      <formula>$AE8</formula>
    </cfRule>
  </conditionalFormatting>
  <conditionalFormatting sqref="W14:Z14">
    <cfRule type="cellIs" dxfId="227" priority="40" stopIfTrue="1" operator="equal">
      <formula>$AE14</formula>
    </cfRule>
  </conditionalFormatting>
  <conditionalFormatting sqref="W14:Z14">
    <cfRule type="cellIs" dxfId="226" priority="39" stopIfTrue="1" operator="equal">
      <formula>$AE14</formula>
    </cfRule>
  </conditionalFormatting>
  <conditionalFormatting sqref="W14:Z14">
    <cfRule type="cellIs" dxfId="225" priority="38" stopIfTrue="1" operator="equal">
      <formula>$AE14</formula>
    </cfRule>
  </conditionalFormatting>
  <conditionalFormatting sqref="W14:Z14">
    <cfRule type="cellIs" dxfId="224" priority="37" stopIfTrue="1" operator="equal">
      <formula>$AE14</formula>
    </cfRule>
  </conditionalFormatting>
  <conditionalFormatting sqref="W14:Z14">
    <cfRule type="cellIs" dxfId="223" priority="36" stopIfTrue="1" operator="equal">
      <formula>$AE14</formula>
    </cfRule>
  </conditionalFormatting>
  <conditionalFormatting sqref="W20:Z20">
    <cfRule type="cellIs" dxfId="222" priority="35" stopIfTrue="1" operator="equal">
      <formula>$AE20</formula>
    </cfRule>
  </conditionalFormatting>
  <conditionalFormatting sqref="W20:Z20">
    <cfRule type="cellIs" dxfId="221" priority="34" stopIfTrue="1" operator="equal">
      <formula>$AE20</formula>
    </cfRule>
  </conditionalFormatting>
  <conditionalFormatting sqref="W20:Z20">
    <cfRule type="cellIs" dxfId="220" priority="33" stopIfTrue="1" operator="equal">
      <formula>$AE20</formula>
    </cfRule>
  </conditionalFormatting>
  <conditionalFormatting sqref="W20:Z20">
    <cfRule type="cellIs" dxfId="219" priority="32" stopIfTrue="1" operator="equal">
      <formula>$AE20</formula>
    </cfRule>
  </conditionalFormatting>
  <conditionalFormatting sqref="W20:Z20">
    <cfRule type="cellIs" dxfId="218" priority="31" stopIfTrue="1" operator="equal">
      <formula>$AE20</formula>
    </cfRule>
  </conditionalFormatting>
  <conditionalFormatting sqref="W38:Z38">
    <cfRule type="cellIs" dxfId="217" priority="30" stopIfTrue="1" operator="equal">
      <formula>$AE38</formula>
    </cfRule>
  </conditionalFormatting>
  <conditionalFormatting sqref="W38:Z38">
    <cfRule type="cellIs" dxfId="216" priority="29" stopIfTrue="1" operator="equal">
      <formula>$AE38</formula>
    </cfRule>
  </conditionalFormatting>
  <conditionalFormatting sqref="W38:Z38">
    <cfRule type="cellIs" dxfId="215" priority="28" stopIfTrue="1" operator="equal">
      <formula>$AE38</formula>
    </cfRule>
  </conditionalFormatting>
  <conditionalFormatting sqref="W38:Z38">
    <cfRule type="cellIs" dxfId="214" priority="27" stopIfTrue="1" operator="equal">
      <formula>$AE38</formula>
    </cfRule>
  </conditionalFormatting>
  <conditionalFormatting sqref="W38:Z38">
    <cfRule type="cellIs" dxfId="213" priority="26" stopIfTrue="1" operator="equal">
      <formula>$AE38</formula>
    </cfRule>
  </conditionalFormatting>
  <conditionalFormatting sqref="W50:Z50">
    <cfRule type="cellIs" dxfId="212" priority="25" stopIfTrue="1" operator="equal">
      <formula>$AE50</formula>
    </cfRule>
  </conditionalFormatting>
  <conditionalFormatting sqref="W50:Z50">
    <cfRule type="cellIs" dxfId="211" priority="24" stopIfTrue="1" operator="equal">
      <formula>$AE50</formula>
    </cfRule>
  </conditionalFormatting>
  <conditionalFormatting sqref="W50:Z50">
    <cfRule type="cellIs" dxfId="210" priority="23" stopIfTrue="1" operator="equal">
      <formula>$AE50</formula>
    </cfRule>
  </conditionalFormatting>
  <conditionalFormatting sqref="W50:Z50">
    <cfRule type="cellIs" dxfId="209" priority="22" stopIfTrue="1" operator="equal">
      <formula>$AE50</formula>
    </cfRule>
  </conditionalFormatting>
  <conditionalFormatting sqref="W50:Z50">
    <cfRule type="cellIs" dxfId="208" priority="21" stopIfTrue="1" operator="equal">
      <formula>$AE50</formula>
    </cfRule>
  </conditionalFormatting>
  <conditionalFormatting sqref="W62:Z62">
    <cfRule type="cellIs" dxfId="207" priority="20" stopIfTrue="1" operator="equal">
      <formula>$AE62</formula>
    </cfRule>
  </conditionalFormatting>
  <conditionalFormatting sqref="W62:Z62">
    <cfRule type="cellIs" dxfId="206" priority="19" stopIfTrue="1" operator="equal">
      <formula>$AE62</formula>
    </cfRule>
  </conditionalFormatting>
  <conditionalFormatting sqref="W62:Z62">
    <cfRule type="cellIs" dxfId="205" priority="18" stopIfTrue="1" operator="equal">
      <formula>$AE62</formula>
    </cfRule>
  </conditionalFormatting>
  <conditionalFormatting sqref="W62:Z62">
    <cfRule type="cellIs" dxfId="204" priority="17" stopIfTrue="1" operator="equal">
      <formula>$AE62</formula>
    </cfRule>
  </conditionalFormatting>
  <conditionalFormatting sqref="W62:Z62">
    <cfRule type="cellIs" dxfId="203" priority="16" stopIfTrue="1" operator="equal">
      <formula>$AE62</formula>
    </cfRule>
  </conditionalFormatting>
  <conditionalFormatting sqref="W68:Z68">
    <cfRule type="cellIs" dxfId="202" priority="15" stopIfTrue="1" operator="equal">
      <formula>$AE68</formula>
    </cfRule>
  </conditionalFormatting>
  <conditionalFormatting sqref="W68:Z68">
    <cfRule type="cellIs" dxfId="201" priority="14" stopIfTrue="1" operator="equal">
      <formula>$AE68</formula>
    </cfRule>
  </conditionalFormatting>
  <conditionalFormatting sqref="W68:Z68">
    <cfRule type="cellIs" dxfId="200" priority="13" stopIfTrue="1" operator="equal">
      <formula>$AE68</formula>
    </cfRule>
  </conditionalFormatting>
  <conditionalFormatting sqref="W68:Z68">
    <cfRule type="cellIs" dxfId="199" priority="12" stopIfTrue="1" operator="equal">
      <formula>$AE68</formula>
    </cfRule>
  </conditionalFormatting>
  <conditionalFormatting sqref="W68:Z68">
    <cfRule type="cellIs" dxfId="198" priority="11" stopIfTrue="1" operator="equal">
      <formula>$AE68</formula>
    </cfRule>
  </conditionalFormatting>
  <conditionalFormatting sqref="W74:Z74">
    <cfRule type="cellIs" dxfId="197" priority="10" stopIfTrue="1" operator="equal">
      <formula>$AE74</formula>
    </cfRule>
  </conditionalFormatting>
  <conditionalFormatting sqref="W74:Z74">
    <cfRule type="cellIs" dxfId="196" priority="9" stopIfTrue="1" operator="equal">
      <formula>$AE74</formula>
    </cfRule>
  </conditionalFormatting>
  <conditionalFormatting sqref="W74:Z74">
    <cfRule type="cellIs" dxfId="195" priority="8" stopIfTrue="1" operator="equal">
      <formula>$AE74</formula>
    </cfRule>
  </conditionalFormatting>
  <conditionalFormatting sqref="W74:Z74">
    <cfRule type="cellIs" dxfId="194" priority="7" stopIfTrue="1" operator="equal">
      <formula>$AE74</formula>
    </cfRule>
  </conditionalFormatting>
  <conditionalFormatting sqref="W74:Z74">
    <cfRule type="cellIs" dxfId="193" priority="6" stopIfTrue="1" operator="equal">
      <formula>$AE74</formula>
    </cfRule>
  </conditionalFormatting>
  <conditionalFormatting sqref="W80:Z80">
    <cfRule type="cellIs" dxfId="192" priority="5" stopIfTrue="1" operator="equal">
      <formula>$AE80</formula>
    </cfRule>
  </conditionalFormatting>
  <conditionalFormatting sqref="W80:Z80">
    <cfRule type="cellIs" dxfId="191" priority="4" stopIfTrue="1" operator="equal">
      <formula>$AE80</formula>
    </cfRule>
  </conditionalFormatting>
  <conditionalFormatting sqref="W80:Z80">
    <cfRule type="cellIs" dxfId="190" priority="3" stopIfTrue="1" operator="equal">
      <formula>$AE80</formula>
    </cfRule>
  </conditionalFormatting>
  <conditionalFormatting sqref="W80:Z80">
    <cfRule type="cellIs" dxfId="189" priority="2" stopIfTrue="1" operator="equal">
      <formula>$AE80</formula>
    </cfRule>
  </conditionalFormatting>
  <conditionalFormatting sqref="W80:Z80">
    <cfRule type="cellIs" dxfId="188" priority="1" stopIfTrue="1" operator="equal">
      <formula>$AE80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9" man="1"/>
    <brk id="53" max="29" man="1"/>
    <brk id="77" max="2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7"/>
  <sheetViews>
    <sheetView zoomScaleNormal="100" workbookViewId="0">
      <pane xSplit="2" ySplit="5" topLeftCell="C6" activePane="bottomRight" state="frozen"/>
      <selection pane="topRight"/>
      <selection pane="bottomLeft"/>
      <selection pane="bottomRight" activeCell="C5" sqref="C5"/>
    </sheetView>
  </sheetViews>
  <sheetFormatPr defaultColWidth="9.140625" defaultRowHeight="15" x14ac:dyDescent="0.2"/>
  <cols>
    <col min="1" max="1" width="10.7109375" style="36" customWidth="1"/>
    <col min="2" max="2" width="7.7109375" style="36" customWidth="1"/>
    <col min="3" max="26" width="4.7109375" style="36" customWidth="1"/>
    <col min="27" max="27" width="11.7109375" style="36" customWidth="1"/>
    <col min="28" max="28" width="6.7109375" style="36" customWidth="1"/>
    <col min="29" max="16384" width="9.140625" style="36"/>
  </cols>
  <sheetData>
    <row r="1" spans="1:31" ht="21.95" customHeight="1" x14ac:dyDescent="0.2">
      <c r="A1" s="14" t="s">
        <v>15</v>
      </c>
      <c r="B1" s="31"/>
      <c r="C1" s="31"/>
      <c r="D1" s="31"/>
      <c r="E1" s="31"/>
      <c r="F1" s="32"/>
      <c r="G1" s="32"/>
      <c r="H1" s="32"/>
      <c r="I1" s="32"/>
      <c r="J1" s="32"/>
      <c r="K1" s="32"/>
      <c r="L1" s="32"/>
      <c r="M1" s="32"/>
      <c r="N1" s="32"/>
      <c r="O1" s="33"/>
      <c r="P1" s="54" t="s">
        <v>61</v>
      </c>
      <c r="Q1" s="15"/>
      <c r="R1" s="15"/>
      <c r="S1" s="15"/>
      <c r="T1" s="15"/>
      <c r="U1" s="15"/>
      <c r="V1" s="15"/>
      <c r="W1" s="15"/>
      <c r="X1" s="15"/>
      <c r="Y1" s="15"/>
      <c r="Z1" s="34"/>
      <c r="AA1" s="35"/>
    </row>
    <row r="2" spans="1:31" ht="5.0999999999999996" customHeight="1" thickBot="1" x14ac:dyDescent="0.25">
      <c r="A2" s="16"/>
      <c r="B2" s="37"/>
      <c r="C2" s="37"/>
      <c r="D2" s="37"/>
      <c r="E2" s="37"/>
      <c r="F2" s="38"/>
      <c r="G2" s="38"/>
      <c r="H2" s="38"/>
      <c r="I2" s="38"/>
      <c r="J2" s="38"/>
      <c r="K2" s="38"/>
      <c r="L2" s="38"/>
      <c r="M2" s="38"/>
      <c r="N2" s="38"/>
      <c r="O2" s="39"/>
      <c r="P2" s="38"/>
      <c r="Q2" s="1"/>
      <c r="R2" s="1"/>
      <c r="S2" s="1"/>
      <c r="T2" s="1"/>
      <c r="U2" s="1"/>
      <c r="V2" s="1"/>
      <c r="W2" s="37"/>
      <c r="X2" s="37"/>
      <c r="Y2" s="37"/>
      <c r="Z2" s="37"/>
      <c r="AA2" s="40"/>
    </row>
    <row r="3" spans="1:31" ht="21.95" customHeight="1" thickBot="1" x14ac:dyDescent="0.25">
      <c r="A3" s="16" t="s">
        <v>0</v>
      </c>
      <c r="B3" s="17">
        <v>3</v>
      </c>
      <c r="C3" s="97" t="s">
        <v>60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39"/>
      <c r="P3" s="99" t="s">
        <v>17</v>
      </c>
      <c r="Q3" s="1"/>
      <c r="R3" s="1"/>
      <c r="S3" s="1"/>
      <c r="T3" s="1"/>
      <c r="U3" s="1"/>
      <c r="V3" s="1"/>
      <c r="W3" s="37"/>
      <c r="X3" s="37"/>
      <c r="Y3" s="37"/>
      <c r="Z3" s="37"/>
      <c r="AA3" s="40"/>
    </row>
    <row r="4" spans="1:31" ht="5.0999999999999996" customHeight="1" thickBot="1" x14ac:dyDescent="0.3">
      <c r="A4" s="18"/>
      <c r="B4" s="19"/>
      <c r="C4" s="20"/>
      <c r="D4" s="20"/>
      <c r="E4" s="20"/>
      <c r="F4" s="41"/>
      <c r="G4" s="41"/>
      <c r="H4" s="41"/>
      <c r="I4" s="41"/>
      <c r="J4" s="41"/>
      <c r="K4" s="41"/>
      <c r="L4" s="41"/>
      <c r="M4" s="41"/>
      <c r="N4" s="41"/>
      <c r="O4" s="21"/>
      <c r="P4" s="19"/>
      <c r="Q4" s="19"/>
      <c r="R4" s="19"/>
      <c r="S4" s="19"/>
      <c r="T4" s="19"/>
      <c r="U4" s="19"/>
      <c r="V4" s="19"/>
      <c r="W4" s="42"/>
      <c r="X4" s="42"/>
      <c r="Y4" s="42"/>
      <c r="Z4" s="42"/>
      <c r="AA4" s="43"/>
    </row>
    <row r="5" spans="1:31" s="55" customFormat="1" ht="114.95" customHeight="1" thickBot="1" x14ac:dyDescent="0.25">
      <c r="A5" s="22" t="s">
        <v>2</v>
      </c>
      <c r="B5" s="22" t="s">
        <v>3</v>
      </c>
      <c r="C5" s="98" t="s">
        <v>41</v>
      </c>
      <c r="D5" s="98" t="s">
        <v>40</v>
      </c>
      <c r="E5" s="98" t="s">
        <v>45</v>
      </c>
      <c r="F5" s="116" t="s">
        <v>36</v>
      </c>
      <c r="G5" s="116" t="s">
        <v>68</v>
      </c>
      <c r="H5" s="98" t="s">
        <v>66</v>
      </c>
      <c r="I5" s="98" t="s">
        <v>67</v>
      </c>
      <c r="J5" s="98" t="s">
        <v>64</v>
      </c>
      <c r="K5" s="98" t="s">
        <v>47</v>
      </c>
      <c r="L5" s="98" t="s">
        <v>48</v>
      </c>
      <c r="M5" s="98" t="s">
        <v>49</v>
      </c>
      <c r="N5" s="98" t="s">
        <v>50</v>
      </c>
      <c r="O5" s="98" t="s">
        <v>51</v>
      </c>
      <c r="P5" s="98" t="s">
        <v>52</v>
      </c>
      <c r="Q5" s="98" t="s">
        <v>53</v>
      </c>
      <c r="R5" s="98" t="s">
        <v>27</v>
      </c>
      <c r="S5" s="98" t="s">
        <v>43</v>
      </c>
      <c r="T5" s="98" t="s">
        <v>26</v>
      </c>
      <c r="U5" s="98" t="s">
        <v>25</v>
      </c>
      <c r="V5" s="98" t="s">
        <v>56</v>
      </c>
      <c r="W5" s="98" t="s">
        <v>23</v>
      </c>
      <c r="X5" s="101" t="s">
        <v>19</v>
      </c>
      <c r="Y5" s="102" t="s">
        <v>54</v>
      </c>
      <c r="Z5" s="100" t="s">
        <v>18</v>
      </c>
      <c r="AA5" s="22" t="s">
        <v>14</v>
      </c>
      <c r="AB5" s="11" t="s">
        <v>4</v>
      </c>
    </row>
    <row r="6" spans="1:31" s="45" customFormat="1" ht="15.6" customHeight="1" x14ac:dyDescent="0.2">
      <c r="A6" s="56"/>
      <c r="B6" s="23" t="s">
        <v>5</v>
      </c>
      <c r="C6" s="103"/>
      <c r="D6" s="104">
        <v>0</v>
      </c>
      <c r="E6" s="72">
        <v>0</v>
      </c>
      <c r="F6" s="74" t="s">
        <v>59</v>
      </c>
      <c r="G6" s="74" t="s">
        <v>59</v>
      </c>
      <c r="H6" s="72">
        <v>0</v>
      </c>
      <c r="I6" s="72">
        <v>1</v>
      </c>
      <c r="J6" s="72">
        <v>6</v>
      </c>
      <c r="K6" s="72">
        <v>1</v>
      </c>
      <c r="L6" s="72">
        <v>0</v>
      </c>
      <c r="M6" s="72">
        <v>0</v>
      </c>
      <c r="N6" s="72">
        <v>0</v>
      </c>
      <c r="O6" s="72">
        <v>0</v>
      </c>
      <c r="P6" s="72">
        <v>1</v>
      </c>
      <c r="Q6" s="72">
        <v>0</v>
      </c>
      <c r="R6" s="72">
        <v>0</v>
      </c>
      <c r="S6" s="72">
        <v>0</v>
      </c>
      <c r="T6" s="72">
        <v>0</v>
      </c>
      <c r="U6" s="72">
        <v>1</v>
      </c>
      <c r="V6" s="72">
        <v>0</v>
      </c>
      <c r="W6" s="72">
        <v>2</v>
      </c>
      <c r="X6" s="73" t="s">
        <v>59</v>
      </c>
      <c r="Y6" s="105">
        <v>5</v>
      </c>
      <c r="Z6" s="106">
        <v>2</v>
      </c>
      <c r="AA6" s="27" t="s">
        <v>6</v>
      </c>
      <c r="AB6" s="44"/>
      <c r="AC6" s="48"/>
      <c r="AD6" s="48"/>
      <c r="AE6" s="48"/>
    </row>
    <row r="7" spans="1:31" s="45" customFormat="1" ht="15.6" customHeight="1" x14ac:dyDescent="0.2">
      <c r="A7" s="24">
        <v>6.05</v>
      </c>
      <c r="B7" s="25" t="s">
        <v>7</v>
      </c>
      <c r="C7" s="107">
        <v>9</v>
      </c>
      <c r="D7" s="108">
        <v>0</v>
      </c>
      <c r="E7" s="79">
        <v>2</v>
      </c>
      <c r="F7" s="81" t="s">
        <v>59</v>
      </c>
      <c r="G7" s="81" t="s">
        <v>59</v>
      </c>
      <c r="H7" s="79">
        <v>2</v>
      </c>
      <c r="I7" s="79">
        <v>1</v>
      </c>
      <c r="J7" s="79">
        <v>0</v>
      </c>
      <c r="K7" s="79">
        <v>1</v>
      </c>
      <c r="L7" s="79">
        <v>1</v>
      </c>
      <c r="M7" s="79">
        <v>0</v>
      </c>
      <c r="N7" s="79">
        <v>1</v>
      </c>
      <c r="O7" s="79">
        <v>1</v>
      </c>
      <c r="P7" s="79">
        <v>0</v>
      </c>
      <c r="Q7" s="79">
        <v>1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80" t="s">
        <v>59</v>
      </c>
      <c r="Y7" s="109">
        <v>0</v>
      </c>
      <c r="Z7" s="84"/>
      <c r="AA7" s="28">
        <f>SUM(C7:Y7)</f>
        <v>19</v>
      </c>
      <c r="AB7" s="12"/>
      <c r="AC7" s="48"/>
      <c r="AD7" s="48"/>
      <c r="AE7" s="48"/>
    </row>
    <row r="8" spans="1:31" s="45" customFormat="1" ht="15.6" customHeight="1" x14ac:dyDescent="0.2">
      <c r="A8" s="141" t="s">
        <v>55</v>
      </c>
      <c r="B8" s="25" t="s">
        <v>8</v>
      </c>
      <c r="C8" s="107">
        <f>C7</f>
        <v>9</v>
      </c>
      <c r="D8" s="110">
        <f t="shared" ref="D8" si="0">C8-D6+D7</f>
        <v>9</v>
      </c>
      <c r="E8" s="85">
        <f>D8-E6+E7</f>
        <v>11</v>
      </c>
      <c r="F8" s="87" t="s">
        <v>59</v>
      </c>
      <c r="G8" s="87" t="s">
        <v>59</v>
      </c>
      <c r="H8" s="85">
        <f>E8-H6+H7</f>
        <v>13</v>
      </c>
      <c r="I8" s="85">
        <f t="shared" ref="I8:W8" si="1">H8-I6+I7</f>
        <v>13</v>
      </c>
      <c r="J8" s="85">
        <f t="shared" si="1"/>
        <v>7</v>
      </c>
      <c r="K8" s="85">
        <f t="shared" si="1"/>
        <v>7</v>
      </c>
      <c r="L8" s="85">
        <f t="shared" si="1"/>
        <v>8</v>
      </c>
      <c r="M8" s="85">
        <f t="shared" si="1"/>
        <v>8</v>
      </c>
      <c r="N8" s="85">
        <f t="shared" si="1"/>
        <v>9</v>
      </c>
      <c r="O8" s="85">
        <f t="shared" si="1"/>
        <v>10</v>
      </c>
      <c r="P8" s="85">
        <f t="shared" si="1"/>
        <v>9</v>
      </c>
      <c r="Q8" s="85">
        <f t="shared" si="1"/>
        <v>10</v>
      </c>
      <c r="R8" s="85">
        <f t="shared" si="1"/>
        <v>10</v>
      </c>
      <c r="S8" s="85">
        <f t="shared" si="1"/>
        <v>10</v>
      </c>
      <c r="T8" s="85">
        <f t="shared" si="1"/>
        <v>10</v>
      </c>
      <c r="U8" s="85">
        <f t="shared" si="1"/>
        <v>9</v>
      </c>
      <c r="V8" s="85">
        <f t="shared" si="1"/>
        <v>9</v>
      </c>
      <c r="W8" s="85">
        <f t="shared" si="1"/>
        <v>7</v>
      </c>
      <c r="X8" s="86" t="s">
        <v>59</v>
      </c>
      <c r="Y8" s="111">
        <f>W8-Y6+Y7</f>
        <v>2</v>
      </c>
      <c r="Z8" s="112">
        <f>Y8-Z6</f>
        <v>0</v>
      </c>
      <c r="AA8" s="29"/>
      <c r="AB8" s="3">
        <f>MAX(C8:Z8)</f>
        <v>13</v>
      </c>
      <c r="AC8" s="48"/>
      <c r="AD8" s="48"/>
      <c r="AE8" s="48"/>
    </row>
    <row r="9" spans="1:31" s="45" customFormat="1" ht="15.6" customHeight="1" x14ac:dyDescent="0.2">
      <c r="A9" s="142"/>
      <c r="B9" s="25" t="s">
        <v>9</v>
      </c>
      <c r="C9" s="134"/>
      <c r="D9" s="135"/>
      <c r="E9" s="113">
        <v>6.07</v>
      </c>
      <c r="F9" s="114" t="s">
        <v>59</v>
      </c>
      <c r="G9" s="136"/>
      <c r="H9" s="136"/>
      <c r="I9" s="136"/>
      <c r="J9" s="113">
        <v>6.14</v>
      </c>
      <c r="K9" s="113">
        <v>6.15</v>
      </c>
      <c r="L9" s="136"/>
      <c r="M9" s="136"/>
      <c r="N9" s="136"/>
      <c r="O9" s="136"/>
      <c r="P9" s="113">
        <v>6.22</v>
      </c>
      <c r="Q9" s="136"/>
      <c r="R9" s="136"/>
      <c r="S9" s="136"/>
      <c r="T9" s="113">
        <v>6.26</v>
      </c>
      <c r="U9" s="136"/>
      <c r="V9" s="136"/>
      <c r="W9" s="136"/>
      <c r="X9" s="115" t="s">
        <v>59</v>
      </c>
      <c r="Y9" s="136"/>
      <c r="Z9" s="137">
        <v>6.35</v>
      </c>
      <c r="AA9" s="30">
        <v>30</v>
      </c>
      <c r="AB9" s="12"/>
      <c r="AC9" s="48"/>
      <c r="AD9" s="48"/>
      <c r="AE9" s="48"/>
    </row>
    <row r="10" spans="1:31" s="45" customFormat="1" ht="15.6" customHeight="1" x14ac:dyDescent="0.2">
      <c r="A10" s="143"/>
      <c r="B10" s="26" t="s">
        <v>10</v>
      </c>
      <c r="C10" s="138">
        <v>6.05</v>
      </c>
      <c r="D10" s="139"/>
      <c r="E10" s="91">
        <f>E9</f>
        <v>6.07</v>
      </c>
      <c r="F10" s="93" t="s">
        <v>59</v>
      </c>
      <c r="G10" s="136"/>
      <c r="H10" s="139"/>
      <c r="I10" s="139"/>
      <c r="J10" s="91">
        <f>J9</f>
        <v>6.14</v>
      </c>
      <c r="K10" s="91">
        <f>K9</f>
        <v>6.15</v>
      </c>
      <c r="L10" s="139"/>
      <c r="M10" s="139"/>
      <c r="N10" s="139"/>
      <c r="O10" s="139"/>
      <c r="P10" s="91">
        <f>P9</f>
        <v>6.22</v>
      </c>
      <c r="Q10" s="139"/>
      <c r="R10" s="139"/>
      <c r="S10" s="139"/>
      <c r="T10" s="91">
        <f>T9</f>
        <v>6.26</v>
      </c>
      <c r="U10" s="139"/>
      <c r="V10" s="139"/>
      <c r="W10" s="139"/>
      <c r="X10" s="92" t="s">
        <v>59</v>
      </c>
      <c r="Y10" s="139"/>
      <c r="Z10" s="140"/>
      <c r="AA10" s="29"/>
      <c r="AB10" s="13"/>
      <c r="AC10" s="48"/>
      <c r="AD10" s="48"/>
      <c r="AE10" s="48"/>
    </row>
    <row r="11" spans="1:31" s="45" customFormat="1" ht="15.6" customHeight="1" thickBot="1" x14ac:dyDescent="0.25">
      <c r="A11" s="50">
        <v>520</v>
      </c>
      <c r="B11" s="50" t="s">
        <v>11</v>
      </c>
      <c r="C11" s="57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2"/>
      <c r="AA11" s="53"/>
      <c r="AB11" s="3"/>
      <c r="AC11" s="48"/>
      <c r="AD11" s="48"/>
      <c r="AE11" s="48"/>
    </row>
    <row r="12" spans="1:31" ht="15.6" customHeight="1" x14ac:dyDescent="0.2">
      <c r="A12" s="56"/>
      <c r="B12" s="23" t="s">
        <v>5</v>
      </c>
      <c r="C12" s="103"/>
      <c r="D12" s="104">
        <v>0</v>
      </c>
      <c r="E12" s="72">
        <v>0</v>
      </c>
      <c r="F12" s="74" t="s">
        <v>59</v>
      </c>
      <c r="G12" s="74" t="s">
        <v>59</v>
      </c>
      <c r="H12" s="72">
        <v>0</v>
      </c>
      <c r="I12" s="72">
        <v>0</v>
      </c>
      <c r="J12" s="72">
        <v>2</v>
      </c>
      <c r="K12" s="72">
        <v>0</v>
      </c>
      <c r="L12" s="72">
        <v>0</v>
      </c>
      <c r="M12" s="72">
        <v>1</v>
      </c>
      <c r="N12" s="72">
        <v>0</v>
      </c>
      <c r="O12" s="72">
        <v>0</v>
      </c>
      <c r="P12" s="72">
        <v>1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6</v>
      </c>
      <c r="X12" s="73">
        <v>3</v>
      </c>
      <c r="Y12" s="105" t="s">
        <v>59</v>
      </c>
      <c r="Z12" s="106" t="s">
        <v>59</v>
      </c>
      <c r="AA12" s="27" t="s">
        <v>6</v>
      </c>
      <c r="AB12" s="44"/>
      <c r="AC12" s="48"/>
      <c r="AD12" s="48"/>
      <c r="AE12" s="48"/>
    </row>
    <row r="13" spans="1:31" ht="15.6" customHeight="1" x14ac:dyDescent="0.2">
      <c r="A13" s="24">
        <v>7.52</v>
      </c>
      <c r="B13" s="25" t="s">
        <v>7</v>
      </c>
      <c r="C13" s="107">
        <v>2</v>
      </c>
      <c r="D13" s="108">
        <v>0</v>
      </c>
      <c r="E13" s="79">
        <v>2</v>
      </c>
      <c r="F13" s="81" t="s">
        <v>59</v>
      </c>
      <c r="G13" s="81" t="s">
        <v>59</v>
      </c>
      <c r="H13" s="79">
        <v>0</v>
      </c>
      <c r="I13" s="79">
        <v>0</v>
      </c>
      <c r="J13" s="79">
        <v>1</v>
      </c>
      <c r="K13" s="79">
        <v>2</v>
      </c>
      <c r="L13" s="79">
        <v>0</v>
      </c>
      <c r="M13" s="79">
        <v>1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4</v>
      </c>
      <c r="U13" s="79">
        <v>1</v>
      </c>
      <c r="V13" s="79">
        <v>0</v>
      </c>
      <c r="W13" s="79">
        <v>0</v>
      </c>
      <c r="X13" s="80" t="s">
        <v>59</v>
      </c>
      <c r="Y13" s="109" t="s">
        <v>59</v>
      </c>
      <c r="Z13" s="84"/>
      <c r="AA13" s="28">
        <f>SUM(C13:Y13)</f>
        <v>13</v>
      </c>
      <c r="AB13" s="12"/>
      <c r="AC13" s="48"/>
      <c r="AD13" s="48"/>
      <c r="AE13" s="48"/>
    </row>
    <row r="14" spans="1:31" ht="15.6" customHeight="1" x14ac:dyDescent="0.2">
      <c r="A14" s="141" t="s">
        <v>55</v>
      </c>
      <c r="B14" s="25" t="s">
        <v>8</v>
      </c>
      <c r="C14" s="107">
        <f>C13</f>
        <v>2</v>
      </c>
      <c r="D14" s="110">
        <f t="shared" ref="D14" si="2">C14-D12+D13</f>
        <v>2</v>
      </c>
      <c r="E14" s="85">
        <f>D14-E12+E13</f>
        <v>4</v>
      </c>
      <c r="F14" s="87" t="s">
        <v>59</v>
      </c>
      <c r="G14" s="87" t="s">
        <v>59</v>
      </c>
      <c r="H14" s="85">
        <f>E14-H12+H13</f>
        <v>4</v>
      </c>
      <c r="I14" s="85">
        <f t="shared" ref="I14:W14" si="3">H14-I12+I13</f>
        <v>4</v>
      </c>
      <c r="J14" s="85">
        <f t="shared" si="3"/>
        <v>3</v>
      </c>
      <c r="K14" s="85">
        <f t="shared" si="3"/>
        <v>5</v>
      </c>
      <c r="L14" s="85">
        <f t="shared" si="3"/>
        <v>5</v>
      </c>
      <c r="M14" s="85">
        <f t="shared" si="3"/>
        <v>5</v>
      </c>
      <c r="N14" s="85">
        <f t="shared" si="3"/>
        <v>5</v>
      </c>
      <c r="O14" s="85">
        <f t="shared" si="3"/>
        <v>5</v>
      </c>
      <c r="P14" s="85">
        <f t="shared" si="3"/>
        <v>4</v>
      </c>
      <c r="Q14" s="85">
        <f t="shared" si="3"/>
        <v>4</v>
      </c>
      <c r="R14" s="85">
        <f t="shared" si="3"/>
        <v>4</v>
      </c>
      <c r="S14" s="85">
        <f t="shared" si="3"/>
        <v>4</v>
      </c>
      <c r="T14" s="85">
        <f t="shared" si="3"/>
        <v>8</v>
      </c>
      <c r="U14" s="85">
        <f t="shared" si="3"/>
        <v>9</v>
      </c>
      <c r="V14" s="85">
        <f t="shared" si="3"/>
        <v>9</v>
      </c>
      <c r="W14" s="85">
        <f t="shared" si="3"/>
        <v>3</v>
      </c>
      <c r="X14" s="86">
        <f>W14-X12</f>
        <v>0</v>
      </c>
      <c r="Y14" s="111" t="s">
        <v>59</v>
      </c>
      <c r="Z14" s="112" t="s">
        <v>59</v>
      </c>
      <c r="AA14" s="29"/>
      <c r="AB14" s="3">
        <f>MAX(C14:Z14)</f>
        <v>9</v>
      </c>
      <c r="AC14" s="48"/>
      <c r="AD14" s="48"/>
      <c r="AE14" s="48"/>
    </row>
    <row r="15" spans="1:31" ht="15.6" customHeight="1" x14ac:dyDescent="0.2">
      <c r="A15" s="142"/>
      <c r="B15" s="25" t="s">
        <v>9</v>
      </c>
      <c r="C15" s="134"/>
      <c r="D15" s="135"/>
      <c r="E15" s="113">
        <v>7.55</v>
      </c>
      <c r="F15" s="114" t="s">
        <v>59</v>
      </c>
      <c r="G15" s="136"/>
      <c r="H15" s="136"/>
      <c r="I15" s="136"/>
      <c r="J15" s="113">
        <v>8.01</v>
      </c>
      <c r="K15" s="113">
        <v>8.0299999999999994</v>
      </c>
      <c r="L15" s="136"/>
      <c r="M15" s="136"/>
      <c r="N15" s="136"/>
      <c r="O15" s="136"/>
      <c r="P15" s="113">
        <v>8.1</v>
      </c>
      <c r="Q15" s="136"/>
      <c r="R15" s="136"/>
      <c r="S15" s="136"/>
      <c r="T15" s="113">
        <v>8.1300000000000008</v>
      </c>
      <c r="U15" s="136"/>
      <c r="V15" s="136"/>
      <c r="W15" s="136"/>
      <c r="X15" s="115">
        <v>8.2100000000000009</v>
      </c>
      <c r="Y15" s="136"/>
      <c r="Z15" s="137" t="s">
        <v>59</v>
      </c>
      <c r="AA15" s="30">
        <v>29</v>
      </c>
      <c r="AB15" s="12"/>
      <c r="AC15" s="48"/>
      <c r="AD15" s="48"/>
      <c r="AE15" s="48"/>
    </row>
    <row r="16" spans="1:31" ht="15.6" customHeight="1" x14ac:dyDescent="0.2">
      <c r="A16" s="143"/>
      <c r="B16" s="26" t="s">
        <v>10</v>
      </c>
      <c r="C16" s="138">
        <v>7.52</v>
      </c>
      <c r="D16" s="139"/>
      <c r="E16" s="91">
        <f>E15</f>
        <v>7.55</v>
      </c>
      <c r="F16" s="93" t="s">
        <v>59</v>
      </c>
      <c r="G16" s="136"/>
      <c r="H16" s="139"/>
      <c r="I16" s="139"/>
      <c r="J16" s="91">
        <f>J15</f>
        <v>8.01</v>
      </c>
      <c r="K16" s="91">
        <f>K15</f>
        <v>8.0299999999999994</v>
      </c>
      <c r="L16" s="139"/>
      <c r="M16" s="139"/>
      <c r="N16" s="139"/>
      <c r="O16" s="139"/>
      <c r="P16" s="91">
        <f>P15</f>
        <v>8.1</v>
      </c>
      <c r="Q16" s="139"/>
      <c r="R16" s="139"/>
      <c r="S16" s="139"/>
      <c r="T16" s="91">
        <f>T15</f>
        <v>8.1300000000000008</v>
      </c>
      <c r="U16" s="139"/>
      <c r="V16" s="139"/>
      <c r="W16" s="139"/>
      <c r="X16" s="92" t="s">
        <v>59</v>
      </c>
      <c r="Y16" s="139"/>
      <c r="Z16" s="140"/>
      <c r="AA16" s="29"/>
      <c r="AB16" s="13"/>
      <c r="AC16" s="48"/>
      <c r="AD16" s="48"/>
      <c r="AE16" s="48"/>
    </row>
    <row r="17" spans="1:31" ht="15.6" customHeight="1" thickBot="1" x14ac:dyDescent="0.25">
      <c r="A17" s="50">
        <v>520</v>
      </c>
      <c r="B17" s="50" t="s">
        <v>11</v>
      </c>
      <c r="C17" s="57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2"/>
      <c r="AA17" s="53"/>
      <c r="AB17" s="3"/>
      <c r="AC17" s="48"/>
      <c r="AD17" s="48"/>
      <c r="AE17" s="48"/>
    </row>
    <row r="18" spans="1:31" ht="15.6" customHeight="1" x14ac:dyDescent="0.2">
      <c r="A18" s="56"/>
      <c r="B18" s="23" t="s">
        <v>5</v>
      </c>
      <c r="C18" s="103"/>
      <c r="D18" s="104">
        <v>2</v>
      </c>
      <c r="E18" s="72">
        <v>0</v>
      </c>
      <c r="F18" s="74" t="s">
        <v>59</v>
      </c>
      <c r="G18" s="74" t="s">
        <v>59</v>
      </c>
      <c r="H18" s="72">
        <v>3</v>
      </c>
      <c r="I18" s="72">
        <v>0</v>
      </c>
      <c r="J18" s="72">
        <v>4</v>
      </c>
      <c r="K18" s="72">
        <v>1</v>
      </c>
      <c r="L18" s="72">
        <v>0</v>
      </c>
      <c r="M18" s="72">
        <v>11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4</v>
      </c>
      <c r="V18" s="72">
        <v>0</v>
      </c>
      <c r="W18" s="72">
        <v>6</v>
      </c>
      <c r="X18" s="73">
        <v>2</v>
      </c>
      <c r="Y18" s="105" t="s">
        <v>59</v>
      </c>
      <c r="Z18" s="106" t="s">
        <v>59</v>
      </c>
      <c r="AA18" s="27" t="s">
        <v>6</v>
      </c>
      <c r="AB18" s="44"/>
      <c r="AC18" s="48"/>
      <c r="AD18" s="48"/>
      <c r="AE18" s="48"/>
    </row>
    <row r="19" spans="1:31" ht="15.6" customHeight="1" x14ac:dyDescent="0.2">
      <c r="A19" s="24">
        <v>9.1</v>
      </c>
      <c r="B19" s="25" t="s">
        <v>7</v>
      </c>
      <c r="C19" s="107">
        <v>18</v>
      </c>
      <c r="D19" s="108">
        <v>0</v>
      </c>
      <c r="E19" s="79">
        <v>1</v>
      </c>
      <c r="F19" s="81" t="s">
        <v>59</v>
      </c>
      <c r="G19" s="81" t="s">
        <v>59</v>
      </c>
      <c r="H19" s="79">
        <v>0</v>
      </c>
      <c r="I19" s="79">
        <v>0</v>
      </c>
      <c r="J19" s="79">
        <v>4</v>
      </c>
      <c r="K19" s="79">
        <v>2</v>
      </c>
      <c r="L19" s="79">
        <v>0</v>
      </c>
      <c r="M19" s="79">
        <v>0</v>
      </c>
      <c r="N19" s="79">
        <v>3</v>
      </c>
      <c r="O19" s="79">
        <v>0</v>
      </c>
      <c r="P19" s="79">
        <v>4</v>
      </c>
      <c r="Q19" s="79">
        <v>1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80" t="s">
        <v>59</v>
      </c>
      <c r="Y19" s="109" t="s">
        <v>59</v>
      </c>
      <c r="Z19" s="84"/>
      <c r="AA19" s="28">
        <f>SUM(C19:Y19)</f>
        <v>33</v>
      </c>
      <c r="AB19" s="12"/>
      <c r="AC19" s="48"/>
      <c r="AD19" s="48"/>
      <c r="AE19" s="48"/>
    </row>
    <row r="20" spans="1:31" ht="15.6" customHeight="1" x14ac:dyDescent="0.2">
      <c r="A20" s="141" t="s">
        <v>55</v>
      </c>
      <c r="B20" s="25" t="s">
        <v>8</v>
      </c>
      <c r="C20" s="107">
        <f>C19</f>
        <v>18</v>
      </c>
      <c r="D20" s="110">
        <f t="shared" ref="D20" si="4">C20-D18+D19</f>
        <v>16</v>
      </c>
      <c r="E20" s="85">
        <f>D20-E18+E19</f>
        <v>17</v>
      </c>
      <c r="F20" s="87" t="s">
        <v>59</v>
      </c>
      <c r="G20" s="87" t="s">
        <v>59</v>
      </c>
      <c r="H20" s="85">
        <f>E20-H18+H19</f>
        <v>14</v>
      </c>
      <c r="I20" s="85">
        <f t="shared" ref="I20:W20" si="5">H20-I18+I19</f>
        <v>14</v>
      </c>
      <c r="J20" s="85">
        <f t="shared" si="5"/>
        <v>14</v>
      </c>
      <c r="K20" s="85">
        <f t="shared" si="5"/>
        <v>15</v>
      </c>
      <c r="L20" s="85">
        <f t="shared" si="5"/>
        <v>15</v>
      </c>
      <c r="M20" s="85">
        <f t="shared" si="5"/>
        <v>4</v>
      </c>
      <c r="N20" s="85">
        <f t="shared" si="5"/>
        <v>7</v>
      </c>
      <c r="O20" s="85">
        <f t="shared" si="5"/>
        <v>7</v>
      </c>
      <c r="P20" s="85">
        <f t="shared" si="5"/>
        <v>11</v>
      </c>
      <c r="Q20" s="85">
        <f t="shared" si="5"/>
        <v>12</v>
      </c>
      <c r="R20" s="85">
        <f t="shared" si="5"/>
        <v>12</v>
      </c>
      <c r="S20" s="85">
        <f t="shared" si="5"/>
        <v>12</v>
      </c>
      <c r="T20" s="85">
        <f t="shared" si="5"/>
        <v>12</v>
      </c>
      <c r="U20" s="85">
        <f t="shared" si="5"/>
        <v>8</v>
      </c>
      <c r="V20" s="85">
        <f t="shared" si="5"/>
        <v>8</v>
      </c>
      <c r="W20" s="85">
        <f t="shared" si="5"/>
        <v>2</v>
      </c>
      <c r="X20" s="86">
        <f>W20-X18</f>
        <v>0</v>
      </c>
      <c r="Y20" s="111" t="s">
        <v>59</v>
      </c>
      <c r="Z20" s="112" t="s">
        <v>59</v>
      </c>
      <c r="AA20" s="29"/>
      <c r="AB20" s="3">
        <f>MAX(C20:Z20)</f>
        <v>18</v>
      </c>
      <c r="AC20" s="48"/>
      <c r="AD20" s="48"/>
      <c r="AE20" s="48"/>
    </row>
    <row r="21" spans="1:31" ht="15.6" customHeight="1" x14ac:dyDescent="0.2">
      <c r="A21" s="142"/>
      <c r="B21" s="25" t="s">
        <v>9</v>
      </c>
      <c r="C21" s="134"/>
      <c r="D21" s="135"/>
      <c r="E21" s="113">
        <v>9.15</v>
      </c>
      <c r="F21" s="114" t="s">
        <v>59</v>
      </c>
      <c r="G21" s="136"/>
      <c r="H21" s="136"/>
      <c r="I21" s="136"/>
      <c r="J21" s="113">
        <v>9.2100000000000009</v>
      </c>
      <c r="K21" s="113">
        <v>9.23</v>
      </c>
      <c r="L21" s="136"/>
      <c r="M21" s="136"/>
      <c r="N21" s="136"/>
      <c r="O21" s="136"/>
      <c r="P21" s="113">
        <v>9.3000000000000007</v>
      </c>
      <c r="Q21" s="136"/>
      <c r="R21" s="136"/>
      <c r="S21" s="136"/>
      <c r="T21" s="113">
        <v>9.34</v>
      </c>
      <c r="U21" s="136"/>
      <c r="V21" s="136"/>
      <c r="W21" s="136"/>
      <c r="X21" s="115">
        <v>9.4</v>
      </c>
      <c r="Y21" s="136"/>
      <c r="Z21" s="137" t="s">
        <v>59</v>
      </c>
      <c r="AA21" s="30">
        <v>30</v>
      </c>
      <c r="AB21" s="12"/>
      <c r="AC21" s="48"/>
      <c r="AD21" s="48"/>
      <c r="AE21" s="48"/>
    </row>
    <row r="22" spans="1:31" ht="15.6" customHeight="1" x14ac:dyDescent="0.2">
      <c r="A22" s="143"/>
      <c r="B22" s="26" t="s">
        <v>10</v>
      </c>
      <c r="C22" s="138">
        <v>9.1</v>
      </c>
      <c r="D22" s="139"/>
      <c r="E22" s="91">
        <f>E21</f>
        <v>9.15</v>
      </c>
      <c r="F22" s="93" t="s">
        <v>59</v>
      </c>
      <c r="G22" s="136"/>
      <c r="H22" s="139"/>
      <c r="I22" s="139"/>
      <c r="J22" s="91">
        <f>J21</f>
        <v>9.2100000000000009</v>
      </c>
      <c r="K22" s="91">
        <f>K21</f>
        <v>9.23</v>
      </c>
      <c r="L22" s="139"/>
      <c r="M22" s="139"/>
      <c r="N22" s="139"/>
      <c r="O22" s="139"/>
      <c r="P22" s="91">
        <f>P21</f>
        <v>9.3000000000000007</v>
      </c>
      <c r="Q22" s="139"/>
      <c r="R22" s="139"/>
      <c r="S22" s="139"/>
      <c r="T22" s="91">
        <f>T21</f>
        <v>9.34</v>
      </c>
      <c r="U22" s="139"/>
      <c r="V22" s="139"/>
      <c r="W22" s="139"/>
      <c r="X22" s="92" t="s">
        <v>59</v>
      </c>
      <c r="Y22" s="139"/>
      <c r="Z22" s="140"/>
      <c r="AA22" s="29"/>
      <c r="AB22" s="13"/>
      <c r="AC22" s="48"/>
      <c r="AD22" s="48"/>
      <c r="AE22" s="48"/>
    </row>
    <row r="23" spans="1:31" ht="15.6" customHeight="1" thickBot="1" x14ac:dyDescent="0.25">
      <c r="A23" s="50">
        <v>520</v>
      </c>
      <c r="B23" s="50" t="s">
        <v>11</v>
      </c>
      <c r="C23" s="57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2"/>
      <c r="AA23" s="53"/>
      <c r="AB23" s="3"/>
      <c r="AC23" s="48"/>
      <c r="AD23" s="48"/>
      <c r="AE23" s="48"/>
    </row>
    <row r="24" spans="1:31" ht="15.6" customHeight="1" x14ac:dyDescent="0.2">
      <c r="A24" s="56"/>
      <c r="B24" s="23" t="s">
        <v>5</v>
      </c>
      <c r="C24" s="103"/>
      <c r="D24" s="104">
        <v>0</v>
      </c>
      <c r="E24" s="72">
        <v>1</v>
      </c>
      <c r="F24" s="74" t="s">
        <v>59</v>
      </c>
      <c r="G24" s="74" t="s">
        <v>59</v>
      </c>
      <c r="H24" s="72">
        <v>1</v>
      </c>
      <c r="I24" s="72">
        <v>5</v>
      </c>
      <c r="J24" s="72">
        <v>4</v>
      </c>
      <c r="K24" s="72">
        <v>1</v>
      </c>
      <c r="L24" s="72">
        <v>0</v>
      </c>
      <c r="M24" s="72">
        <v>1</v>
      </c>
      <c r="N24" s="72">
        <v>1</v>
      </c>
      <c r="O24" s="72">
        <v>0</v>
      </c>
      <c r="P24" s="72">
        <v>1</v>
      </c>
      <c r="Q24" s="72">
        <v>1</v>
      </c>
      <c r="R24" s="72">
        <v>0</v>
      </c>
      <c r="S24" s="72">
        <v>0</v>
      </c>
      <c r="T24" s="72">
        <v>1</v>
      </c>
      <c r="U24" s="72">
        <v>9</v>
      </c>
      <c r="V24" s="72">
        <v>0</v>
      </c>
      <c r="W24" s="72">
        <v>2</v>
      </c>
      <c r="X24" s="73">
        <v>0</v>
      </c>
      <c r="Y24" s="105" t="s">
        <v>59</v>
      </c>
      <c r="Z24" s="106" t="s">
        <v>59</v>
      </c>
      <c r="AA24" s="27" t="s">
        <v>6</v>
      </c>
      <c r="AB24" s="44"/>
      <c r="AC24" s="48"/>
      <c r="AD24" s="48"/>
      <c r="AE24" s="48"/>
    </row>
    <row r="25" spans="1:31" ht="15.6" customHeight="1" x14ac:dyDescent="0.2">
      <c r="A25" s="24">
        <v>10.45</v>
      </c>
      <c r="B25" s="25" t="s">
        <v>7</v>
      </c>
      <c r="C25" s="107">
        <v>10</v>
      </c>
      <c r="D25" s="108">
        <v>4</v>
      </c>
      <c r="E25" s="79">
        <v>2</v>
      </c>
      <c r="F25" s="81" t="s">
        <v>59</v>
      </c>
      <c r="G25" s="81" t="s">
        <v>59</v>
      </c>
      <c r="H25" s="79">
        <v>3</v>
      </c>
      <c r="I25" s="79">
        <v>6</v>
      </c>
      <c r="J25" s="79">
        <v>6</v>
      </c>
      <c r="K25" s="79">
        <v>10</v>
      </c>
      <c r="L25" s="79">
        <v>3</v>
      </c>
      <c r="M25" s="79">
        <v>2</v>
      </c>
      <c r="N25" s="79">
        <v>0</v>
      </c>
      <c r="O25" s="79">
        <v>1</v>
      </c>
      <c r="P25" s="79">
        <v>3</v>
      </c>
      <c r="Q25" s="79">
        <v>0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2</v>
      </c>
      <c r="X25" s="80" t="s">
        <v>59</v>
      </c>
      <c r="Y25" s="109" t="s">
        <v>59</v>
      </c>
      <c r="Z25" s="84"/>
      <c r="AA25" s="28">
        <f>SUM(C25:Y25)</f>
        <v>52</v>
      </c>
      <c r="AB25" s="12"/>
      <c r="AC25" s="48"/>
      <c r="AD25" s="48"/>
      <c r="AE25" s="48"/>
    </row>
    <row r="26" spans="1:31" ht="15.6" customHeight="1" x14ac:dyDescent="0.2">
      <c r="A26" s="141" t="s">
        <v>55</v>
      </c>
      <c r="B26" s="25" t="s">
        <v>8</v>
      </c>
      <c r="C26" s="107">
        <f>C25</f>
        <v>10</v>
      </c>
      <c r="D26" s="110">
        <f t="shared" ref="D26" si="6">C26-D24+D25</f>
        <v>14</v>
      </c>
      <c r="E26" s="85">
        <f>D26-E24+E25</f>
        <v>15</v>
      </c>
      <c r="F26" s="87" t="s">
        <v>59</v>
      </c>
      <c r="G26" s="87" t="s">
        <v>59</v>
      </c>
      <c r="H26" s="85">
        <f>E26-H24+H25</f>
        <v>17</v>
      </c>
      <c r="I26" s="85">
        <f t="shared" ref="I26:W26" si="7">H26-I24+I25</f>
        <v>18</v>
      </c>
      <c r="J26" s="85">
        <f t="shared" si="7"/>
        <v>20</v>
      </c>
      <c r="K26" s="85">
        <f t="shared" si="7"/>
        <v>29</v>
      </c>
      <c r="L26" s="85">
        <f t="shared" si="7"/>
        <v>32</v>
      </c>
      <c r="M26" s="85">
        <f t="shared" si="7"/>
        <v>33</v>
      </c>
      <c r="N26" s="85">
        <f t="shared" si="7"/>
        <v>32</v>
      </c>
      <c r="O26" s="85">
        <f t="shared" si="7"/>
        <v>33</v>
      </c>
      <c r="P26" s="85">
        <f t="shared" si="7"/>
        <v>35</v>
      </c>
      <c r="Q26" s="85">
        <f t="shared" si="7"/>
        <v>34</v>
      </c>
      <c r="R26" s="85">
        <f t="shared" si="7"/>
        <v>34</v>
      </c>
      <c r="S26" s="85">
        <f t="shared" si="7"/>
        <v>34</v>
      </c>
      <c r="T26" s="85">
        <f t="shared" si="7"/>
        <v>33</v>
      </c>
      <c r="U26" s="85">
        <f t="shared" si="7"/>
        <v>24</v>
      </c>
      <c r="V26" s="85">
        <f t="shared" si="7"/>
        <v>24</v>
      </c>
      <c r="W26" s="85">
        <f t="shared" si="7"/>
        <v>24</v>
      </c>
      <c r="X26" s="86">
        <f>W26-X24</f>
        <v>24</v>
      </c>
      <c r="Y26" s="111" t="s">
        <v>59</v>
      </c>
      <c r="Z26" s="112" t="s">
        <v>59</v>
      </c>
      <c r="AA26" s="29"/>
      <c r="AB26" s="3">
        <f>MAX(C26:Z26)</f>
        <v>35</v>
      </c>
      <c r="AC26" s="48"/>
      <c r="AD26" s="48"/>
      <c r="AE26" s="48"/>
    </row>
    <row r="27" spans="1:31" ht="15.6" customHeight="1" x14ac:dyDescent="0.2">
      <c r="A27" s="142"/>
      <c r="B27" s="25" t="s">
        <v>9</v>
      </c>
      <c r="C27" s="134"/>
      <c r="D27" s="135"/>
      <c r="E27" s="113">
        <v>10.49</v>
      </c>
      <c r="F27" s="114" t="s">
        <v>59</v>
      </c>
      <c r="G27" s="136"/>
      <c r="H27" s="136"/>
      <c r="I27" s="136"/>
      <c r="J27" s="113">
        <v>10.57</v>
      </c>
      <c r="K27" s="113">
        <v>10.59</v>
      </c>
      <c r="L27" s="136"/>
      <c r="M27" s="136"/>
      <c r="N27" s="136"/>
      <c r="O27" s="136"/>
      <c r="P27" s="113">
        <v>11.06</v>
      </c>
      <c r="Q27" s="136"/>
      <c r="R27" s="136"/>
      <c r="S27" s="136"/>
      <c r="T27" s="113">
        <v>11.1</v>
      </c>
      <c r="U27" s="136"/>
      <c r="V27" s="136"/>
      <c r="W27" s="136"/>
      <c r="X27" s="115">
        <v>11.18</v>
      </c>
      <c r="Y27" s="136"/>
      <c r="Z27" s="137" t="s">
        <v>59</v>
      </c>
      <c r="AA27" s="30">
        <v>33</v>
      </c>
      <c r="AB27" s="12"/>
      <c r="AC27" s="48"/>
      <c r="AD27" s="48"/>
      <c r="AE27" s="48"/>
    </row>
    <row r="28" spans="1:31" ht="15.6" customHeight="1" x14ac:dyDescent="0.2">
      <c r="A28" s="143"/>
      <c r="B28" s="26" t="s">
        <v>10</v>
      </c>
      <c r="C28" s="138">
        <v>10.45</v>
      </c>
      <c r="D28" s="139"/>
      <c r="E28" s="91">
        <f>E27</f>
        <v>10.49</v>
      </c>
      <c r="F28" s="93" t="s">
        <v>59</v>
      </c>
      <c r="G28" s="136"/>
      <c r="H28" s="139"/>
      <c r="I28" s="139"/>
      <c r="J28" s="91">
        <f>J27</f>
        <v>10.57</v>
      </c>
      <c r="K28" s="91">
        <f>K27</f>
        <v>10.59</v>
      </c>
      <c r="L28" s="139"/>
      <c r="M28" s="139"/>
      <c r="N28" s="139"/>
      <c r="O28" s="139"/>
      <c r="P28" s="91">
        <f>P27</f>
        <v>11.06</v>
      </c>
      <c r="Q28" s="139"/>
      <c r="R28" s="139"/>
      <c r="S28" s="139"/>
      <c r="T28" s="91">
        <f>T27</f>
        <v>11.1</v>
      </c>
      <c r="U28" s="139"/>
      <c r="V28" s="139"/>
      <c r="W28" s="139"/>
      <c r="X28" s="92" t="s">
        <v>59</v>
      </c>
      <c r="Y28" s="139"/>
      <c r="Z28" s="140"/>
      <c r="AA28" s="29"/>
      <c r="AB28" s="13"/>
      <c r="AC28" s="48"/>
      <c r="AD28" s="48"/>
      <c r="AE28" s="48"/>
    </row>
    <row r="29" spans="1:31" ht="15.6" customHeight="1" thickBot="1" x14ac:dyDescent="0.25">
      <c r="A29" s="50">
        <v>520</v>
      </c>
      <c r="B29" s="50" t="s">
        <v>11</v>
      </c>
      <c r="C29" s="57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2"/>
      <c r="AA29" s="53"/>
      <c r="AB29" s="3"/>
      <c r="AC29" s="48"/>
      <c r="AD29" s="48"/>
      <c r="AE29" s="48"/>
    </row>
    <row r="30" spans="1:31" ht="15.6" customHeight="1" x14ac:dyDescent="0.2">
      <c r="A30" s="56"/>
      <c r="B30" s="23" t="s">
        <v>5</v>
      </c>
      <c r="C30" s="103"/>
      <c r="D30" s="104">
        <v>0</v>
      </c>
      <c r="E30" s="72">
        <v>0</v>
      </c>
      <c r="F30" s="74">
        <v>0</v>
      </c>
      <c r="G30" s="74">
        <v>0</v>
      </c>
      <c r="H30" s="72">
        <v>2</v>
      </c>
      <c r="I30" s="72">
        <v>12</v>
      </c>
      <c r="J30" s="72">
        <v>10</v>
      </c>
      <c r="K30" s="72">
        <v>5</v>
      </c>
      <c r="L30" s="72">
        <v>0</v>
      </c>
      <c r="M30" s="72">
        <v>1</v>
      </c>
      <c r="N30" s="72">
        <v>2</v>
      </c>
      <c r="O30" s="72">
        <v>5</v>
      </c>
      <c r="P30" s="72">
        <v>4</v>
      </c>
      <c r="Q30" s="72">
        <v>6</v>
      </c>
      <c r="R30" s="72">
        <v>0</v>
      </c>
      <c r="S30" s="72">
        <v>2</v>
      </c>
      <c r="T30" s="72">
        <v>0</v>
      </c>
      <c r="U30" s="72">
        <v>3</v>
      </c>
      <c r="V30" s="72">
        <v>0</v>
      </c>
      <c r="W30" s="72">
        <v>0</v>
      </c>
      <c r="X30" s="73">
        <v>3</v>
      </c>
      <c r="Y30" s="105" t="s">
        <v>59</v>
      </c>
      <c r="Z30" s="106" t="s">
        <v>59</v>
      </c>
      <c r="AA30" s="27" t="s">
        <v>6</v>
      </c>
      <c r="AB30" s="44"/>
      <c r="AC30" s="48"/>
      <c r="AD30" s="48"/>
      <c r="AE30" s="48"/>
    </row>
    <row r="31" spans="1:31" ht="15.6" customHeight="1" x14ac:dyDescent="0.2">
      <c r="A31" s="24">
        <v>12.1</v>
      </c>
      <c r="B31" s="25" t="s">
        <v>7</v>
      </c>
      <c r="C31" s="107">
        <v>6</v>
      </c>
      <c r="D31" s="108">
        <v>1</v>
      </c>
      <c r="E31" s="79">
        <v>0</v>
      </c>
      <c r="F31" s="81">
        <v>15</v>
      </c>
      <c r="G31" s="81">
        <v>4</v>
      </c>
      <c r="H31" s="79">
        <v>7</v>
      </c>
      <c r="I31" s="79">
        <v>10</v>
      </c>
      <c r="J31" s="79">
        <v>3</v>
      </c>
      <c r="K31" s="79">
        <v>6</v>
      </c>
      <c r="L31" s="79">
        <v>0</v>
      </c>
      <c r="M31" s="79">
        <v>0</v>
      </c>
      <c r="N31" s="79">
        <v>0</v>
      </c>
      <c r="O31" s="79">
        <v>1</v>
      </c>
      <c r="P31" s="79">
        <v>2</v>
      </c>
      <c r="Q31" s="79">
        <v>0</v>
      </c>
      <c r="R31" s="79">
        <v>0</v>
      </c>
      <c r="S31" s="79">
        <v>0</v>
      </c>
      <c r="T31" s="79">
        <v>0</v>
      </c>
      <c r="U31" s="79">
        <v>0</v>
      </c>
      <c r="V31" s="79">
        <v>0</v>
      </c>
      <c r="W31" s="79">
        <v>0</v>
      </c>
      <c r="X31" s="80" t="s">
        <v>59</v>
      </c>
      <c r="Y31" s="109" t="s">
        <v>59</v>
      </c>
      <c r="Z31" s="84"/>
      <c r="AA31" s="28">
        <f>SUM(C31:Y31)</f>
        <v>55</v>
      </c>
      <c r="AB31" s="12"/>
      <c r="AC31" s="48"/>
      <c r="AD31" s="48"/>
      <c r="AE31" s="48"/>
    </row>
    <row r="32" spans="1:31" ht="15.6" customHeight="1" x14ac:dyDescent="0.2">
      <c r="A32" s="141" t="s">
        <v>55</v>
      </c>
      <c r="B32" s="25" t="s">
        <v>8</v>
      </c>
      <c r="C32" s="107">
        <f>C31</f>
        <v>6</v>
      </c>
      <c r="D32" s="110">
        <f t="shared" ref="D32" si="8">C32-D30+D31</f>
        <v>7</v>
      </c>
      <c r="E32" s="85">
        <f>D32-E30+E31</f>
        <v>7</v>
      </c>
      <c r="F32" s="87">
        <f>E32-F30+F31</f>
        <v>22</v>
      </c>
      <c r="G32" s="87">
        <f t="shared" ref="G32:W32" si="9">F32-G30+G31</f>
        <v>26</v>
      </c>
      <c r="H32" s="85">
        <f t="shared" si="9"/>
        <v>31</v>
      </c>
      <c r="I32" s="85">
        <f t="shared" si="9"/>
        <v>29</v>
      </c>
      <c r="J32" s="85">
        <f t="shared" si="9"/>
        <v>22</v>
      </c>
      <c r="K32" s="85">
        <f t="shared" si="9"/>
        <v>23</v>
      </c>
      <c r="L32" s="85">
        <f t="shared" si="9"/>
        <v>23</v>
      </c>
      <c r="M32" s="85">
        <f t="shared" si="9"/>
        <v>22</v>
      </c>
      <c r="N32" s="85">
        <f t="shared" si="9"/>
        <v>20</v>
      </c>
      <c r="O32" s="85">
        <f t="shared" si="9"/>
        <v>16</v>
      </c>
      <c r="P32" s="85">
        <f t="shared" si="9"/>
        <v>14</v>
      </c>
      <c r="Q32" s="85">
        <f t="shared" si="9"/>
        <v>8</v>
      </c>
      <c r="R32" s="85">
        <f t="shared" si="9"/>
        <v>8</v>
      </c>
      <c r="S32" s="85">
        <f t="shared" si="9"/>
        <v>6</v>
      </c>
      <c r="T32" s="85">
        <f t="shared" si="9"/>
        <v>6</v>
      </c>
      <c r="U32" s="85">
        <f t="shared" si="9"/>
        <v>3</v>
      </c>
      <c r="V32" s="85">
        <f t="shared" si="9"/>
        <v>3</v>
      </c>
      <c r="W32" s="85">
        <f t="shared" si="9"/>
        <v>3</v>
      </c>
      <c r="X32" s="86">
        <f>W32-X30</f>
        <v>0</v>
      </c>
      <c r="Y32" s="111" t="s">
        <v>59</v>
      </c>
      <c r="Z32" s="112" t="s">
        <v>59</v>
      </c>
      <c r="AA32" s="29"/>
      <c r="AB32" s="3">
        <f>MAX(C32:Z32)</f>
        <v>31</v>
      </c>
      <c r="AC32" s="48"/>
      <c r="AD32" s="48"/>
      <c r="AE32" s="48"/>
    </row>
    <row r="33" spans="1:31" ht="15.6" customHeight="1" x14ac:dyDescent="0.2">
      <c r="A33" s="142"/>
      <c r="B33" s="25" t="s">
        <v>9</v>
      </c>
      <c r="C33" s="134"/>
      <c r="D33" s="135"/>
      <c r="E33" s="113">
        <v>12.13</v>
      </c>
      <c r="F33" s="114">
        <v>12.16</v>
      </c>
      <c r="G33" s="136"/>
      <c r="H33" s="136"/>
      <c r="I33" s="136"/>
      <c r="J33" s="113">
        <v>12.28</v>
      </c>
      <c r="K33" s="113">
        <v>12.3</v>
      </c>
      <c r="L33" s="136"/>
      <c r="M33" s="136"/>
      <c r="N33" s="136"/>
      <c r="O33" s="136"/>
      <c r="P33" s="113">
        <v>12.37</v>
      </c>
      <c r="Q33" s="136"/>
      <c r="R33" s="136"/>
      <c r="S33" s="136"/>
      <c r="T33" s="113">
        <v>12.41</v>
      </c>
      <c r="U33" s="136"/>
      <c r="V33" s="136"/>
      <c r="W33" s="136"/>
      <c r="X33" s="115">
        <v>12.46</v>
      </c>
      <c r="Y33" s="136"/>
      <c r="Z33" s="137" t="s">
        <v>59</v>
      </c>
      <c r="AA33" s="30">
        <v>36</v>
      </c>
      <c r="AB33" s="12"/>
      <c r="AC33" s="48"/>
      <c r="AD33" s="48"/>
      <c r="AE33" s="48"/>
    </row>
    <row r="34" spans="1:31" ht="15.6" customHeight="1" x14ac:dyDescent="0.2">
      <c r="A34" s="143"/>
      <c r="B34" s="26" t="s">
        <v>10</v>
      </c>
      <c r="C34" s="138">
        <v>12.1</v>
      </c>
      <c r="D34" s="139"/>
      <c r="E34" s="91">
        <f>E33</f>
        <v>12.13</v>
      </c>
      <c r="F34" s="93">
        <f>F33</f>
        <v>12.16</v>
      </c>
      <c r="G34" s="136"/>
      <c r="H34" s="139"/>
      <c r="I34" s="139"/>
      <c r="J34" s="91">
        <f>J33</f>
        <v>12.28</v>
      </c>
      <c r="K34" s="91">
        <f>K33</f>
        <v>12.3</v>
      </c>
      <c r="L34" s="139"/>
      <c r="M34" s="139"/>
      <c r="N34" s="139"/>
      <c r="O34" s="139"/>
      <c r="P34" s="91">
        <f>P33</f>
        <v>12.37</v>
      </c>
      <c r="Q34" s="139"/>
      <c r="R34" s="139"/>
      <c r="S34" s="139"/>
      <c r="T34" s="91">
        <f>T33</f>
        <v>12.41</v>
      </c>
      <c r="U34" s="139"/>
      <c r="V34" s="139"/>
      <c r="W34" s="139"/>
      <c r="X34" s="92" t="s">
        <v>59</v>
      </c>
      <c r="Y34" s="139"/>
      <c r="Z34" s="140"/>
      <c r="AA34" s="29"/>
      <c r="AB34" s="13"/>
      <c r="AC34" s="48"/>
      <c r="AD34" s="48"/>
      <c r="AE34" s="48"/>
    </row>
    <row r="35" spans="1:31" ht="15.6" customHeight="1" thickBot="1" x14ac:dyDescent="0.25">
      <c r="A35" s="50">
        <v>207</v>
      </c>
      <c r="B35" s="50" t="s">
        <v>11</v>
      </c>
      <c r="C35" s="57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2"/>
      <c r="AA35" s="53"/>
      <c r="AB35" s="3"/>
      <c r="AC35" s="48"/>
      <c r="AD35" s="48"/>
      <c r="AE35" s="48"/>
    </row>
    <row r="36" spans="1:31" ht="15.6" customHeight="1" x14ac:dyDescent="0.2">
      <c r="A36" s="56"/>
      <c r="B36" s="23" t="s">
        <v>5</v>
      </c>
      <c r="C36" s="103"/>
      <c r="D36" s="104">
        <v>0</v>
      </c>
      <c r="E36" s="72">
        <v>0</v>
      </c>
      <c r="F36" s="74" t="s">
        <v>59</v>
      </c>
      <c r="G36" s="74" t="s">
        <v>59</v>
      </c>
      <c r="H36" s="72">
        <v>0</v>
      </c>
      <c r="I36" s="72">
        <v>1</v>
      </c>
      <c r="J36" s="72">
        <v>2</v>
      </c>
      <c r="K36" s="72">
        <v>1</v>
      </c>
      <c r="L36" s="72">
        <v>1</v>
      </c>
      <c r="M36" s="72">
        <v>0</v>
      </c>
      <c r="N36" s="72">
        <v>2</v>
      </c>
      <c r="O36" s="72">
        <v>5</v>
      </c>
      <c r="P36" s="72">
        <v>0</v>
      </c>
      <c r="Q36" s="72">
        <v>7</v>
      </c>
      <c r="R36" s="72">
        <v>0</v>
      </c>
      <c r="S36" s="72">
        <v>2</v>
      </c>
      <c r="T36" s="72">
        <v>1</v>
      </c>
      <c r="U36" s="72">
        <v>4</v>
      </c>
      <c r="V36" s="72">
        <v>2</v>
      </c>
      <c r="W36" s="72">
        <v>3</v>
      </c>
      <c r="X36" s="73">
        <v>0</v>
      </c>
      <c r="Y36" s="105" t="s">
        <v>59</v>
      </c>
      <c r="Z36" s="106" t="s">
        <v>59</v>
      </c>
      <c r="AA36" s="27" t="s">
        <v>6</v>
      </c>
      <c r="AB36" s="44"/>
      <c r="AC36" s="48"/>
      <c r="AD36" s="48"/>
      <c r="AE36" s="48"/>
    </row>
    <row r="37" spans="1:31" ht="15.6" customHeight="1" x14ac:dyDescent="0.2">
      <c r="A37" s="24">
        <v>13.19</v>
      </c>
      <c r="B37" s="25" t="s">
        <v>7</v>
      </c>
      <c r="C37" s="107">
        <v>2</v>
      </c>
      <c r="D37" s="108">
        <v>3</v>
      </c>
      <c r="E37" s="79">
        <v>1</v>
      </c>
      <c r="F37" s="81" t="s">
        <v>59</v>
      </c>
      <c r="G37" s="81" t="s">
        <v>59</v>
      </c>
      <c r="H37" s="79">
        <v>7</v>
      </c>
      <c r="I37" s="79">
        <v>4</v>
      </c>
      <c r="J37" s="79">
        <v>12</v>
      </c>
      <c r="K37" s="79">
        <v>7</v>
      </c>
      <c r="L37" s="79">
        <v>0</v>
      </c>
      <c r="M37" s="79">
        <v>4</v>
      </c>
      <c r="N37" s="79">
        <v>1</v>
      </c>
      <c r="O37" s="79">
        <v>1</v>
      </c>
      <c r="P37" s="79">
        <v>0</v>
      </c>
      <c r="Q37" s="79">
        <v>2</v>
      </c>
      <c r="R37" s="79">
        <v>0</v>
      </c>
      <c r="S37" s="79">
        <v>0</v>
      </c>
      <c r="T37" s="79">
        <v>0</v>
      </c>
      <c r="U37" s="79">
        <v>0</v>
      </c>
      <c r="V37" s="79">
        <v>0</v>
      </c>
      <c r="W37" s="79">
        <v>0</v>
      </c>
      <c r="X37" s="80" t="s">
        <v>59</v>
      </c>
      <c r="Y37" s="109" t="s">
        <v>59</v>
      </c>
      <c r="Z37" s="84"/>
      <c r="AA37" s="28">
        <f>SUM(C37:Y37)</f>
        <v>44</v>
      </c>
      <c r="AB37" s="12"/>
      <c r="AC37" s="48"/>
      <c r="AD37" s="48"/>
      <c r="AE37" s="48"/>
    </row>
    <row r="38" spans="1:31" ht="15.6" customHeight="1" x14ac:dyDescent="0.2">
      <c r="A38" s="141" t="s">
        <v>55</v>
      </c>
      <c r="B38" s="25" t="s">
        <v>8</v>
      </c>
      <c r="C38" s="107">
        <f>C37</f>
        <v>2</v>
      </c>
      <c r="D38" s="110">
        <f t="shared" ref="D38" si="10">C38-D36+D37</f>
        <v>5</v>
      </c>
      <c r="E38" s="85">
        <f>D38-E36+E37</f>
        <v>6</v>
      </c>
      <c r="F38" s="87" t="s">
        <v>59</v>
      </c>
      <c r="G38" s="87" t="s">
        <v>59</v>
      </c>
      <c r="H38" s="85">
        <f>E38-H36+H37</f>
        <v>13</v>
      </c>
      <c r="I38" s="85">
        <f t="shared" ref="I38:W38" si="11">H38-I36+I37</f>
        <v>16</v>
      </c>
      <c r="J38" s="85">
        <f t="shared" si="11"/>
        <v>26</v>
      </c>
      <c r="K38" s="85">
        <f t="shared" si="11"/>
        <v>32</v>
      </c>
      <c r="L38" s="85">
        <f t="shared" si="11"/>
        <v>31</v>
      </c>
      <c r="M38" s="85">
        <f t="shared" si="11"/>
        <v>35</v>
      </c>
      <c r="N38" s="85">
        <f t="shared" si="11"/>
        <v>34</v>
      </c>
      <c r="O38" s="85">
        <f t="shared" si="11"/>
        <v>30</v>
      </c>
      <c r="P38" s="85">
        <f t="shared" si="11"/>
        <v>30</v>
      </c>
      <c r="Q38" s="85">
        <f t="shared" si="11"/>
        <v>25</v>
      </c>
      <c r="R38" s="85">
        <f t="shared" si="11"/>
        <v>25</v>
      </c>
      <c r="S38" s="85">
        <f t="shared" si="11"/>
        <v>23</v>
      </c>
      <c r="T38" s="85">
        <f t="shared" si="11"/>
        <v>22</v>
      </c>
      <c r="U38" s="85">
        <f t="shared" si="11"/>
        <v>18</v>
      </c>
      <c r="V38" s="85">
        <f t="shared" si="11"/>
        <v>16</v>
      </c>
      <c r="W38" s="85">
        <f t="shared" si="11"/>
        <v>13</v>
      </c>
      <c r="X38" s="86">
        <f>W38-X36</f>
        <v>13</v>
      </c>
      <c r="Y38" s="111" t="s">
        <v>59</v>
      </c>
      <c r="Z38" s="112" t="s">
        <v>59</v>
      </c>
      <c r="AA38" s="29"/>
      <c r="AB38" s="3">
        <f>MAX(C38:Z38)</f>
        <v>35</v>
      </c>
      <c r="AC38" s="48"/>
      <c r="AD38" s="48"/>
      <c r="AE38" s="48"/>
    </row>
    <row r="39" spans="1:31" ht="15.6" customHeight="1" x14ac:dyDescent="0.2">
      <c r="A39" s="142"/>
      <c r="B39" s="25" t="s">
        <v>9</v>
      </c>
      <c r="C39" s="134"/>
      <c r="D39" s="135"/>
      <c r="E39" s="113">
        <v>13.25</v>
      </c>
      <c r="F39" s="114" t="s">
        <v>59</v>
      </c>
      <c r="G39" s="136"/>
      <c r="H39" s="136"/>
      <c r="I39" s="136"/>
      <c r="J39" s="113">
        <v>13.32</v>
      </c>
      <c r="K39" s="113">
        <v>13.33</v>
      </c>
      <c r="L39" s="136"/>
      <c r="M39" s="136"/>
      <c r="N39" s="136"/>
      <c r="O39" s="136"/>
      <c r="P39" s="113">
        <v>13.4</v>
      </c>
      <c r="Q39" s="136"/>
      <c r="R39" s="136"/>
      <c r="S39" s="136"/>
      <c r="T39" s="113">
        <v>13.45</v>
      </c>
      <c r="U39" s="136"/>
      <c r="V39" s="136"/>
      <c r="W39" s="136"/>
      <c r="X39" s="115">
        <v>13.52</v>
      </c>
      <c r="Y39" s="136"/>
      <c r="Z39" s="137" t="s">
        <v>59</v>
      </c>
      <c r="AA39" s="30">
        <v>29</v>
      </c>
      <c r="AB39" s="12"/>
      <c r="AC39" s="48"/>
      <c r="AD39" s="48"/>
      <c r="AE39" s="48"/>
    </row>
    <row r="40" spans="1:31" ht="15.6" customHeight="1" x14ac:dyDescent="0.2">
      <c r="A40" s="143"/>
      <c r="B40" s="26" t="s">
        <v>10</v>
      </c>
      <c r="C40" s="138">
        <v>13.23</v>
      </c>
      <c r="D40" s="139"/>
      <c r="E40" s="91">
        <f>E39</f>
        <v>13.25</v>
      </c>
      <c r="F40" s="93" t="s">
        <v>59</v>
      </c>
      <c r="G40" s="136"/>
      <c r="H40" s="139"/>
      <c r="I40" s="139"/>
      <c r="J40" s="91">
        <f>J39</f>
        <v>13.32</v>
      </c>
      <c r="K40" s="91">
        <v>13.34</v>
      </c>
      <c r="L40" s="139"/>
      <c r="M40" s="139"/>
      <c r="N40" s="139"/>
      <c r="O40" s="139"/>
      <c r="P40" s="91">
        <v>13.41</v>
      </c>
      <c r="Q40" s="139"/>
      <c r="R40" s="139"/>
      <c r="S40" s="139"/>
      <c r="T40" s="91">
        <f>T39</f>
        <v>13.45</v>
      </c>
      <c r="U40" s="139"/>
      <c r="V40" s="139"/>
      <c r="W40" s="139"/>
      <c r="X40" s="92" t="s">
        <v>59</v>
      </c>
      <c r="Y40" s="139"/>
      <c r="Z40" s="140"/>
      <c r="AA40" s="29"/>
      <c r="AB40" s="13"/>
      <c r="AC40" s="48"/>
      <c r="AD40" s="48"/>
      <c r="AE40" s="48"/>
    </row>
    <row r="41" spans="1:31" ht="15.6" customHeight="1" thickBot="1" x14ac:dyDescent="0.25">
      <c r="A41" s="50">
        <v>540</v>
      </c>
      <c r="B41" s="50" t="s">
        <v>11</v>
      </c>
      <c r="C41" s="57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2"/>
      <c r="AA41" s="53"/>
      <c r="AB41" s="3"/>
      <c r="AC41" s="48"/>
      <c r="AD41" s="48"/>
      <c r="AE41" s="48"/>
    </row>
    <row r="42" spans="1:31" ht="15.6" customHeight="1" x14ac:dyDescent="0.2">
      <c r="A42" s="56"/>
      <c r="B42" s="23" t="s">
        <v>5</v>
      </c>
      <c r="C42" s="103"/>
      <c r="D42" s="104">
        <v>1</v>
      </c>
      <c r="E42" s="72">
        <v>0</v>
      </c>
      <c r="F42" s="74">
        <v>4</v>
      </c>
      <c r="G42" s="74">
        <v>1</v>
      </c>
      <c r="H42" s="72">
        <v>0</v>
      </c>
      <c r="I42" s="72">
        <v>0</v>
      </c>
      <c r="J42" s="72">
        <v>3</v>
      </c>
      <c r="K42" s="72">
        <v>5</v>
      </c>
      <c r="L42" s="72">
        <v>0</v>
      </c>
      <c r="M42" s="72">
        <v>0</v>
      </c>
      <c r="N42" s="72">
        <v>0</v>
      </c>
      <c r="O42" s="72">
        <v>0</v>
      </c>
      <c r="P42" s="72">
        <v>0</v>
      </c>
      <c r="Q42" s="72">
        <v>0</v>
      </c>
      <c r="R42" s="72">
        <v>0</v>
      </c>
      <c r="S42" s="72">
        <v>0</v>
      </c>
      <c r="T42" s="72">
        <v>0</v>
      </c>
      <c r="U42" s="72">
        <v>2</v>
      </c>
      <c r="V42" s="72">
        <v>0</v>
      </c>
      <c r="W42" s="72">
        <v>3</v>
      </c>
      <c r="X42" s="73" t="s">
        <v>59</v>
      </c>
      <c r="Y42" s="105">
        <v>3</v>
      </c>
      <c r="Z42" s="106">
        <v>1</v>
      </c>
      <c r="AA42" s="27" t="s">
        <v>6</v>
      </c>
      <c r="AB42" s="44"/>
      <c r="AC42" s="48"/>
      <c r="AD42" s="48"/>
      <c r="AE42" s="48"/>
    </row>
    <row r="43" spans="1:31" ht="15.6" customHeight="1" x14ac:dyDescent="0.2">
      <c r="A43" s="24">
        <v>14.1</v>
      </c>
      <c r="B43" s="25" t="s">
        <v>7</v>
      </c>
      <c r="C43" s="107">
        <v>13</v>
      </c>
      <c r="D43" s="108">
        <v>0</v>
      </c>
      <c r="E43" s="79">
        <v>1</v>
      </c>
      <c r="F43" s="81">
        <v>2</v>
      </c>
      <c r="G43" s="81">
        <v>0</v>
      </c>
      <c r="H43" s="79">
        <v>0</v>
      </c>
      <c r="I43" s="79">
        <v>0</v>
      </c>
      <c r="J43" s="79">
        <v>3</v>
      </c>
      <c r="K43" s="79">
        <v>0</v>
      </c>
      <c r="L43" s="79">
        <v>1</v>
      </c>
      <c r="M43" s="79">
        <v>2</v>
      </c>
      <c r="N43" s="79">
        <v>0</v>
      </c>
      <c r="O43" s="79">
        <v>0</v>
      </c>
      <c r="P43" s="79">
        <v>0</v>
      </c>
      <c r="Q43" s="79">
        <v>1</v>
      </c>
      <c r="R43" s="79">
        <v>0</v>
      </c>
      <c r="S43" s="79">
        <v>0</v>
      </c>
      <c r="T43" s="79">
        <v>0</v>
      </c>
      <c r="U43" s="79">
        <v>0</v>
      </c>
      <c r="V43" s="79">
        <v>0</v>
      </c>
      <c r="W43" s="79">
        <v>0</v>
      </c>
      <c r="X43" s="80" t="s">
        <v>59</v>
      </c>
      <c r="Y43" s="109">
        <v>0</v>
      </c>
      <c r="Z43" s="84"/>
      <c r="AA43" s="28">
        <f>SUM(C43:Y43)</f>
        <v>23</v>
      </c>
      <c r="AB43" s="12"/>
      <c r="AC43" s="48"/>
      <c r="AD43" s="48"/>
      <c r="AE43" s="48"/>
    </row>
    <row r="44" spans="1:31" ht="15.6" customHeight="1" x14ac:dyDescent="0.2">
      <c r="A44" s="141" t="s">
        <v>55</v>
      </c>
      <c r="B44" s="25" t="s">
        <v>8</v>
      </c>
      <c r="C44" s="107">
        <f>C43</f>
        <v>13</v>
      </c>
      <c r="D44" s="110">
        <f t="shared" ref="D44" si="12">C44-D42+D43</f>
        <v>12</v>
      </c>
      <c r="E44" s="85">
        <f>D44-E42+E43</f>
        <v>13</v>
      </c>
      <c r="F44" s="87">
        <f>E44-F42+F43</f>
        <v>11</v>
      </c>
      <c r="G44" s="87">
        <f t="shared" ref="G44:W44" si="13">F44-G42+G43</f>
        <v>10</v>
      </c>
      <c r="H44" s="85">
        <f t="shared" si="13"/>
        <v>10</v>
      </c>
      <c r="I44" s="85">
        <f t="shared" si="13"/>
        <v>10</v>
      </c>
      <c r="J44" s="85">
        <f t="shared" si="13"/>
        <v>10</v>
      </c>
      <c r="K44" s="85">
        <f t="shared" si="13"/>
        <v>5</v>
      </c>
      <c r="L44" s="85">
        <f t="shared" si="13"/>
        <v>6</v>
      </c>
      <c r="M44" s="85">
        <f t="shared" si="13"/>
        <v>8</v>
      </c>
      <c r="N44" s="85">
        <f t="shared" si="13"/>
        <v>8</v>
      </c>
      <c r="O44" s="85">
        <f t="shared" si="13"/>
        <v>8</v>
      </c>
      <c r="P44" s="85">
        <f t="shared" si="13"/>
        <v>8</v>
      </c>
      <c r="Q44" s="85">
        <f t="shared" si="13"/>
        <v>9</v>
      </c>
      <c r="R44" s="85">
        <f t="shared" si="13"/>
        <v>9</v>
      </c>
      <c r="S44" s="85">
        <f t="shared" si="13"/>
        <v>9</v>
      </c>
      <c r="T44" s="85">
        <f t="shared" si="13"/>
        <v>9</v>
      </c>
      <c r="U44" s="85">
        <f t="shared" si="13"/>
        <v>7</v>
      </c>
      <c r="V44" s="85">
        <f t="shared" si="13"/>
        <v>7</v>
      </c>
      <c r="W44" s="85">
        <f t="shared" si="13"/>
        <v>4</v>
      </c>
      <c r="X44" s="86" t="s">
        <v>59</v>
      </c>
      <c r="Y44" s="111">
        <f>W44-Y42+Y43</f>
        <v>1</v>
      </c>
      <c r="Z44" s="112">
        <f>Y44-Z42</f>
        <v>0</v>
      </c>
      <c r="AA44" s="29"/>
      <c r="AB44" s="3">
        <f>MAX(C44:Z44)</f>
        <v>13</v>
      </c>
      <c r="AC44" s="48"/>
      <c r="AD44" s="48"/>
      <c r="AE44" s="48"/>
    </row>
    <row r="45" spans="1:31" ht="15.6" customHeight="1" x14ac:dyDescent="0.2">
      <c r="A45" s="142"/>
      <c r="B45" s="25" t="s">
        <v>9</v>
      </c>
      <c r="C45" s="134"/>
      <c r="D45" s="135"/>
      <c r="E45" s="113">
        <v>14.12</v>
      </c>
      <c r="F45" s="114">
        <v>14.17</v>
      </c>
      <c r="G45" s="136"/>
      <c r="H45" s="136"/>
      <c r="I45" s="136"/>
      <c r="J45" s="113">
        <v>14.25</v>
      </c>
      <c r="K45" s="113">
        <v>14.27</v>
      </c>
      <c r="L45" s="136"/>
      <c r="M45" s="136"/>
      <c r="N45" s="136"/>
      <c r="O45" s="136"/>
      <c r="P45" s="113">
        <v>14.33</v>
      </c>
      <c r="Q45" s="136"/>
      <c r="R45" s="136"/>
      <c r="S45" s="136"/>
      <c r="T45" s="113">
        <v>14.37</v>
      </c>
      <c r="U45" s="136"/>
      <c r="V45" s="136"/>
      <c r="W45" s="136"/>
      <c r="X45" s="115" t="s">
        <v>59</v>
      </c>
      <c r="Y45" s="136"/>
      <c r="Z45" s="137">
        <v>14.46</v>
      </c>
      <c r="AA45" s="30">
        <v>36</v>
      </c>
      <c r="AB45" s="12"/>
      <c r="AC45" s="48"/>
      <c r="AD45" s="48"/>
      <c r="AE45" s="48"/>
    </row>
    <row r="46" spans="1:31" ht="15.6" customHeight="1" x14ac:dyDescent="0.2">
      <c r="A46" s="143"/>
      <c r="B46" s="26" t="s">
        <v>10</v>
      </c>
      <c r="C46" s="138">
        <v>14.1</v>
      </c>
      <c r="D46" s="139"/>
      <c r="E46" s="91">
        <f>E45</f>
        <v>14.12</v>
      </c>
      <c r="F46" s="93">
        <f>F45</f>
        <v>14.17</v>
      </c>
      <c r="G46" s="136"/>
      <c r="H46" s="139"/>
      <c r="I46" s="139"/>
      <c r="J46" s="91">
        <f>J45</f>
        <v>14.25</v>
      </c>
      <c r="K46" s="91">
        <f>K45</f>
        <v>14.27</v>
      </c>
      <c r="L46" s="139"/>
      <c r="M46" s="139"/>
      <c r="N46" s="139"/>
      <c r="O46" s="139"/>
      <c r="P46" s="91">
        <f>P45</f>
        <v>14.33</v>
      </c>
      <c r="Q46" s="139"/>
      <c r="R46" s="139"/>
      <c r="S46" s="139"/>
      <c r="T46" s="91">
        <f>T45</f>
        <v>14.37</v>
      </c>
      <c r="U46" s="139"/>
      <c r="V46" s="139"/>
      <c r="W46" s="139"/>
      <c r="X46" s="92" t="s">
        <v>59</v>
      </c>
      <c r="Y46" s="139"/>
      <c r="Z46" s="140"/>
      <c r="AA46" s="29"/>
      <c r="AB46" s="13"/>
      <c r="AC46" s="48"/>
      <c r="AD46" s="48"/>
      <c r="AE46" s="48"/>
    </row>
    <row r="47" spans="1:31" ht="15.6" customHeight="1" thickBot="1" x14ac:dyDescent="0.25">
      <c r="A47" s="50">
        <v>207</v>
      </c>
      <c r="B47" s="50" t="s">
        <v>11</v>
      </c>
      <c r="C47" s="57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2"/>
      <c r="AA47" s="53"/>
      <c r="AB47" s="3"/>
      <c r="AC47" s="48"/>
      <c r="AD47" s="48"/>
      <c r="AE47" s="48"/>
    </row>
    <row r="48" spans="1:31" ht="15.6" customHeight="1" x14ac:dyDescent="0.2">
      <c r="A48" s="56"/>
      <c r="B48" s="23" t="s">
        <v>5</v>
      </c>
      <c r="C48" s="103"/>
      <c r="D48" s="104">
        <v>0</v>
      </c>
      <c r="E48" s="72">
        <v>0</v>
      </c>
      <c r="F48" s="74" t="s">
        <v>59</v>
      </c>
      <c r="G48" s="74" t="s">
        <v>59</v>
      </c>
      <c r="H48" s="72">
        <v>0</v>
      </c>
      <c r="I48" s="72">
        <v>0</v>
      </c>
      <c r="J48" s="72">
        <v>3</v>
      </c>
      <c r="K48" s="72">
        <v>1</v>
      </c>
      <c r="L48" s="72">
        <v>1</v>
      </c>
      <c r="M48" s="72">
        <v>0</v>
      </c>
      <c r="N48" s="72">
        <v>0</v>
      </c>
      <c r="O48" s="72">
        <v>1</v>
      </c>
      <c r="P48" s="72">
        <v>1</v>
      </c>
      <c r="Q48" s="72">
        <v>1</v>
      </c>
      <c r="R48" s="72">
        <v>0</v>
      </c>
      <c r="S48" s="72">
        <v>1</v>
      </c>
      <c r="T48" s="72">
        <v>0</v>
      </c>
      <c r="U48" s="72">
        <v>4</v>
      </c>
      <c r="V48" s="72">
        <v>0</v>
      </c>
      <c r="W48" s="72">
        <v>0</v>
      </c>
      <c r="X48" s="73" t="s">
        <v>59</v>
      </c>
      <c r="Y48" s="105">
        <v>8</v>
      </c>
      <c r="Z48" s="106">
        <v>0</v>
      </c>
      <c r="AA48" s="27" t="s">
        <v>6</v>
      </c>
      <c r="AB48" s="44"/>
      <c r="AC48" s="48"/>
      <c r="AD48" s="48"/>
      <c r="AE48" s="48"/>
    </row>
    <row r="49" spans="1:31" ht="15.6" customHeight="1" x14ac:dyDescent="0.2">
      <c r="A49" s="24">
        <v>14.35</v>
      </c>
      <c r="B49" s="25" t="s">
        <v>7</v>
      </c>
      <c r="C49" s="107">
        <v>3</v>
      </c>
      <c r="D49" s="108">
        <v>0</v>
      </c>
      <c r="E49" s="79">
        <v>3</v>
      </c>
      <c r="F49" s="81" t="s">
        <v>59</v>
      </c>
      <c r="G49" s="81" t="s">
        <v>59</v>
      </c>
      <c r="H49" s="79">
        <v>0</v>
      </c>
      <c r="I49" s="79">
        <v>5</v>
      </c>
      <c r="J49" s="79">
        <v>1</v>
      </c>
      <c r="K49" s="79">
        <v>3</v>
      </c>
      <c r="L49" s="79">
        <v>0</v>
      </c>
      <c r="M49" s="79">
        <v>1</v>
      </c>
      <c r="N49" s="79">
        <v>1</v>
      </c>
      <c r="O49" s="79">
        <v>0</v>
      </c>
      <c r="P49" s="79">
        <v>4</v>
      </c>
      <c r="Q49" s="79">
        <v>0</v>
      </c>
      <c r="R49" s="79">
        <v>0</v>
      </c>
      <c r="S49" s="79">
        <v>0</v>
      </c>
      <c r="T49" s="79">
        <v>0</v>
      </c>
      <c r="U49" s="79">
        <v>0</v>
      </c>
      <c r="V49" s="79">
        <v>0</v>
      </c>
      <c r="W49" s="79">
        <v>0</v>
      </c>
      <c r="X49" s="80" t="s">
        <v>59</v>
      </c>
      <c r="Y49" s="109">
        <v>0</v>
      </c>
      <c r="Z49" s="84"/>
      <c r="AA49" s="28">
        <f>SUM(C49:Y49)</f>
        <v>21</v>
      </c>
      <c r="AB49" s="12"/>
      <c r="AC49" s="48"/>
      <c r="AD49" s="48"/>
      <c r="AE49" s="48"/>
    </row>
    <row r="50" spans="1:31" ht="15.6" customHeight="1" x14ac:dyDescent="0.2">
      <c r="A50" s="141" t="s">
        <v>55</v>
      </c>
      <c r="B50" s="25" t="s">
        <v>8</v>
      </c>
      <c r="C50" s="107">
        <f>C49</f>
        <v>3</v>
      </c>
      <c r="D50" s="110">
        <f t="shared" ref="D50" si="14">C50-D48+D49</f>
        <v>3</v>
      </c>
      <c r="E50" s="85">
        <f>D50-E48+E49</f>
        <v>6</v>
      </c>
      <c r="F50" s="87" t="s">
        <v>59</v>
      </c>
      <c r="G50" s="87" t="s">
        <v>59</v>
      </c>
      <c r="H50" s="85">
        <f>E50-H48+H49</f>
        <v>6</v>
      </c>
      <c r="I50" s="85">
        <f t="shared" ref="I50:W50" si="15">H50-I48+I49</f>
        <v>11</v>
      </c>
      <c r="J50" s="85">
        <f t="shared" si="15"/>
        <v>9</v>
      </c>
      <c r="K50" s="85">
        <f t="shared" si="15"/>
        <v>11</v>
      </c>
      <c r="L50" s="85">
        <f t="shared" si="15"/>
        <v>10</v>
      </c>
      <c r="M50" s="85">
        <f t="shared" si="15"/>
        <v>11</v>
      </c>
      <c r="N50" s="85">
        <f t="shared" si="15"/>
        <v>12</v>
      </c>
      <c r="O50" s="85">
        <f t="shared" si="15"/>
        <v>11</v>
      </c>
      <c r="P50" s="85">
        <f t="shared" si="15"/>
        <v>14</v>
      </c>
      <c r="Q50" s="85">
        <f t="shared" si="15"/>
        <v>13</v>
      </c>
      <c r="R50" s="85">
        <f t="shared" si="15"/>
        <v>13</v>
      </c>
      <c r="S50" s="85">
        <f t="shared" si="15"/>
        <v>12</v>
      </c>
      <c r="T50" s="85">
        <f t="shared" si="15"/>
        <v>12</v>
      </c>
      <c r="U50" s="85">
        <f t="shared" si="15"/>
        <v>8</v>
      </c>
      <c r="V50" s="85">
        <f t="shared" si="15"/>
        <v>8</v>
      </c>
      <c r="W50" s="85">
        <f t="shared" si="15"/>
        <v>8</v>
      </c>
      <c r="X50" s="86" t="s">
        <v>59</v>
      </c>
      <c r="Y50" s="111">
        <f>W50-Y48+Y49</f>
        <v>0</v>
      </c>
      <c r="Z50" s="112">
        <f>Y50-Z48</f>
        <v>0</v>
      </c>
      <c r="AA50" s="29"/>
      <c r="AB50" s="3">
        <f>MAX(C50:Z50)</f>
        <v>14</v>
      </c>
      <c r="AC50" s="48"/>
      <c r="AD50" s="48"/>
      <c r="AE50" s="48"/>
    </row>
    <row r="51" spans="1:31" ht="15.6" customHeight="1" x14ac:dyDescent="0.2">
      <c r="A51" s="142"/>
      <c r="B51" s="25" t="s">
        <v>9</v>
      </c>
      <c r="C51" s="134"/>
      <c r="D51" s="135"/>
      <c r="E51" s="113">
        <v>14.39</v>
      </c>
      <c r="F51" s="114" t="s">
        <v>59</v>
      </c>
      <c r="G51" s="136"/>
      <c r="H51" s="136"/>
      <c r="I51" s="136"/>
      <c r="J51" s="113">
        <v>14.46</v>
      </c>
      <c r="K51" s="113">
        <v>14.48</v>
      </c>
      <c r="L51" s="136"/>
      <c r="M51" s="136"/>
      <c r="N51" s="136"/>
      <c r="O51" s="136"/>
      <c r="P51" s="113">
        <v>14.54</v>
      </c>
      <c r="Q51" s="136"/>
      <c r="R51" s="136"/>
      <c r="S51" s="136"/>
      <c r="T51" s="113">
        <v>14.59</v>
      </c>
      <c r="U51" s="136"/>
      <c r="V51" s="136"/>
      <c r="W51" s="136"/>
      <c r="X51" s="115" t="s">
        <v>59</v>
      </c>
      <c r="Y51" s="136"/>
      <c r="Z51" s="137">
        <v>15.07</v>
      </c>
      <c r="AA51" s="30">
        <v>31</v>
      </c>
      <c r="AB51" s="12"/>
      <c r="AC51" s="48"/>
      <c r="AD51" s="48"/>
      <c r="AE51" s="48"/>
    </row>
    <row r="52" spans="1:31" ht="15.6" customHeight="1" x14ac:dyDescent="0.2">
      <c r="A52" s="143"/>
      <c r="B52" s="26" t="s">
        <v>10</v>
      </c>
      <c r="C52" s="138">
        <v>14.36</v>
      </c>
      <c r="D52" s="139"/>
      <c r="E52" s="91">
        <f>E51</f>
        <v>14.39</v>
      </c>
      <c r="F52" s="93" t="s">
        <v>59</v>
      </c>
      <c r="G52" s="136"/>
      <c r="H52" s="139"/>
      <c r="I52" s="139"/>
      <c r="J52" s="91">
        <f>J51</f>
        <v>14.46</v>
      </c>
      <c r="K52" s="91">
        <f>K51</f>
        <v>14.48</v>
      </c>
      <c r="L52" s="139"/>
      <c r="M52" s="139"/>
      <c r="N52" s="139"/>
      <c r="O52" s="139"/>
      <c r="P52" s="91">
        <v>14.55</v>
      </c>
      <c r="Q52" s="139"/>
      <c r="R52" s="139"/>
      <c r="S52" s="139"/>
      <c r="T52" s="91">
        <f>T51</f>
        <v>14.59</v>
      </c>
      <c r="U52" s="139"/>
      <c r="V52" s="139"/>
      <c r="W52" s="139"/>
      <c r="X52" s="92" t="s">
        <v>59</v>
      </c>
      <c r="Y52" s="139"/>
      <c r="Z52" s="140"/>
      <c r="AA52" s="29"/>
      <c r="AB52" s="13"/>
      <c r="AC52" s="48"/>
      <c r="AD52" s="48"/>
      <c r="AE52" s="48"/>
    </row>
    <row r="53" spans="1:31" ht="15.6" customHeight="1" thickBot="1" x14ac:dyDescent="0.25">
      <c r="A53" s="50">
        <v>540</v>
      </c>
      <c r="B53" s="50" t="s">
        <v>11</v>
      </c>
      <c r="C53" s="57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2"/>
      <c r="AA53" s="53"/>
      <c r="AB53" s="3"/>
      <c r="AC53" s="48"/>
      <c r="AD53" s="48"/>
      <c r="AE53" s="48"/>
    </row>
    <row r="54" spans="1:31" ht="15.6" customHeight="1" x14ac:dyDescent="0.2">
      <c r="A54" s="56"/>
      <c r="B54" s="23" t="s">
        <v>5</v>
      </c>
      <c r="C54" s="103"/>
      <c r="D54" s="104">
        <v>0</v>
      </c>
      <c r="E54" s="72">
        <v>1</v>
      </c>
      <c r="F54" s="74">
        <v>0</v>
      </c>
      <c r="G54" s="74">
        <v>1</v>
      </c>
      <c r="H54" s="72">
        <v>1</v>
      </c>
      <c r="I54" s="72">
        <v>0</v>
      </c>
      <c r="J54" s="72">
        <v>10</v>
      </c>
      <c r="K54" s="72">
        <v>1</v>
      </c>
      <c r="L54" s="72">
        <v>0</v>
      </c>
      <c r="M54" s="72">
        <v>1</v>
      </c>
      <c r="N54" s="72">
        <v>4</v>
      </c>
      <c r="O54" s="72">
        <v>2</v>
      </c>
      <c r="P54" s="72">
        <v>11</v>
      </c>
      <c r="Q54" s="72">
        <v>4</v>
      </c>
      <c r="R54" s="72">
        <v>2</v>
      </c>
      <c r="S54" s="72">
        <v>0</v>
      </c>
      <c r="T54" s="72">
        <v>0</v>
      </c>
      <c r="U54" s="72">
        <v>3</v>
      </c>
      <c r="V54" s="72">
        <v>1</v>
      </c>
      <c r="W54" s="72">
        <v>1</v>
      </c>
      <c r="X54" s="73">
        <v>0</v>
      </c>
      <c r="Y54" s="105" t="s">
        <v>59</v>
      </c>
      <c r="Z54" s="106" t="s">
        <v>59</v>
      </c>
      <c r="AA54" s="27" t="s">
        <v>6</v>
      </c>
      <c r="AB54" s="44"/>
      <c r="AC54" s="48"/>
      <c r="AD54" s="48"/>
      <c r="AE54" s="48"/>
    </row>
    <row r="55" spans="1:31" ht="15.6" customHeight="1" x14ac:dyDescent="0.2">
      <c r="A55" s="24">
        <v>16.05</v>
      </c>
      <c r="B55" s="25" t="s">
        <v>7</v>
      </c>
      <c r="C55" s="107">
        <v>9</v>
      </c>
      <c r="D55" s="108">
        <v>0</v>
      </c>
      <c r="E55" s="79">
        <v>4</v>
      </c>
      <c r="F55" s="81">
        <v>10</v>
      </c>
      <c r="G55" s="81">
        <v>0</v>
      </c>
      <c r="H55" s="79">
        <v>0</v>
      </c>
      <c r="I55" s="79">
        <v>2</v>
      </c>
      <c r="J55" s="79">
        <v>2</v>
      </c>
      <c r="K55" s="79">
        <v>23</v>
      </c>
      <c r="L55" s="79">
        <v>6</v>
      </c>
      <c r="M55" s="79">
        <v>4</v>
      </c>
      <c r="N55" s="79">
        <v>0</v>
      </c>
      <c r="O55" s="79">
        <v>5</v>
      </c>
      <c r="P55" s="79">
        <v>2</v>
      </c>
      <c r="Q55" s="79">
        <v>1</v>
      </c>
      <c r="R55" s="79">
        <v>0</v>
      </c>
      <c r="S55" s="79">
        <v>0</v>
      </c>
      <c r="T55" s="79">
        <v>0</v>
      </c>
      <c r="U55" s="79">
        <v>0</v>
      </c>
      <c r="V55" s="79">
        <v>0</v>
      </c>
      <c r="W55" s="79">
        <v>0</v>
      </c>
      <c r="X55" s="80" t="s">
        <v>59</v>
      </c>
      <c r="Y55" s="109" t="s">
        <v>59</v>
      </c>
      <c r="Z55" s="84"/>
      <c r="AA55" s="28">
        <f>SUM(C55:Y55)</f>
        <v>68</v>
      </c>
      <c r="AB55" s="12"/>
      <c r="AC55" s="48"/>
      <c r="AD55" s="48"/>
      <c r="AE55" s="48"/>
    </row>
    <row r="56" spans="1:31" ht="15.6" customHeight="1" x14ac:dyDescent="0.2">
      <c r="A56" s="141" t="s">
        <v>55</v>
      </c>
      <c r="B56" s="25" t="s">
        <v>8</v>
      </c>
      <c r="C56" s="107">
        <f>C55</f>
        <v>9</v>
      </c>
      <c r="D56" s="110">
        <f t="shared" ref="D56" si="16">C56-D54+D55</f>
        <v>9</v>
      </c>
      <c r="E56" s="85">
        <f>D56-E54+E55</f>
        <v>12</v>
      </c>
      <c r="F56" s="87">
        <f>E56-F54+F55</f>
        <v>22</v>
      </c>
      <c r="G56" s="87">
        <f t="shared" ref="G56:W56" si="17">F56-G54+G55</f>
        <v>21</v>
      </c>
      <c r="H56" s="85">
        <f t="shared" si="17"/>
        <v>20</v>
      </c>
      <c r="I56" s="85">
        <f t="shared" si="17"/>
        <v>22</v>
      </c>
      <c r="J56" s="85">
        <f t="shared" si="17"/>
        <v>14</v>
      </c>
      <c r="K56" s="85">
        <f t="shared" si="17"/>
        <v>36</v>
      </c>
      <c r="L56" s="85">
        <f t="shared" si="17"/>
        <v>42</v>
      </c>
      <c r="M56" s="85">
        <f t="shared" si="17"/>
        <v>45</v>
      </c>
      <c r="N56" s="85">
        <f t="shared" si="17"/>
        <v>41</v>
      </c>
      <c r="O56" s="85">
        <f t="shared" si="17"/>
        <v>44</v>
      </c>
      <c r="P56" s="85">
        <f t="shared" si="17"/>
        <v>35</v>
      </c>
      <c r="Q56" s="85">
        <f t="shared" si="17"/>
        <v>32</v>
      </c>
      <c r="R56" s="85">
        <f t="shared" si="17"/>
        <v>30</v>
      </c>
      <c r="S56" s="85">
        <f t="shared" si="17"/>
        <v>30</v>
      </c>
      <c r="T56" s="85">
        <f t="shared" si="17"/>
        <v>30</v>
      </c>
      <c r="U56" s="85">
        <f t="shared" si="17"/>
        <v>27</v>
      </c>
      <c r="V56" s="85">
        <f t="shared" si="17"/>
        <v>26</v>
      </c>
      <c r="W56" s="85">
        <f t="shared" si="17"/>
        <v>25</v>
      </c>
      <c r="X56" s="86">
        <f>W56-X54</f>
        <v>25</v>
      </c>
      <c r="Y56" s="111" t="s">
        <v>59</v>
      </c>
      <c r="Z56" s="112" t="s">
        <v>59</v>
      </c>
      <c r="AA56" s="29"/>
      <c r="AB56" s="3">
        <f>MAX(C56:Z56)</f>
        <v>45</v>
      </c>
      <c r="AC56" s="48"/>
      <c r="AD56" s="48"/>
      <c r="AE56" s="48"/>
    </row>
    <row r="57" spans="1:31" ht="15.6" customHeight="1" x14ac:dyDescent="0.2">
      <c r="A57" s="142"/>
      <c r="B57" s="25" t="s">
        <v>9</v>
      </c>
      <c r="C57" s="134"/>
      <c r="D57" s="135"/>
      <c r="E57" s="113">
        <v>16.09</v>
      </c>
      <c r="F57" s="114">
        <v>16.16</v>
      </c>
      <c r="G57" s="136"/>
      <c r="H57" s="136"/>
      <c r="I57" s="136"/>
      <c r="J57" s="113">
        <v>16.239999999999998</v>
      </c>
      <c r="K57" s="113">
        <v>16.260000000000002</v>
      </c>
      <c r="L57" s="136"/>
      <c r="M57" s="136"/>
      <c r="N57" s="136"/>
      <c r="O57" s="136"/>
      <c r="P57" s="113">
        <v>16.329999999999998</v>
      </c>
      <c r="Q57" s="136"/>
      <c r="R57" s="136"/>
      <c r="S57" s="136"/>
      <c r="T57" s="113">
        <v>16.38</v>
      </c>
      <c r="U57" s="136"/>
      <c r="V57" s="136"/>
      <c r="W57" s="136"/>
      <c r="X57" s="115">
        <v>16.45</v>
      </c>
      <c r="Y57" s="136"/>
      <c r="Z57" s="137" t="s">
        <v>59</v>
      </c>
      <c r="AA57" s="30">
        <v>38</v>
      </c>
      <c r="AB57" s="12"/>
      <c r="AC57" s="48"/>
      <c r="AD57" s="48"/>
      <c r="AE57" s="48"/>
    </row>
    <row r="58" spans="1:31" ht="15.6" customHeight="1" x14ac:dyDescent="0.2">
      <c r="A58" s="143"/>
      <c r="B58" s="26" t="s">
        <v>10</v>
      </c>
      <c r="C58" s="138">
        <v>16.07</v>
      </c>
      <c r="D58" s="139"/>
      <c r="E58" s="91">
        <v>16.100000000000001</v>
      </c>
      <c r="F58" s="93">
        <f>F57</f>
        <v>16.16</v>
      </c>
      <c r="G58" s="136"/>
      <c r="H58" s="139"/>
      <c r="I58" s="139"/>
      <c r="J58" s="91">
        <v>16.25</v>
      </c>
      <c r="K58" s="91">
        <v>16.27</v>
      </c>
      <c r="L58" s="139"/>
      <c r="M58" s="139"/>
      <c r="N58" s="139"/>
      <c r="O58" s="139"/>
      <c r="P58" s="91">
        <f>P57</f>
        <v>16.329999999999998</v>
      </c>
      <c r="Q58" s="139"/>
      <c r="R58" s="139"/>
      <c r="S58" s="139"/>
      <c r="T58" s="91">
        <f>T57</f>
        <v>16.38</v>
      </c>
      <c r="U58" s="139"/>
      <c r="V58" s="139"/>
      <c r="W58" s="139"/>
      <c r="X58" s="92" t="s">
        <v>59</v>
      </c>
      <c r="Y58" s="139"/>
      <c r="Z58" s="140"/>
      <c r="AA58" s="29"/>
      <c r="AB58" s="13"/>
      <c r="AC58" s="48"/>
      <c r="AD58" s="48"/>
      <c r="AE58" s="48"/>
    </row>
    <row r="59" spans="1:31" ht="15.6" customHeight="1" thickBot="1" x14ac:dyDescent="0.25">
      <c r="A59" s="50">
        <v>540</v>
      </c>
      <c r="B59" s="50" t="s">
        <v>11</v>
      </c>
      <c r="C59" s="57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2"/>
      <c r="AA59" s="53"/>
      <c r="AB59" s="3"/>
      <c r="AC59" s="48"/>
      <c r="AD59" s="48"/>
      <c r="AE59" s="48"/>
    </row>
    <row r="60" spans="1:31" ht="15.6" customHeight="1" x14ac:dyDescent="0.2">
      <c r="A60" s="56"/>
      <c r="B60" s="23" t="s">
        <v>5</v>
      </c>
      <c r="C60" s="103"/>
      <c r="D60" s="104">
        <v>0</v>
      </c>
      <c r="E60" s="72">
        <v>0</v>
      </c>
      <c r="F60" s="74" t="s">
        <v>59</v>
      </c>
      <c r="G60" s="74" t="s">
        <v>59</v>
      </c>
      <c r="H60" s="72">
        <v>0</v>
      </c>
      <c r="I60" s="72">
        <v>1</v>
      </c>
      <c r="J60" s="72">
        <v>1</v>
      </c>
      <c r="K60" s="72">
        <v>8</v>
      </c>
      <c r="L60" s="72">
        <v>4</v>
      </c>
      <c r="M60" s="72">
        <v>7</v>
      </c>
      <c r="N60" s="72">
        <v>3</v>
      </c>
      <c r="O60" s="72">
        <v>3</v>
      </c>
      <c r="P60" s="72">
        <v>3</v>
      </c>
      <c r="Q60" s="72">
        <v>0</v>
      </c>
      <c r="R60" s="72">
        <v>0</v>
      </c>
      <c r="S60" s="72">
        <v>0</v>
      </c>
      <c r="T60" s="72">
        <v>0</v>
      </c>
      <c r="U60" s="72">
        <v>0</v>
      </c>
      <c r="V60" s="72">
        <v>2</v>
      </c>
      <c r="W60" s="72">
        <v>2</v>
      </c>
      <c r="X60" s="73">
        <v>7</v>
      </c>
      <c r="Y60" s="105" t="s">
        <v>59</v>
      </c>
      <c r="Z60" s="106" t="s">
        <v>59</v>
      </c>
      <c r="AA60" s="27" t="s">
        <v>6</v>
      </c>
      <c r="AB60" s="44"/>
      <c r="AC60" s="48"/>
      <c r="AD60" s="48"/>
      <c r="AE60" s="48"/>
    </row>
    <row r="61" spans="1:31" ht="15.6" customHeight="1" x14ac:dyDescent="0.2">
      <c r="A61" s="24">
        <v>18.11</v>
      </c>
      <c r="B61" s="25" t="s">
        <v>7</v>
      </c>
      <c r="C61" s="107">
        <v>7</v>
      </c>
      <c r="D61" s="108">
        <v>1</v>
      </c>
      <c r="E61" s="79">
        <v>4</v>
      </c>
      <c r="F61" s="81" t="s">
        <v>59</v>
      </c>
      <c r="G61" s="81" t="s">
        <v>59</v>
      </c>
      <c r="H61" s="79">
        <v>11</v>
      </c>
      <c r="I61" s="79">
        <v>0</v>
      </c>
      <c r="J61" s="79">
        <v>16</v>
      </c>
      <c r="K61" s="79">
        <v>0</v>
      </c>
      <c r="L61" s="79">
        <v>2</v>
      </c>
      <c r="M61" s="79">
        <v>0</v>
      </c>
      <c r="N61" s="79">
        <v>0</v>
      </c>
      <c r="O61" s="79">
        <v>0</v>
      </c>
      <c r="P61" s="79">
        <v>0</v>
      </c>
      <c r="Q61" s="79">
        <v>0</v>
      </c>
      <c r="R61" s="79">
        <v>0</v>
      </c>
      <c r="S61" s="79">
        <v>0</v>
      </c>
      <c r="T61" s="79">
        <v>0</v>
      </c>
      <c r="U61" s="79">
        <v>0</v>
      </c>
      <c r="V61" s="79">
        <v>0</v>
      </c>
      <c r="W61" s="79">
        <v>0</v>
      </c>
      <c r="X61" s="80" t="s">
        <v>59</v>
      </c>
      <c r="Y61" s="109" t="s">
        <v>59</v>
      </c>
      <c r="Z61" s="84"/>
      <c r="AA61" s="28">
        <f>SUM(C61:Y61)</f>
        <v>41</v>
      </c>
      <c r="AB61" s="12"/>
      <c r="AC61" s="48"/>
      <c r="AD61" s="48"/>
      <c r="AE61" s="48"/>
    </row>
    <row r="62" spans="1:31" ht="15.6" customHeight="1" x14ac:dyDescent="0.2">
      <c r="A62" s="141" t="s">
        <v>55</v>
      </c>
      <c r="B62" s="25" t="s">
        <v>8</v>
      </c>
      <c r="C62" s="107">
        <f>C61</f>
        <v>7</v>
      </c>
      <c r="D62" s="110">
        <f t="shared" ref="D62" si="18">C62-D60+D61</f>
        <v>8</v>
      </c>
      <c r="E62" s="85">
        <f>D62-E60+E61</f>
        <v>12</v>
      </c>
      <c r="F62" s="87" t="s">
        <v>59</v>
      </c>
      <c r="G62" s="87" t="s">
        <v>59</v>
      </c>
      <c r="H62" s="85">
        <f>E62-H60+H61</f>
        <v>23</v>
      </c>
      <c r="I62" s="85">
        <f t="shared" ref="I62:W62" si="19">H62-I60+I61</f>
        <v>22</v>
      </c>
      <c r="J62" s="85">
        <f t="shared" si="19"/>
        <v>37</v>
      </c>
      <c r="K62" s="85">
        <f t="shared" si="19"/>
        <v>29</v>
      </c>
      <c r="L62" s="85">
        <f t="shared" si="19"/>
        <v>27</v>
      </c>
      <c r="M62" s="85">
        <f t="shared" si="19"/>
        <v>20</v>
      </c>
      <c r="N62" s="85">
        <f t="shared" si="19"/>
        <v>17</v>
      </c>
      <c r="O62" s="85">
        <f t="shared" si="19"/>
        <v>14</v>
      </c>
      <c r="P62" s="85">
        <f t="shared" si="19"/>
        <v>11</v>
      </c>
      <c r="Q62" s="85">
        <f t="shared" si="19"/>
        <v>11</v>
      </c>
      <c r="R62" s="85">
        <f t="shared" si="19"/>
        <v>11</v>
      </c>
      <c r="S62" s="85">
        <f t="shared" si="19"/>
        <v>11</v>
      </c>
      <c r="T62" s="85">
        <f t="shared" si="19"/>
        <v>11</v>
      </c>
      <c r="U62" s="85">
        <f t="shared" si="19"/>
        <v>11</v>
      </c>
      <c r="V62" s="85">
        <f t="shared" si="19"/>
        <v>9</v>
      </c>
      <c r="W62" s="85">
        <f t="shared" si="19"/>
        <v>7</v>
      </c>
      <c r="X62" s="86">
        <f>W62-X60</f>
        <v>0</v>
      </c>
      <c r="Y62" s="111" t="s">
        <v>59</v>
      </c>
      <c r="Z62" s="112" t="s">
        <v>59</v>
      </c>
      <c r="AA62" s="29"/>
      <c r="AB62" s="3">
        <f>MAX(C62:Z62)</f>
        <v>37</v>
      </c>
      <c r="AC62" s="48"/>
      <c r="AD62" s="48"/>
      <c r="AE62" s="48"/>
    </row>
    <row r="63" spans="1:31" ht="15.6" customHeight="1" x14ac:dyDescent="0.2">
      <c r="A63" s="142"/>
      <c r="B63" s="25" t="s">
        <v>9</v>
      </c>
      <c r="C63" s="134"/>
      <c r="D63" s="135"/>
      <c r="E63" s="113">
        <v>18.16</v>
      </c>
      <c r="F63" s="114" t="s">
        <v>59</v>
      </c>
      <c r="G63" s="136"/>
      <c r="H63" s="136"/>
      <c r="I63" s="136"/>
      <c r="J63" s="113">
        <v>18.23</v>
      </c>
      <c r="K63" s="113">
        <v>18.239999999999998</v>
      </c>
      <c r="L63" s="136"/>
      <c r="M63" s="136"/>
      <c r="N63" s="136"/>
      <c r="O63" s="136"/>
      <c r="P63" s="113">
        <v>18.329999999999998</v>
      </c>
      <c r="Q63" s="136"/>
      <c r="R63" s="136"/>
      <c r="S63" s="136"/>
      <c r="T63" s="113">
        <v>18.350000000000001</v>
      </c>
      <c r="U63" s="136"/>
      <c r="V63" s="136"/>
      <c r="W63" s="136"/>
      <c r="X63" s="115">
        <v>18.420000000000002</v>
      </c>
      <c r="Y63" s="136"/>
      <c r="Z63" s="137" t="s">
        <v>59</v>
      </c>
      <c r="AA63" s="30">
        <v>30</v>
      </c>
      <c r="AB63" s="12"/>
      <c r="AC63" s="48"/>
      <c r="AD63" s="48"/>
      <c r="AE63" s="48"/>
    </row>
    <row r="64" spans="1:31" ht="15.6" customHeight="1" x14ac:dyDescent="0.2">
      <c r="A64" s="143"/>
      <c r="B64" s="26" t="s">
        <v>10</v>
      </c>
      <c r="C64" s="138">
        <v>18.12</v>
      </c>
      <c r="D64" s="139"/>
      <c r="E64" s="91">
        <f>E63</f>
        <v>18.16</v>
      </c>
      <c r="F64" s="93" t="s">
        <v>59</v>
      </c>
      <c r="G64" s="136"/>
      <c r="H64" s="139"/>
      <c r="I64" s="139"/>
      <c r="J64" s="91">
        <f>J63</f>
        <v>18.23</v>
      </c>
      <c r="K64" s="91">
        <f>K63</f>
        <v>18.239999999999998</v>
      </c>
      <c r="L64" s="139"/>
      <c r="M64" s="139"/>
      <c r="N64" s="139"/>
      <c r="O64" s="139"/>
      <c r="P64" s="91">
        <f>P63</f>
        <v>18.329999999999998</v>
      </c>
      <c r="Q64" s="139"/>
      <c r="R64" s="139"/>
      <c r="S64" s="139"/>
      <c r="T64" s="91">
        <f>T63</f>
        <v>18.350000000000001</v>
      </c>
      <c r="U64" s="139"/>
      <c r="V64" s="139"/>
      <c r="W64" s="139"/>
      <c r="X64" s="92" t="s">
        <v>59</v>
      </c>
      <c r="Y64" s="139"/>
      <c r="Z64" s="140"/>
      <c r="AA64" s="29"/>
      <c r="AB64" s="13"/>
      <c r="AC64" s="48"/>
      <c r="AD64" s="48"/>
      <c r="AE64" s="48"/>
    </row>
    <row r="65" spans="1:31" ht="15.6" customHeight="1" thickBot="1" x14ac:dyDescent="0.25">
      <c r="A65" s="50">
        <v>540</v>
      </c>
      <c r="B65" s="50" t="s">
        <v>11</v>
      </c>
      <c r="C65" s="57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2"/>
      <c r="AA65" s="53"/>
      <c r="AB65" s="3"/>
      <c r="AC65" s="48"/>
      <c r="AD65" s="48"/>
      <c r="AE65" s="48"/>
    </row>
    <row r="66" spans="1:31" ht="15.6" customHeight="1" x14ac:dyDescent="0.2">
      <c r="A66" s="56"/>
      <c r="B66" s="23" t="s">
        <v>5</v>
      </c>
      <c r="C66" s="103"/>
      <c r="D66" s="104">
        <v>0</v>
      </c>
      <c r="E66" s="72">
        <v>0</v>
      </c>
      <c r="F66" s="74">
        <v>0</v>
      </c>
      <c r="G66" s="74">
        <v>0</v>
      </c>
      <c r="H66" s="72">
        <v>1</v>
      </c>
      <c r="I66" s="72">
        <v>1</v>
      </c>
      <c r="J66" s="72">
        <v>1</v>
      </c>
      <c r="K66" s="72">
        <v>0</v>
      </c>
      <c r="L66" s="72">
        <v>0</v>
      </c>
      <c r="M66" s="72">
        <v>0</v>
      </c>
      <c r="N66" s="72">
        <v>2</v>
      </c>
      <c r="O66" s="72">
        <v>3</v>
      </c>
      <c r="P66" s="72">
        <v>9</v>
      </c>
      <c r="Q66" s="72">
        <v>0</v>
      </c>
      <c r="R66" s="72">
        <v>0</v>
      </c>
      <c r="S66" s="72">
        <v>1</v>
      </c>
      <c r="T66" s="72">
        <v>0</v>
      </c>
      <c r="U66" s="72">
        <v>5</v>
      </c>
      <c r="V66" s="72">
        <v>2</v>
      </c>
      <c r="W66" s="72">
        <v>3</v>
      </c>
      <c r="X66" s="73">
        <v>3</v>
      </c>
      <c r="Y66" s="105" t="s">
        <v>59</v>
      </c>
      <c r="Z66" s="106" t="s">
        <v>59</v>
      </c>
      <c r="AA66" s="27" t="s">
        <v>6</v>
      </c>
      <c r="AB66" s="44"/>
      <c r="AC66" s="48"/>
      <c r="AD66" s="48"/>
      <c r="AE66" s="48"/>
    </row>
    <row r="67" spans="1:31" ht="15.6" customHeight="1" x14ac:dyDescent="0.2">
      <c r="A67" s="24">
        <v>19.53</v>
      </c>
      <c r="B67" s="25" t="s">
        <v>7</v>
      </c>
      <c r="C67" s="107">
        <v>3</v>
      </c>
      <c r="D67" s="108">
        <v>1</v>
      </c>
      <c r="E67" s="79">
        <v>0</v>
      </c>
      <c r="F67" s="81">
        <v>0</v>
      </c>
      <c r="G67" s="81">
        <v>0</v>
      </c>
      <c r="H67" s="79">
        <v>0</v>
      </c>
      <c r="I67" s="79">
        <v>8</v>
      </c>
      <c r="J67" s="79">
        <v>9</v>
      </c>
      <c r="K67" s="79">
        <v>8</v>
      </c>
      <c r="L67" s="79">
        <v>2</v>
      </c>
      <c r="M67" s="79">
        <v>2</v>
      </c>
      <c r="N67" s="79">
        <v>0</v>
      </c>
      <c r="O67" s="79">
        <v>3</v>
      </c>
      <c r="P67" s="79">
        <v>2</v>
      </c>
      <c r="Q67" s="79">
        <v>4</v>
      </c>
      <c r="R67" s="79">
        <v>0</v>
      </c>
      <c r="S67" s="79">
        <v>0</v>
      </c>
      <c r="T67" s="79">
        <v>0</v>
      </c>
      <c r="U67" s="79">
        <v>0</v>
      </c>
      <c r="V67" s="79">
        <v>0</v>
      </c>
      <c r="W67" s="79">
        <v>3</v>
      </c>
      <c r="X67" s="80" t="s">
        <v>59</v>
      </c>
      <c r="Y67" s="109" t="s">
        <v>59</v>
      </c>
      <c r="Z67" s="84"/>
      <c r="AA67" s="28">
        <f>SUM(C67:Y67)</f>
        <v>45</v>
      </c>
      <c r="AB67" s="12"/>
      <c r="AC67" s="48"/>
      <c r="AD67" s="48"/>
      <c r="AE67" s="48"/>
    </row>
    <row r="68" spans="1:31" ht="15.6" customHeight="1" x14ac:dyDescent="0.2">
      <c r="A68" s="141" t="s">
        <v>55</v>
      </c>
      <c r="B68" s="25" t="s">
        <v>8</v>
      </c>
      <c r="C68" s="107">
        <f>C67</f>
        <v>3</v>
      </c>
      <c r="D68" s="110">
        <f t="shared" ref="D68" si="20">C68-D66+D67</f>
        <v>4</v>
      </c>
      <c r="E68" s="85">
        <f>D68-E66+E67</f>
        <v>4</v>
      </c>
      <c r="F68" s="87">
        <f>E68-F66+F67</f>
        <v>4</v>
      </c>
      <c r="G68" s="87">
        <f t="shared" ref="G68:W68" si="21">F68-G66+G67</f>
        <v>4</v>
      </c>
      <c r="H68" s="85">
        <f t="shared" si="21"/>
        <v>3</v>
      </c>
      <c r="I68" s="85">
        <f t="shared" si="21"/>
        <v>10</v>
      </c>
      <c r="J68" s="85">
        <f t="shared" si="21"/>
        <v>18</v>
      </c>
      <c r="K68" s="85">
        <f t="shared" si="21"/>
        <v>26</v>
      </c>
      <c r="L68" s="85">
        <f t="shared" si="21"/>
        <v>28</v>
      </c>
      <c r="M68" s="85">
        <f t="shared" si="21"/>
        <v>30</v>
      </c>
      <c r="N68" s="85">
        <f t="shared" si="21"/>
        <v>28</v>
      </c>
      <c r="O68" s="85">
        <f t="shared" si="21"/>
        <v>28</v>
      </c>
      <c r="P68" s="85">
        <f t="shared" si="21"/>
        <v>21</v>
      </c>
      <c r="Q68" s="85">
        <f t="shared" si="21"/>
        <v>25</v>
      </c>
      <c r="R68" s="85">
        <f t="shared" si="21"/>
        <v>25</v>
      </c>
      <c r="S68" s="85">
        <f t="shared" si="21"/>
        <v>24</v>
      </c>
      <c r="T68" s="85">
        <f t="shared" si="21"/>
        <v>24</v>
      </c>
      <c r="U68" s="85">
        <f t="shared" si="21"/>
        <v>19</v>
      </c>
      <c r="V68" s="85">
        <f t="shared" si="21"/>
        <v>17</v>
      </c>
      <c r="W68" s="85">
        <f t="shared" si="21"/>
        <v>17</v>
      </c>
      <c r="X68" s="86">
        <f>W68-X66</f>
        <v>14</v>
      </c>
      <c r="Y68" s="111" t="s">
        <v>59</v>
      </c>
      <c r="Z68" s="112" t="s">
        <v>59</v>
      </c>
      <c r="AA68" s="29"/>
      <c r="AB68" s="3">
        <f>MAX(C68:Z68)</f>
        <v>30</v>
      </c>
      <c r="AC68" s="48"/>
      <c r="AD68" s="48"/>
      <c r="AE68" s="48"/>
    </row>
    <row r="69" spans="1:31" ht="15.6" customHeight="1" x14ac:dyDescent="0.2">
      <c r="A69" s="142"/>
      <c r="B69" s="25" t="s">
        <v>9</v>
      </c>
      <c r="C69" s="134"/>
      <c r="D69" s="135"/>
      <c r="E69" s="113">
        <v>19.59</v>
      </c>
      <c r="F69" s="114">
        <v>20.02</v>
      </c>
      <c r="G69" s="136"/>
      <c r="H69" s="136"/>
      <c r="I69" s="136"/>
      <c r="J69" s="113">
        <v>20.09</v>
      </c>
      <c r="K69" s="113">
        <v>20.11</v>
      </c>
      <c r="L69" s="136"/>
      <c r="M69" s="136"/>
      <c r="N69" s="136"/>
      <c r="O69" s="136"/>
      <c r="P69" s="113">
        <v>20.18</v>
      </c>
      <c r="Q69" s="136"/>
      <c r="R69" s="136"/>
      <c r="S69" s="136"/>
      <c r="T69" s="113">
        <v>20.22</v>
      </c>
      <c r="U69" s="136"/>
      <c r="V69" s="136"/>
      <c r="W69" s="136"/>
      <c r="X69" s="115">
        <v>20.3</v>
      </c>
      <c r="Y69" s="136"/>
      <c r="Z69" s="137" t="s">
        <v>59</v>
      </c>
      <c r="AA69" s="30">
        <v>35</v>
      </c>
      <c r="AB69" s="12"/>
      <c r="AC69" s="48"/>
      <c r="AD69" s="48"/>
      <c r="AE69" s="48"/>
    </row>
    <row r="70" spans="1:31" ht="15.6" customHeight="1" x14ac:dyDescent="0.2">
      <c r="A70" s="143"/>
      <c r="B70" s="26" t="s">
        <v>10</v>
      </c>
      <c r="C70" s="138">
        <v>19.55</v>
      </c>
      <c r="D70" s="139"/>
      <c r="E70" s="91">
        <f>E69</f>
        <v>19.59</v>
      </c>
      <c r="F70" s="93">
        <f>F69</f>
        <v>20.02</v>
      </c>
      <c r="G70" s="136"/>
      <c r="H70" s="139"/>
      <c r="I70" s="139"/>
      <c r="J70" s="91">
        <f>J69</f>
        <v>20.09</v>
      </c>
      <c r="K70" s="91">
        <f>K69</f>
        <v>20.11</v>
      </c>
      <c r="L70" s="139"/>
      <c r="M70" s="139"/>
      <c r="N70" s="139"/>
      <c r="O70" s="139"/>
      <c r="P70" s="91">
        <f>P69</f>
        <v>20.18</v>
      </c>
      <c r="Q70" s="139"/>
      <c r="R70" s="139"/>
      <c r="S70" s="139"/>
      <c r="T70" s="91">
        <f>T69</f>
        <v>20.22</v>
      </c>
      <c r="U70" s="139"/>
      <c r="V70" s="139"/>
      <c r="W70" s="139"/>
      <c r="X70" s="92" t="s">
        <v>59</v>
      </c>
      <c r="Y70" s="139"/>
      <c r="Z70" s="140"/>
      <c r="AA70" s="29"/>
      <c r="AB70" s="13"/>
      <c r="AC70" s="48"/>
      <c r="AD70" s="48"/>
      <c r="AE70" s="48"/>
    </row>
    <row r="71" spans="1:31" ht="15.6" customHeight="1" thickBot="1" x14ac:dyDescent="0.25">
      <c r="A71" s="50">
        <v>540</v>
      </c>
      <c r="B71" s="50" t="s">
        <v>11</v>
      </c>
      <c r="C71" s="57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2"/>
      <c r="AA71" s="53"/>
      <c r="AB71" s="3"/>
      <c r="AC71" s="48"/>
      <c r="AD71" s="48"/>
      <c r="AE71" s="48"/>
    </row>
    <row r="72" spans="1:31" ht="15.6" customHeight="1" x14ac:dyDescent="0.2">
      <c r="A72" s="56"/>
      <c r="B72" s="23" t="s">
        <v>5</v>
      </c>
      <c r="C72" s="103"/>
      <c r="D72" s="104">
        <v>0</v>
      </c>
      <c r="E72" s="72">
        <v>0</v>
      </c>
      <c r="F72" s="74" t="s">
        <v>59</v>
      </c>
      <c r="G72" s="74" t="s">
        <v>59</v>
      </c>
      <c r="H72" s="72">
        <v>1</v>
      </c>
      <c r="I72" s="72">
        <v>1</v>
      </c>
      <c r="J72" s="72">
        <v>1</v>
      </c>
      <c r="K72" s="72">
        <v>0</v>
      </c>
      <c r="L72" s="72">
        <v>0</v>
      </c>
      <c r="M72" s="72">
        <v>0</v>
      </c>
      <c r="N72" s="72">
        <v>2</v>
      </c>
      <c r="O72" s="72">
        <v>0</v>
      </c>
      <c r="P72" s="72">
        <v>0</v>
      </c>
      <c r="Q72" s="72">
        <v>2</v>
      </c>
      <c r="R72" s="72">
        <v>0</v>
      </c>
      <c r="S72" s="72">
        <v>0</v>
      </c>
      <c r="T72" s="72">
        <v>0</v>
      </c>
      <c r="U72" s="72">
        <v>1</v>
      </c>
      <c r="V72" s="72">
        <v>0</v>
      </c>
      <c r="W72" s="72">
        <v>0</v>
      </c>
      <c r="X72" s="73" t="s">
        <v>59</v>
      </c>
      <c r="Y72" s="105">
        <v>2</v>
      </c>
      <c r="Z72" s="106">
        <v>0</v>
      </c>
      <c r="AA72" s="27" t="s">
        <v>6</v>
      </c>
      <c r="AB72" s="44"/>
      <c r="AC72" s="48"/>
      <c r="AD72" s="48"/>
      <c r="AE72" s="48"/>
    </row>
    <row r="73" spans="1:31" ht="15.6" customHeight="1" x14ac:dyDescent="0.2">
      <c r="A73" s="24">
        <v>21.15</v>
      </c>
      <c r="B73" s="25" t="s">
        <v>7</v>
      </c>
      <c r="C73" s="107">
        <v>1</v>
      </c>
      <c r="D73" s="108">
        <v>0</v>
      </c>
      <c r="E73" s="79">
        <v>2</v>
      </c>
      <c r="F73" s="81" t="s">
        <v>59</v>
      </c>
      <c r="G73" s="81" t="s">
        <v>59</v>
      </c>
      <c r="H73" s="79">
        <v>1</v>
      </c>
      <c r="I73" s="79">
        <v>1</v>
      </c>
      <c r="J73" s="79">
        <v>3</v>
      </c>
      <c r="K73" s="79">
        <v>2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0</v>
      </c>
      <c r="R73" s="79">
        <v>0</v>
      </c>
      <c r="S73" s="79">
        <v>0</v>
      </c>
      <c r="T73" s="79">
        <v>0</v>
      </c>
      <c r="U73" s="79">
        <v>0</v>
      </c>
      <c r="V73" s="79">
        <v>0</v>
      </c>
      <c r="W73" s="79">
        <v>0</v>
      </c>
      <c r="X73" s="80" t="s">
        <v>59</v>
      </c>
      <c r="Y73" s="109">
        <v>0</v>
      </c>
      <c r="Z73" s="84"/>
      <c r="AA73" s="28">
        <f>SUM(C73:Y73)</f>
        <v>10</v>
      </c>
      <c r="AB73" s="12"/>
      <c r="AC73" s="48"/>
      <c r="AD73" s="48"/>
      <c r="AE73" s="48"/>
    </row>
    <row r="74" spans="1:31" ht="15.6" customHeight="1" x14ac:dyDescent="0.2">
      <c r="A74" s="141" t="s">
        <v>55</v>
      </c>
      <c r="B74" s="25" t="s">
        <v>8</v>
      </c>
      <c r="C74" s="107">
        <f>C73</f>
        <v>1</v>
      </c>
      <c r="D74" s="110">
        <f t="shared" ref="D74" si="22">C74-D72+D73</f>
        <v>1</v>
      </c>
      <c r="E74" s="85">
        <f>D74-E72+E73</f>
        <v>3</v>
      </c>
      <c r="F74" s="87" t="s">
        <v>59</v>
      </c>
      <c r="G74" s="87" t="s">
        <v>59</v>
      </c>
      <c r="H74" s="85">
        <f>E74-H72+H73</f>
        <v>3</v>
      </c>
      <c r="I74" s="85">
        <f t="shared" ref="I74:W74" si="23">H74-I72+I73</f>
        <v>3</v>
      </c>
      <c r="J74" s="85">
        <f t="shared" si="23"/>
        <v>5</v>
      </c>
      <c r="K74" s="85">
        <f t="shared" si="23"/>
        <v>7</v>
      </c>
      <c r="L74" s="85">
        <f t="shared" si="23"/>
        <v>7</v>
      </c>
      <c r="M74" s="85">
        <f t="shared" si="23"/>
        <v>7</v>
      </c>
      <c r="N74" s="85">
        <f t="shared" si="23"/>
        <v>5</v>
      </c>
      <c r="O74" s="85">
        <f t="shared" si="23"/>
        <v>5</v>
      </c>
      <c r="P74" s="85">
        <f t="shared" si="23"/>
        <v>5</v>
      </c>
      <c r="Q74" s="85">
        <f t="shared" si="23"/>
        <v>3</v>
      </c>
      <c r="R74" s="85">
        <f t="shared" si="23"/>
        <v>3</v>
      </c>
      <c r="S74" s="85">
        <f t="shared" si="23"/>
        <v>3</v>
      </c>
      <c r="T74" s="85">
        <f t="shared" si="23"/>
        <v>3</v>
      </c>
      <c r="U74" s="85">
        <f t="shared" si="23"/>
        <v>2</v>
      </c>
      <c r="V74" s="85">
        <f t="shared" si="23"/>
        <v>2</v>
      </c>
      <c r="W74" s="85">
        <f t="shared" si="23"/>
        <v>2</v>
      </c>
      <c r="X74" s="86" t="s">
        <v>59</v>
      </c>
      <c r="Y74" s="111">
        <f>W74-Y72+Y73</f>
        <v>0</v>
      </c>
      <c r="Z74" s="112">
        <f>Y74-Z72</f>
        <v>0</v>
      </c>
      <c r="AA74" s="29"/>
      <c r="AB74" s="3">
        <f>MAX(C74:Z74)</f>
        <v>7</v>
      </c>
      <c r="AC74" s="48"/>
      <c r="AD74" s="48"/>
      <c r="AE74" s="48"/>
    </row>
    <row r="75" spans="1:31" ht="15.6" customHeight="1" x14ac:dyDescent="0.2">
      <c r="A75" s="142"/>
      <c r="B75" s="25" t="s">
        <v>9</v>
      </c>
      <c r="C75" s="134"/>
      <c r="D75" s="135"/>
      <c r="E75" s="113">
        <v>21.2</v>
      </c>
      <c r="F75" s="114" t="s">
        <v>59</v>
      </c>
      <c r="G75" s="136"/>
      <c r="H75" s="136"/>
      <c r="I75" s="136"/>
      <c r="J75" s="113">
        <v>21.27</v>
      </c>
      <c r="K75" s="113">
        <v>21.29</v>
      </c>
      <c r="L75" s="136"/>
      <c r="M75" s="136"/>
      <c r="N75" s="136"/>
      <c r="O75" s="136"/>
      <c r="P75" s="113">
        <v>21.35</v>
      </c>
      <c r="Q75" s="136"/>
      <c r="R75" s="136"/>
      <c r="S75" s="136"/>
      <c r="T75" s="113">
        <v>21.39</v>
      </c>
      <c r="U75" s="136"/>
      <c r="V75" s="136"/>
      <c r="W75" s="136"/>
      <c r="X75" s="115" t="s">
        <v>59</v>
      </c>
      <c r="Y75" s="136"/>
      <c r="Z75" s="137">
        <v>21.46</v>
      </c>
      <c r="AA75" s="30">
        <v>28</v>
      </c>
      <c r="AB75" s="12"/>
      <c r="AC75" s="48"/>
      <c r="AD75" s="48"/>
      <c r="AE75" s="48"/>
    </row>
    <row r="76" spans="1:31" ht="15.6" customHeight="1" x14ac:dyDescent="0.2">
      <c r="A76" s="143"/>
      <c r="B76" s="26" t="s">
        <v>10</v>
      </c>
      <c r="C76" s="138">
        <v>21.18</v>
      </c>
      <c r="D76" s="139"/>
      <c r="E76" s="91">
        <f>E75</f>
        <v>21.2</v>
      </c>
      <c r="F76" s="93" t="s">
        <v>59</v>
      </c>
      <c r="G76" s="136"/>
      <c r="H76" s="139"/>
      <c r="I76" s="139"/>
      <c r="J76" s="91">
        <f>J75</f>
        <v>21.27</v>
      </c>
      <c r="K76" s="91">
        <v>21.3</v>
      </c>
      <c r="L76" s="139"/>
      <c r="M76" s="139"/>
      <c r="N76" s="139"/>
      <c r="O76" s="139"/>
      <c r="P76" s="91">
        <f>P75</f>
        <v>21.35</v>
      </c>
      <c r="Q76" s="139"/>
      <c r="R76" s="139"/>
      <c r="S76" s="139"/>
      <c r="T76" s="91">
        <f>T75</f>
        <v>21.39</v>
      </c>
      <c r="U76" s="139"/>
      <c r="V76" s="139"/>
      <c r="W76" s="139"/>
      <c r="X76" s="92" t="s">
        <v>59</v>
      </c>
      <c r="Y76" s="139"/>
      <c r="Z76" s="140"/>
      <c r="AA76" s="29"/>
      <c r="AB76" s="13"/>
      <c r="AC76" s="48"/>
      <c r="AD76" s="48"/>
      <c r="AE76" s="48"/>
    </row>
    <row r="77" spans="1:31" ht="15.6" customHeight="1" thickBot="1" x14ac:dyDescent="0.25">
      <c r="A77" s="50">
        <v>540</v>
      </c>
      <c r="B77" s="50" t="s">
        <v>11</v>
      </c>
      <c r="C77" s="57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2"/>
      <c r="AA77" s="53"/>
      <c r="AB77" s="3"/>
      <c r="AC77" s="48"/>
      <c r="AD77" s="48"/>
      <c r="AE77" s="48"/>
    </row>
    <row r="78" spans="1:31" ht="15.6" customHeight="1" x14ac:dyDescent="0.2">
      <c r="A78" s="56"/>
      <c r="B78" s="23" t="s">
        <v>5</v>
      </c>
      <c r="C78" s="103"/>
      <c r="D78" s="104">
        <v>0</v>
      </c>
      <c r="E78" s="72">
        <v>0</v>
      </c>
      <c r="F78" s="74" t="s">
        <v>59</v>
      </c>
      <c r="G78" s="74" t="s">
        <v>59</v>
      </c>
      <c r="H78" s="72">
        <v>0</v>
      </c>
      <c r="I78" s="72">
        <v>0</v>
      </c>
      <c r="J78" s="72">
        <v>1</v>
      </c>
      <c r="K78" s="72">
        <v>0</v>
      </c>
      <c r="L78" s="72">
        <v>0</v>
      </c>
      <c r="M78" s="72">
        <v>0</v>
      </c>
      <c r="N78" s="72">
        <v>0</v>
      </c>
      <c r="O78" s="72">
        <v>2</v>
      </c>
      <c r="P78" s="72">
        <v>0</v>
      </c>
      <c r="Q78" s="72">
        <v>0</v>
      </c>
      <c r="R78" s="72">
        <v>0</v>
      </c>
      <c r="S78" s="72">
        <v>0</v>
      </c>
      <c r="T78" s="72">
        <v>0</v>
      </c>
      <c r="U78" s="72">
        <v>0</v>
      </c>
      <c r="V78" s="72">
        <v>0</v>
      </c>
      <c r="W78" s="72">
        <v>0</v>
      </c>
      <c r="X78" s="73" t="s">
        <v>59</v>
      </c>
      <c r="Y78" s="105">
        <v>0</v>
      </c>
      <c r="Z78" s="106">
        <v>1</v>
      </c>
      <c r="AA78" s="27" t="s">
        <v>6</v>
      </c>
      <c r="AB78" s="44"/>
      <c r="AC78" s="48"/>
      <c r="AD78" s="48"/>
      <c r="AE78" s="48"/>
    </row>
    <row r="79" spans="1:31" ht="15.6" customHeight="1" x14ac:dyDescent="0.2">
      <c r="A79" s="24">
        <v>22.15</v>
      </c>
      <c r="B79" s="25" t="s">
        <v>7</v>
      </c>
      <c r="C79" s="107">
        <v>1</v>
      </c>
      <c r="D79" s="108">
        <v>0</v>
      </c>
      <c r="E79" s="79">
        <v>2</v>
      </c>
      <c r="F79" s="81" t="s">
        <v>59</v>
      </c>
      <c r="G79" s="81" t="s">
        <v>59</v>
      </c>
      <c r="H79" s="79">
        <v>0</v>
      </c>
      <c r="I79" s="79">
        <v>0</v>
      </c>
      <c r="J79" s="79">
        <v>0</v>
      </c>
      <c r="K79" s="79">
        <v>1</v>
      </c>
      <c r="L79" s="79">
        <v>0</v>
      </c>
      <c r="M79" s="79">
        <v>0</v>
      </c>
      <c r="N79" s="79">
        <v>0</v>
      </c>
      <c r="O79" s="79">
        <v>0</v>
      </c>
      <c r="P79" s="79">
        <v>0</v>
      </c>
      <c r="Q79" s="79">
        <v>0</v>
      </c>
      <c r="R79" s="79">
        <v>0</v>
      </c>
      <c r="S79" s="79">
        <v>0</v>
      </c>
      <c r="T79" s="79">
        <v>0</v>
      </c>
      <c r="U79" s="79">
        <v>0</v>
      </c>
      <c r="V79" s="79">
        <v>0</v>
      </c>
      <c r="W79" s="79">
        <v>0</v>
      </c>
      <c r="X79" s="80" t="s">
        <v>59</v>
      </c>
      <c r="Y79" s="109">
        <v>0</v>
      </c>
      <c r="Z79" s="84"/>
      <c r="AA79" s="28">
        <f>SUM(C79:Y79)</f>
        <v>4</v>
      </c>
      <c r="AB79" s="12"/>
      <c r="AC79" s="48"/>
      <c r="AD79" s="48"/>
      <c r="AE79" s="48"/>
    </row>
    <row r="80" spans="1:31" ht="15.6" customHeight="1" x14ac:dyDescent="0.2">
      <c r="A80" s="141" t="s">
        <v>55</v>
      </c>
      <c r="B80" s="25" t="s">
        <v>8</v>
      </c>
      <c r="C80" s="107">
        <f>C79</f>
        <v>1</v>
      </c>
      <c r="D80" s="110">
        <f t="shared" ref="D80" si="24">C80-D78+D79</f>
        <v>1</v>
      </c>
      <c r="E80" s="85">
        <f>D80-E78+E79</f>
        <v>3</v>
      </c>
      <c r="F80" s="87" t="s">
        <v>59</v>
      </c>
      <c r="G80" s="87" t="s">
        <v>59</v>
      </c>
      <c r="H80" s="85">
        <f>E80-H78+H79</f>
        <v>3</v>
      </c>
      <c r="I80" s="85">
        <f t="shared" ref="I80:W80" si="25">H80-I78+I79</f>
        <v>3</v>
      </c>
      <c r="J80" s="85">
        <f t="shared" si="25"/>
        <v>2</v>
      </c>
      <c r="K80" s="85">
        <f t="shared" si="25"/>
        <v>3</v>
      </c>
      <c r="L80" s="85">
        <f t="shared" si="25"/>
        <v>3</v>
      </c>
      <c r="M80" s="85">
        <f t="shared" si="25"/>
        <v>3</v>
      </c>
      <c r="N80" s="85">
        <f t="shared" si="25"/>
        <v>3</v>
      </c>
      <c r="O80" s="85">
        <f t="shared" si="25"/>
        <v>1</v>
      </c>
      <c r="P80" s="85">
        <f t="shared" si="25"/>
        <v>1</v>
      </c>
      <c r="Q80" s="85">
        <f t="shared" si="25"/>
        <v>1</v>
      </c>
      <c r="R80" s="85">
        <f t="shared" si="25"/>
        <v>1</v>
      </c>
      <c r="S80" s="85">
        <f t="shared" si="25"/>
        <v>1</v>
      </c>
      <c r="T80" s="85">
        <f t="shared" si="25"/>
        <v>1</v>
      </c>
      <c r="U80" s="85">
        <f t="shared" si="25"/>
        <v>1</v>
      </c>
      <c r="V80" s="85">
        <f t="shared" si="25"/>
        <v>1</v>
      </c>
      <c r="W80" s="85">
        <f t="shared" si="25"/>
        <v>1</v>
      </c>
      <c r="X80" s="86" t="s">
        <v>59</v>
      </c>
      <c r="Y80" s="111">
        <f>W80-Y78+Y79</f>
        <v>1</v>
      </c>
      <c r="Z80" s="112">
        <f>Y80-Z78</f>
        <v>0</v>
      </c>
      <c r="AA80" s="29"/>
      <c r="AB80" s="3">
        <f>MAX(C80:Z80)</f>
        <v>3</v>
      </c>
      <c r="AC80" s="48"/>
      <c r="AD80" s="48"/>
      <c r="AE80" s="48"/>
    </row>
    <row r="81" spans="1:31" ht="15.6" customHeight="1" x14ac:dyDescent="0.2">
      <c r="A81" s="142"/>
      <c r="B81" s="25" t="s">
        <v>9</v>
      </c>
      <c r="C81" s="134"/>
      <c r="D81" s="135"/>
      <c r="E81" s="113">
        <v>22.17</v>
      </c>
      <c r="F81" s="114" t="s">
        <v>59</v>
      </c>
      <c r="G81" s="136"/>
      <c r="H81" s="136"/>
      <c r="I81" s="136"/>
      <c r="J81" s="113">
        <v>22.25</v>
      </c>
      <c r="K81" s="113">
        <v>22.26</v>
      </c>
      <c r="L81" s="136"/>
      <c r="M81" s="136"/>
      <c r="N81" s="136"/>
      <c r="O81" s="136"/>
      <c r="P81" s="113">
        <v>22.34</v>
      </c>
      <c r="Q81" s="136"/>
      <c r="R81" s="136"/>
      <c r="S81" s="136"/>
      <c r="T81" s="113">
        <v>22.38</v>
      </c>
      <c r="U81" s="136"/>
      <c r="V81" s="136"/>
      <c r="W81" s="136"/>
      <c r="X81" s="115" t="s">
        <v>59</v>
      </c>
      <c r="Y81" s="136"/>
      <c r="Z81" s="137">
        <v>22.46</v>
      </c>
      <c r="AA81" s="30">
        <v>30</v>
      </c>
      <c r="AB81" s="12"/>
      <c r="AC81" s="48"/>
      <c r="AD81" s="48"/>
      <c r="AE81" s="48"/>
    </row>
    <row r="82" spans="1:31" ht="15.6" customHeight="1" x14ac:dyDescent="0.2">
      <c r="A82" s="143"/>
      <c r="B82" s="26" t="s">
        <v>10</v>
      </c>
      <c r="C82" s="138">
        <v>22.16</v>
      </c>
      <c r="D82" s="139"/>
      <c r="E82" s="91">
        <v>22.18</v>
      </c>
      <c r="F82" s="93" t="s">
        <v>59</v>
      </c>
      <c r="G82" s="136"/>
      <c r="H82" s="139"/>
      <c r="I82" s="139"/>
      <c r="J82" s="91">
        <f>J81</f>
        <v>22.25</v>
      </c>
      <c r="K82" s="91">
        <f>K81</f>
        <v>22.26</v>
      </c>
      <c r="L82" s="139"/>
      <c r="M82" s="139"/>
      <c r="N82" s="139"/>
      <c r="O82" s="139"/>
      <c r="P82" s="91">
        <f>P81</f>
        <v>22.34</v>
      </c>
      <c r="Q82" s="139"/>
      <c r="R82" s="139"/>
      <c r="S82" s="139"/>
      <c r="T82" s="91">
        <f>T81</f>
        <v>22.38</v>
      </c>
      <c r="U82" s="139"/>
      <c r="V82" s="139"/>
      <c r="W82" s="139"/>
      <c r="X82" s="92" t="s">
        <v>59</v>
      </c>
      <c r="Y82" s="139"/>
      <c r="Z82" s="140"/>
      <c r="AA82" s="29"/>
      <c r="AB82" s="13"/>
      <c r="AC82" s="48"/>
      <c r="AD82" s="48"/>
      <c r="AE82" s="48"/>
    </row>
    <row r="83" spans="1:31" ht="15.6" customHeight="1" thickBot="1" x14ac:dyDescent="0.25">
      <c r="A83" s="50">
        <v>516</v>
      </c>
      <c r="B83" s="50" t="s">
        <v>11</v>
      </c>
      <c r="C83" s="57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2"/>
      <c r="AA83" s="53"/>
      <c r="AB83" s="3"/>
      <c r="AC83" s="48"/>
      <c r="AD83" s="48"/>
      <c r="AE83" s="48"/>
    </row>
    <row r="84" spans="1:31" s="48" customFormat="1" ht="15.6" customHeight="1" x14ac:dyDescent="0.2">
      <c r="A84" s="62" t="s">
        <v>12</v>
      </c>
      <c r="B84" s="58"/>
      <c r="C84" s="4"/>
      <c r="D84" s="5">
        <f t="shared" ref="D84:Z84" si="26">SUMIF($B6:$B83,"l. wys.",D6:D83)</f>
        <v>3</v>
      </c>
      <c r="E84" s="5">
        <f t="shared" si="26"/>
        <v>2</v>
      </c>
      <c r="F84" s="5">
        <f t="shared" si="26"/>
        <v>4</v>
      </c>
      <c r="G84" s="5">
        <f t="shared" si="26"/>
        <v>2</v>
      </c>
      <c r="H84" s="5">
        <f t="shared" si="26"/>
        <v>9</v>
      </c>
      <c r="I84" s="5">
        <f t="shared" si="26"/>
        <v>22</v>
      </c>
      <c r="J84" s="5">
        <f t="shared" si="26"/>
        <v>48</v>
      </c>
      <c r="K84" s="5">
        <f t="shared" si="26"/>
        <v>24</v>
      </c>
      <c r="L84" s="5">
        <f t="shared" si="26"/>
        <v>6</v>
      </c>
      <c r="M84" s="5">
        <f t="shared" si="26"/>
        <v>22</v>
      </c>
      <c r="N84" s="5">
        <f t="shared" si="26"/>
        <v>16</v>
      </c>
      <c r="O84" s="5">
        <f t="shared" si="26"/>
        <v>21</v>
      </c>
      <c r="P84" s="5">
        <f t="shared" si="26"/>
        <v>31</v>
      </c>
      <c r="Q84" s="5">
        <f t="shared" si="26"/>
        <v>21</v>
      </c>
      <c r="R84" s="5">
        <f t="shared" si="26"/>
        <v>2</v>
      </c>
      <c r="S84" s="5">
        <f t="shared" si="26"/>
        <v>6</v>
      </c>
      <c r="T84" s="5">
        <f t="shared" si="26"/>
        <v>2</v>
      </c>
      <c r="U84" s="5">
        <f t="shared" si="26"/>
        <v>36</v>
      </c>
      <c r="V84" s="5">
        <f t="shared" si="26"/>
        <v>7</v>
      </c>
      <c r="W84" s="5">
        <f t="shared" si="26"/>
        <v>28</v>
      </c>
      <c r="X84" s="5">
        <f t="shared" si="26"/>
        <v>18</v>
      </c>
      <c r="Y84" s="5">
        <f t="shared" si="26"/>
        <v>18</v>
      </c>
      <c r="Z84" s="5">
        <f t="shared" si="26"/>
        <v>4</v>
      </c>
      <c r="AA84" s="46" t="str">
        <f>"Σ: "&amp;SUM(C84:Z84)</f>
        <v>Σ: 352</v>
      </c>
      <c r="AB84" s="47"/>
    </row>
    <row r="85" spans="1:31" s="48" customFormat="1" ht="15.6" customHeight="1" thickBot="1" x14ac:dyDescent="0.25">
      <c r="A85" s="63" t="s">
        <v>13</v>
      </c>
      <c r="B85" s="59"/>
      <c r="C85" s="6">
        <f t="shared" ref="C85:Y85" si="27">SUMIF($B6:$B83,"l. wsiad.",C6:C83)</f>
        <v>84</v>
      </c>
      <c r="D85" s="7">
        <f t="shared" si="27"/>
        <v>10</v>
      </c>
      <c r="E85" s="7">
        <f t="shared" si="27"/>
        <v>24</v>
      </c>
      <c r="F85" s="7">
        <f t="shared" si="27"/>
        <v>27</v>
      </c>
      <c r="G85" s="7">
        <f t="shared" si="27"/>
        <v>4</v>
      </c>
      <c r="H85" s="7">
        <f t="shared" si="27"/>
        <v>31</v>
      </c>
      <c r="I85" s="7">
        <f t="shared" si="27"/>
        <v>37</v>
      </c>
      <c r="J85" s="7">
        <f t="shared" si="27"/>
        <v>60</v>
      </c>
      <c r="K85" s="7">
        <f t="shared" si="27"/>
        <v>65</v>
      </c>
      <c r="L85" s="7">
        <f t="shared" si="27"/>
        <v>15</v>
      </c>
      <c r="M85" s="7">
        <f t="shared" si="27"/>
        <v>16</v>
      </c>
      <c r="N85" s="7">
        <f t="shared" si="27"/>
        <v>6</v>
      </c>
      <c r="O85" s="7">
        <f t="shared" si="27"/>
        <v>12</v>
      </c>
      <c r="P85" s="7">
        <f t="shared" si="27"/>
        <v>17</v>
      </c>
      <c r="Q85" s="7">
        <f t="shared" si="27"/>
        <v>10</v>
      </c>
      <c r="R85" s="7">
        <f t="shared" si="27"/>
        <v>0</v>
      </c>
      <c r="S85" s="7">
        <f t="shared" si="27"/>
        <v>0</v>
      </c>
      <c r="T85" s="7">
        <f t="shared" si="27"/>
        <v>4</v>
      </c>
      <c r="U85" s="7">
        <f t="shared" si="27"/>
        <v>1</v>
      </c>
      <c r="V85" s="7">
        <f t="shared" si="27"/>
        <v>0</v>
      </c>
      <c r="W85" s="7">
        <f t="shared" si="27"/>
        <v>5</v>
      </c>
      <c r="X85" s="7">
        <f t="shared" si="27"/>
        <v>0</v>
      </c>
      <c r="Y85" s="8">
        <f t="shared" si="27"/>
        <v>0</v>
      </c>
      <c r="Z85" s="9"/>
      <c r="AA85" s="49" t="str">
        <f>"Σ: "&amp;SUM(C85:Z85)</f>
        <v>Σ: 428</v>
      </c>
      <c r="AB85" s="10"/>
    </row>
    <row r="86" spans="1:31" x14ac:dyDescent="0.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117" t="s">
        <v>12</v>
      </c>
      <c r="W86" s="118"/>
      <c r="X86" s="118"/>
      <c r="Y86" s="118"/>
      <c r="Z86" s="118"/>
      <c r="AA86" s="119" t="str">
        <f>"Σ: "&amp;SUM(C84:Z84)+SUM('N Anwil&gt;Ostrowska'!C84:AC84)</f>
        <v>Σ: 843</v>
      </c>
      <c r="AB86" s="48"/>
      <c r="AC86" s="48"/>
      <c r="AD86" s="48"/>
      <c r="AE86" s="48"/>
    </row>
    <row r="87" spans="1:31" ht="15.75" thickBo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120" t="s">
        <v>13</v>
      </c>
      <c r="W87" s="121"/>
      <c r="X87" s="121"/>
      <c r="Y87" s="121"/>
      <c r="Z87" s="121"/>
      <c r="AA87" s="122" t="str">
        <f>"Σ: "&amp;SUM(C85:Z85)+SUM('N Anwil&gt;Ostrowska'!C85:AC85)</f>
        <v>Σ: 843</v>
      </c>
      <c r="AB87" s="61"/>
      <c r="AC87" s="48"/>
      <c r="AD87" s="48"/>
      <c r="AE87" s="48"/>
    </row>
    <row r="88" spans="1:31" x14ac:dyDescent="0.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</row>
    <row r="89" spans="1:31" x14ac:dyDescent="0.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</row>
    <row r="90" spans="1:31" x14ac:dyDescent="0.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</row>
    <row r="91" spans="1:31" x14ac:dyDescent="0.2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</row>
    <row r="92" spans="1:31" x14ac:dyDescent="0.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</row>
    <row r="93" spans="1:31" x14ac:dyDescent="0.2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</row>
    <row r="94" spans="1:31" x14ac:dyDescent="0.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</row>
    <row r="95" spans="1:31" x14ac:dyDescent="0.2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</row>
    <row r="96" spans="1:31" x14ac:dyDescent="0.2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</row>
    <row r="97" spans="1:31" x14ac:dyDescent="0.2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</row>
  </sheetData>
  <sheetProtection selectLockedCells="1" selectUnlockedCells="1"/>
  <mergeCells count="13">
    <mergeCell ref="A38:A40"/>
    <mergeCell ref="A8:A10"/>
    <mergeCell ref="A14:A16"/>
    <mergeCell ref="A20:A22"/>
    <mergeCell ref="A26:A28"/>
    <mergeCell ref="A32:A34"/>
    <mergeCell ref="A80:A82"/>
    <mergeCell ref="A44:A46"/>
    <mergeCell ref="A50:A52"/>
    <mergeCell ref="A56:A58"/>
    <mergeCell ref="A62:A64"/>
    <mergeCell ref="A68:A70"/>
    <mergeCell ref="A74:A76"/>
  </mergeCells>
  <conditionalFormatting sqref="AA8:AA83">
    <cfRule type="expression" dxfId="187" priority="188" stopIfTrue="1">
      <formula>AL8</formula>
    </cfRule>
  </conditionalFormatting>
  <conditionalFormatting sqref="C8:Z8">
    <cfRule type="cellIs" dxfId="186" priority="187" stopIfTrue="1" operator="equal">
      <formula>$AB8</formula>
    </cfRule>
  </conditionalFormatting>
  <conditionalFormatting sqref="AA14:AA17">
    <cfRule type="expression" dxfId="185" priority="186" stopIfTrue="1">
      <formula>AL14</formula>
    </cfRule>
  </conditionalFormatting>
  <conditionalFormatting sqref="C14:Z14">
    <cfRule type="cellIs" dxfId="184" priority="185" stopIfTrue="1" operator="equal">
      <formula>$AB14</formula>
    </cfRule>
  </conditionalFormatting>
  <conditionalFormatting sqref="C14:Z14">
    <cfRule type="cellIs" dxfId="183" priority="184" stopIfTrue="1" operator="equal">
      <formula>$AB14</formula>
    </cfRule>
  </conditionalFormatting>
  <conditionalFormatting sqref="AA14:AA17">
    <cfRule type="expression" dxfId="182" priority="183" stopIfTrue="1">
      <formula>AL14</formula>
    </cfRule>
  </conditionalFormatting>
  <conditionalFormatting sqref="C14:Z14">
    <cfRule type="cellIs" dxfId="181" priority="182" stopIfTrue="1" operator="equal">
      <formula>$AB14</formula>
    </cfRule>
  </conditionalFormatting>
  <conditionalFormatting sqref="AA14:AA17">
    <cfRule type="expression" dxfId="180" priority="181" stopIfTrue="1">
      <formula>AL14</formula>
    </cfRule>
  </conditionalFormatting>
  <conditionalFormatting sqref="C14:Z14">
    <cfRule type="cellIs" dxfId="179" priority="180" stopIfTrue="1" operator="equal">
      <formula>$AB14</formula>
    </cfRule>
  </conditionalFormatting>
  <conditionalFormatting sqref="AA20:AA23">
    <cfRule type="expression" dxfId="178" priority="179" stopIfTrue="1">
      <formula>AL20</formula>
    </cfRule>
  </conditionalFormatting>
  <conditionalFormatting sqref="C20:Z20">
    <cfRule type="cellIs" dxfId="177" priority="178" stopIfTrue="1" operator="equal">
      <formula>$AB20</formula>
    </cfRule>
  </conditionalFormatting>
  <conditionalFormatting sqref="C20:Z20">
    <cfRule type="cellIs" dxfId="176" priority="177" stopIfTrue="1" operator="equal">
      <formula>$AB20</formula>
    </cfRule>
  </conditionalFormatting>
  <conditionalFormatting sqref="AA20:AA23">
    <cfRule type="expression" dxfId="175" priority="176" stopIfTrue="1">
      <formula>AL20</formula>
    </cfRule>
  </conditionalFormatting>
  <conditionalFormatting sqref="C20:Z20">
    <cfRule type="cellIs" dxfId="174" priority="175" stopIfTrue="1" operator="equal">
      <formula>$AB20</formula>
    </cfRule>
  </conditionalFormatting>
  <conditionalFormatting sqref="AA20:AA23">
    <cfRule type="expression" dxfId="173" priority="174" stopIfTrue="1">
      <formula>AL20</formula>
    </cfRule>
  </conditionalFormatting>
  <conditionalFormatting sqref="C20:Z20">
    <cfRule type="cellIs" dxfId="172" priority="173" stopIfTrue="1" operator="equal">
      <formula>$AB20</formula>
    </cfRule>
  </conditionalFormatting>
  <conditionalFormatting sqref="AA26:AA29">
    <cfRule type="expression" dxfId="171" priority="172" stopIfTrue="1">
      <formula>AL26</formula>
    </cfRule>
  </conditionalFormatting>
  <conditionalFormatting sqref="C26:Z26">
    <cfRule type="cellIs" dxfId="170" priority="171" stopIfTrue="1" operator="equal">
      <formula>$AB26</formula>
    </cfRule>
  </conditionalFormatting>
  <conditionalFormatting sqref="C26:Z26">
    <cfRule type="cellIs" dxfId="169" priority="170" stopIfTrue="1" operator="equal">
      <formula>$AB26</formula>
    </cfRule>
  </conditionalFormatting>
  <conditionalFormatting sqref="AA26:AA29">
    <cfRule type="expression" dxfId="168" priority="169" stopIfTrue="1">
      <formula>AL26</formula>
    </cfRule>
  </conditionalFormatting>
  <conditionalFormatting sqref="C26:Z26">
    <cfRule type="cellIs" dxfId="167" priority="168" stopIfTrue="1" operator="equal">
      <formula>$AB26</formula>
    </cfRule>
  </conditionalFormatting>
  <conditionalFormatting sqref="AA26:AA29">
    <cfRule type="expression" dxfId="166" priority="167" stopIfTrue="1">
      <formula>AL26</formula>
    </cfRule>
  </conditionalFormatting>
  <conditionalFormatting sqref="C26:Z26">
    <cfRule type="cellIs" dxfId="165" priority="166" stopIfTrue="1" operator="equal">
      <formula>$AB26</formula>
    </cfRule>
  </conditionalFormatting>
  <conditionalFormatting sqref="AA32:AA35">
    <cfRule type="expression" dxfId="164" priority="165" stopIfTrue="1">
      <formula>AL32</formula>
    </cfRule>
  </conditionalFormatting>
  <conditionalFormatting sqref="C32:Z32">
    <cfRule type="cellIs" dxfId="163" priority="164" stopIfTrue="1" operator="equal">
      <formula>$AB32</formula>
    </cfRule>
  </conditionalFormatting>
  <conditionalFormatting sqref="C32:Z32">
    <cfRule type="cellIs" dxfId="162" priority="163" stopIfTrue="1" operator="equal">
      <formula>$AB32</formula>
    </cfRule>
  </conditionalFormatting>
  <conditionalFormatting sqref="AA32:AA35">
    <cfRule type="expression" dxfId="161" priority="162" stopIfTrue="1">
      <formula>AL32</formula>
    </cfRule>
  </conditionalFormatting>
  <conditionalFormatting sqref="C32:Z32">
    <cfRule type="cellIs" dxfId="160" priority="161" stopIfTrue="1" operator="equal">
      <formula>$AB32</formula>
    </cfRule>
  </conditionalFormatting>
  <conditionalFormatting sqref="AA32:AA35">
    <cfRule type="expression" dxfId="159" priority="160" stopIfTrue="1">
      <formula>AL32</formula>
    </cfRule>
  </conditionalFormatting>
  <conditionalFormatting sqref="C32:Z32">
    <cfRule type="cellIs" dxfId="158" priority="159" stopIfTrue="1" operator="equal">
      <formula>$AB32</formula>
    </cfRule>
  </conditionalFormatting>
  <conditionalFormatting sqref="AA38:AA41">
    <cfRule type="expression" dxfId="157" priority="158" stopIfTrue="1">
      <formula>AL38</formula>
    </cfRule>
  </conditionalFormatting>
  <conditionalFormatting sqref="C38:Z38">
    <cfRule type="cellIs" dxfId="156" priority="157" stopIfTrue="1" operator="equal">
      <formula>$AB38</formula>
    </cfRule>
  </conditionalFormatting>
  <conditionalFormatting sqref="C38:Z38">
    <cfRule type="cellIs" dxfId="155" priority="156" stopIfTrue="1" operator="equal">
      <formula>$AB38</formula>
    </cfRule>
  </conditionalFormatting>
  <conditionalFormatting sqref="AA38:AA41">
    <cfRule type="expression" dxfId="154" priority="155" stopIfTrue="1">
      <formula>AL38</formula>
    </cfRule>
  </conditionalFormatting>
  <conditionalFormatting sqref="C38:Z38">
    <cfRule type="cellIs" dxfId="153" priority="154" stopIfTrue="1" operator="equal">
      <formula>$AB38</formula>
    </cfRule>
  </conditionalFormatting>
  <conditionalFormatting sqref="AA38:AA41">
    <cfRule type="expression" dxfId="152" priority="153" stopIfTrue="1">
      <formula>AL38</formula>
    </cfRule>
  </conditionalFormatting>
  <conditionalFormatting sqref="C38:Z38">
    <cfRule type="cellIs" dxfId="151" priority="152" stopIfTrue="1" operator="equal">
      <formula>$AB38</formula>
    </cfRule>
  </conditionalFormatting>
  <conditionalFormatting sqref="AA44:AA47">
    <cfRule type="expression" dxfId="150" priority="151" stopIfTrue="1">
      <formula>AL44</formula>
    </cfRule>
  </conditionalFormatting>
  <conditionalFormatting sqref="C44:Z44">
    <cfRule type="cellIs" dxfId="149" priority="150" stopIfTrue="1" operator="equal">
      <formula>$AB44</formula>
    </cfRule>
  </conditionalFormatting>
  <conditionalFormatting sqref="C44:Z44">
    <cfRule type="cellIs" dxfId="148" priority="149" stopIfTrue="1" operator="equal">
      <formula>$AB44</formula>
    </cfRule>
  </conditionalFormatting>
  <conditionalFormatting sqref="AA44:AA47">
    <cfRule type="expression" dxfId="147" priority="148" stopIfTrue="1">
      <formula>AL44</formula>
    </cfRule>
  </conditionalFormatting>
  <conditionalFormatting sqref="C44:Z44">
    <cfRule type="cellIs" dxfId="146" priority="147" stopIfTrue="1" operator="equal">
      <formula>$AB44</formula>
    </cfRule>
  </conditionalFormatting>
  <conditionalFormatting sqref="AA44:AA47">
    <cfRule type="expression" dxfId="145" priority="146" stopIfTrue="1">
      <formula>AL44</formula>
    </cfRule>
  </conditionalFormatting>
  <conditionalFormatting sqref="C44:Z44">
    <cfRule type="cellIs" dxfId="144" priority="145" stopIfTrue="1" operator="equal">
      <formula>$AB44</formula>
    </cfRule>
  </conditionalFormatting>
  <conditionalFormatting sqref="AA50:AA53">
    <cfRule type="expression" dxfId="143" priority="144" stopIfTrue="1">
      <formula>AL50</formula>
    </cfRule>
  </conditionalFormatting>
  <conditionalFormatting sqref="C50:Z50">
    <cfRule type="cellIs" dxfId="142" priority="143" stopIfTrue="1" operator="equal">
      <formula>$AB50</formula>
    </cfRule>
  </conditionalFormatting>
  <conditionalFormatting sqref="C50:Z50">
    <cfRule type="cellIs" dxfId="141" priority="142" stopIfTrue="1" operator="equal">
      <formula>$AB50</formula>
    </cfRule>
  </conditionalFormatting>
  <conditionalFormatting sqref="AA50:AA53">
    <cfRule type="expression" dxfId="140" priority="141" stopIfTrue="1">
      <formula>AL50</formula>
    </cfRule>
  </conditionalFormatting>
  <conditionalFormatting sqref="C50:Z50">
    <cfRule type="cellIs" dxfId="139" priority="140" stopIfTrue="1" operator="equal">
      <formula>$AB50</formula>
    </cfRule>
  </conditionalFormatting>
  <conditionalFormatting sqref="AA50:AA53">
    <cfRule type="expression" dxfId="138" priority="139" stopIfTrue="1">
      <formula>AL50</formula>
    </cfRule>
  </conditionalFormatting>
  <conditionalFormatting sqref="C50:Z50">
    <cfRule type="cellIs" dxfId="137" priority="138" stopIfTrue="1" operator="equal">
      <formula>$AB50</formula>
    </cfRule>
  </conditionalFormatting>
  <conditionalFormatting sqref="AA56:AA59">
    <cfRule type="expression" dxfId="136" priority="137" stopIfTrue="1">
      <formula>AL56</formula>
    </cfRule>
  </conditionalFormatting>
  <conditionalFormatting sqref="C56:Z56">
    <cfRule type="cellIs" dxfId="135" priority="136" stopIfTrue="1" operator="equal">
      <formula>$AB56</formula>
    </cfRule>
  </conditionalFormatting>
  <conditionalFormatting sqref="C56:Z56">
    <cfRule type="cellIs" dxfId="134" priority="135" stopIfTrue="1" operator="equal">
      <formula>$AB56</formula>
    </cfRule>
  </conditionalFormatting>
  <conditionalFormatting sqref="AA56:AA59">
    <cfRule type="expression" dxfId="133" priority="134" stopIfTrue="1">
      <formula>AL56</formula>
    </cfRule>
  </conditionalFormatting>
  <conditionalFormatting sqref="C56:Z56">
    <cfRule type="cellIs" dxfId="132" priority="133" stopIfTrue="1" operator="equal">
      <formula>$AB56</formula>
    </cfRule>
  </conditionalFormatting>
  <conditionalFormatting sqref="AA56:AA59">
    <cfRule type="expression" dxfId="131" priority="132" stopIfTrue="1">
      <formula>AL56</formula>
    </cfRule>
  </conditionalFormatting>
  <conditionalFormatting sqref="C56:Z56">
    <cfRule type="cellIs" dxfId="130" priority="131" stopIfTrue="1" operator="equal">
      <formula>$AB56</formula>
    </cfRule>
  </conditionalFormatting>
  <conditionalFormatting sqref="AA62:AA65">
    <cfRule type="expression" dxfId="129" priority="130" stopIfTrue="1">
      <formula>AL62</formula>
    </cfRule>
  </conditionalFormatting>
  <conditionalFormatting sqref="C62:Z62">
    <cfRule type="cellIs" dxfId="128" priority="129" stopIfTrue="1" operator="equal">
      <formula>$AB62</formula>
    </cfRule>
  </conditionalFormatting>
  <conditionalFormatting sqref="C62:Z62">
    <cfRule type="cellIs" dxfId="127" priority="128" stopIfTrue="1" operator="equal">
      <formula>$AB62</formula>
    </cfRule>
  </conditionalFormatting>
  <conditionalFormatting sqref="AA62:AA65">
    <cfRule type="expression" dxfId="126" priority="127" stopIfTrue="1">
      <formula>AL62</formula>
    </cfRule>
  </conditionalFormatting>
  <conditionalFormatting sqref="C62:Z62">
    <cfRule type="cellIs" dxfId="125" priority="126" stopIfTrue="1" operator="equal">
      <formula>$AB62</formula>
    </cfRule>
  </conditionalFormatting>
  <conditionalFormatting sqref="AA62:AA65">
    <cfRule type="expression" dxfId="124" priority="125" stopIfTrue="1">
      <formula>AL62</formula>
    </cfRule>
  </conditionalFormatting>
  <conditionalFormatting sqref="C62:Z62">
    <cfRule type="cellIs" dxfId="123" priority="124" stopIfTrue="1" operator="equal">
      <formula>$AB62</formula>
    </cfRule>
  </conditionalFormatting>
  <conditionalFormatting sqref="AA68:AA71">
    <cfRule type="expression" dxfId="122" priority="123" stopIfTrue="1">
      <formula>AL68</formula>
    </cfRule>
  </conditionalFormatting>
  <conditionalFormatting sqref="C68:Z68">
    <cfRule type="cellIs" dxfId="121" priority="122" stopIfTrue="1" operator="equal">
      <formula>$AB68</formula>
    </cfRule>
  </conditionalFormatting>
  <conditionalFormatting sqref="C68:Z68">
    <cfRule type="cellIs" dxfId="120" priority="121" stopIfTrue="1" operator="equal">
      <formula>$AB68</formula>
    </cfRule>
  </conditionalFormatting>
  <conditionalFormatting sqref="AA68:AA71">
    <cfRule type="expression" dxfId="119" priority="120" stopIfTrue="1">
      <formula>AL68</formula>
    </cfRule>
  </conditionalFormatting>
  <conditionalFormatting sqref="C68:Z68">
    <cfRule type="cellIs" dxfId="118" priority="119" stopIfTrue="1" operator="equal">
      <formula>$AB68</formula>
    </cfRule>
  </conditionalFormatting>
  <conditionalFormatting sqref="AA68:AA71">
    <cfRule type="expression" dxfId="117" priority="118" stopIfTrue="1">
      <formula>AL68</formula>
    </cfRule>
  </conditionalFormatting>
  <conditionalFormatting sqref="C68:Z68">
    <cfRule type="cellIs" dxfId="116" priority="117" stopIfTrue="1" operator="equal">
      <formula>$AB68</formula>
    </cfRule>
  </conditionalFormatting>
  <conditionalFormatting sqref="AA74:AA77">
    <cfRule type="expression" dxfId="115" priority="116" stopIfTrue="1">
      <formula>AL74</formula>
    </cfRule>
  </conditionalFormatting>
  <conditionalFormatting sqref="C74:Z74">
    <cfRule type="cellIs" dxfId="114" priority="115" stopIfTrue="1" operator="equal">
      <formula>$AB74</formula>
    </cfRule>
  </conditionalFormatting>
  <conditionalFormatting sqref="C74:Z74">
    <cfRule type="cellIs" dxfId="113" priority="114" stopIfTrue="1" operator="equal">
      <formula>$AB74</formula>
    </cfRule>
  </conditionalFormatting>
  <conditionalFormatting sqref="AA74:AA77">
    <cfRule type="expression" dxfId="112" priority="113" stopIfTrue="1">
      <formula>AL74</formula>
    </cfRule>
  </conditionalFormatting>
  <conditionalFormatting sqref="C74:Z74">
    <cfRule type="cellIs" dxfId="111" priority="112" stopIfTrue="1" operator="equal">
      <formula>$AB74</formula>
    </cfRule>
  </conditionalFormatting>
  <conditionalFormatting sqref="AA74:AA77">
    <cfRule type="expression" dxfId="110" priority="111" stopIfTrue="1">
      <formula>AL74</formula>
    </cfRule>
  </conditionalFormatting>
  <conditionalFormatting sqref="C74:Z74">
    <cfRule type="cellIs" dxfId="109" priority="110" stopIfTrue="1" operator="equal">
      <formula>$AB74</formula>
    </cfRule>
  </conditionalFormatting>
  <conditionalFormatting sqref="AA80:AA83">
    <cfRule type="expression" dxfId="108" priority="109" stopIfTrue="1">
      <formula>AL80</formula>
    </cfRule>
  </conditionalFormatting>
  <conditionalFormatting sqref="C80:Z80">
    <cfRule type="cellIs" dxfId="107" priority="108" stopIfTrue="1" operator="equal">
      <formula>$AB80</formula>
    </cfRule>
  </conditionalFormatting>
  <conditionalFormatting sqref="C80:Z80">
    <cfRule type="cellIs" dxfId="106" priority="107" stopIfTrue="1" operator="equal">
      <formula>$AB80</formula>
    </cfRule>
  </conditionalFormatting>
  <conditionalFormatting sqref="AA80:AA83">
    <cfRule type="expression" dxfId="105" priority="106" stopIfTrue="1">
      <formula>AL80</formula>
    </cfRule>
  </conditionalFormatting>
  <conditionalFormatting sqref="C80:Z80">
    <cfRule type="cellIs" dxfId="104" priority="105" stopIfTrue="1" operator="equal">
      <formula>$AB80</formula>
    </cfRule>
  </conditionalFormatting>
  <conditionalFormatting sqref="AA80:AA83">
    <cfRule type="expression" dxfId="103" priority="104" stopIfTrue="1">
      <formula>AL80</formula>
    </cfRule>
  </conditionalFormatting>
  <conditionalFormatting sqref="C80:Z80">
    <cfRule type="cellIs" dxfId="102" priority="103" stopIfTrue="1" operator="equal">
      <formula>$AB80</formula>
    </cfRule>
  </conditionalFormatting>
  <conditionalFormatting sqref="F8:H8">
    <cfRule type="cellIs" dxfId="101" priority="102" stopIfTrue="1" operator="equal">
      <formula>$AB8</formula>
    </cfRule>
  </conditionalFormatting>
  <conditionalFormatting sqref="F14:H14">
    <cfRule type="cellIs" dxfId="100" priority="101" stopIfTrue="1" operator="equal">
      <formula>$AB14</formula>
    </cfRule>
  </conditionalFormatting>
  <conditionalFormatting sqref="F20:H20">
    <cfRule type="cellIs" dxfId="99" priority="100" stopIfTrue="1" operator="equal">
      <formula>$AB20</formula>
    </cfRule>
  </conditionalFormatting>
  <conditionalFormatting sqref="F26:H26">
    <cfRule type="cellIs" dxfId="98" priority="99" stopIfTrue="1" operator="equal">
      <formula>$AB26</formula>
    </cfRule>
  </conditionalFormatting>
  <conditionalFormatting sqref="F38:H38">
    <cfRule type="cellIs" dxfId="97" priority="98" stopIfTrue="1" operator="equal">
      <formula>$AB38</formula>
    </cfRule>
  </conditionalFormatting>
  <conditionalFormatting sqref="F50:H50">
    <cfRule type="cellIs" dxfId="96" priority="97" stopIfTrue="1" operator="equal">
      <formula>$AB50</formula>
    </cfRule>
  </conditionalFormatting>
  <conditionalFormatting sqref="F62:H62">
    <cfRule type="cellIs" dxfId="95" priority="96" stopIfTrue="1" operator="equal">
      <formula>$AB62</formula>
    </cfRule>
  </conditionalFormatting>
  <conditionalFormatting sqref="F74:H74">
    <cfRule type="cellIs" dxfId="94" priority="95" stopIfTrue="1" operator="equal">
      <formula>$AB74</formula>
    </cfRule>
  </conditionalFormatting>
  <conditionalFormatting sqref="F80:H80">
    <cfRule type="cellIs" dxfId="93" priority="94" stopIfTrue="1" operator="equal">
      <formula>$AB80</formula>
    </cfRule>
  </conditionalFormatting>
  <conditionalFormatting sqref="X8:Y8">
    <cfRule type="cellIs" dxfId="92" priority="93" stopIfTrue="1" operator="equal">
      <formula>$AB8</formula>
    </cfRule>
  </conditionalFormatting>
  <conditionalFormatting sqref="X44:Y44">
    <cfRule type="cellIs" dxfId="91" priority="92" stopIfTrue="1" operator="equal">
      <formula>$AB44</formula>
    </cfRule>
  </conditionalFormatting>
  <conditionalFormatting sqref="X50:Y50">
    <cfRule type="cellIs" dxfId="90" priority="91" stopIfTrue="1" operator="equal">
      <formula>$AB50</formula>
    </cfRule>
  </conditionalFormatting>
  <conditionalFormatting sqref="X74:Y74">
    <cfRule type="cellIs" dxfId="89" priority="90" stopIfTrue="1" operator="equal">
      <formula>$AB74</formula>
    </cfRule>
  </conditionalFormatting>
  <conditionalFormatting sqref="X80:Y80">
    <cfRule type="cellIs" dxfId="88" priority="89" stopIfTrue="1" operator="equal">
      <formula>$AB80</formula>
    </cfRule>
  </conditionalFormatting>
  <conditionalFormatting sqref="X14:Z14">
    <cfRule type="cellIs" dxfId="87" priority="88" stopIfTrue="1" operator="equal">
      <formula>$AB14</formula>
    </cfRule>
  </conditionalFormatting>
  <conditionalFormatting sqref="X14:Z14">
    <cfRule type="cellIs" dxfId="86" priority="87" stopIfTrue="1" operator="equal">
      <formula>$AB14</formula>
    </cfRule>
  </conditionalFormatting>
  <conditionalFormatting sqref="X14:Z14">
    <cfRule type="cellIs" dxfId="85" priority="86" stopIfTrue="1" operator="equal">
      <formula>$AB14</formula>
    </cfRule>
  </conditionalFormatting>
  <conditionalFormatting sqref="X14:Z14">
    <cfRule type="cellIs" dxfId="84" priority="85" stopIfTrue="1" operator="equal">
      <formula>$AB14</formula>
    </cfRule>
  </conditionalFormatting>
  <conditionalFormatting sqref="X20:Z20">
    <cfRule type="cellIs" dxfId="83" priority="84" stopIfTrue="1" operator="equal">
      <formula>$AB20</formula>
    </cfRule>
  </conditionalFormatting>
  <conditionalFormatting sqref="X20:Z20">
    <cfRule type="cellIs" dxfId="82" priority="83" stopIfTrue="1" operator="equal">
      <formula>$AB20</formula>
    </cfRule>
  </conditionalFormatting>
  <conditionalFormatting sqref="X20:Z20">
    <cfRule type="cellIs" dxfId="81" priority="82" stopIfTrue="1" operator="equal">
      <formula>$AB20</formula>
    </cfRule>
  </conditionalFormatting>
  <conditionalFormatting sqref="X20:Z20">
    <cfRule type="cellIs" dxfId="80" priority="81" stopIfTrue="1" operator="equal">
      <formula>$AB20</formula>
    </cfRule>
  </conditionalFormatting>
  <conditionalFormatting sqref="X26:Z26">
    <cfRule type="cellIs" dxfId="79" priority="80" stopIfTrue="1" operator="equal">
      <formula>$AB26</formula>
    </cfRule>
  </conditionalFormatting>
  <conditionalFormatting sqref="X26:Z26">
    <cfRule type="cellIs" dxfId="78" priority="79" stopIfTrue="1" operator="equal">
      <formula>$AB26</formula>
    </cfRule>
  </conditionalFormatting>
  <conditionalFormatting sqref="X26:Z26">
    <cfRule type="cellIs" dxfId="77" priority="78" stopIfTrue="1" operator="equal">
      <formula>$AB26</formula>
    </cfRule>
  </conditionalFormatting>
  <conditionalFormatting sqref="X26:Z26">
    <cfRule type="cellIs" dxfId="76" priority="77" stopIfTrue="1" operator="equal">
      <formula>$AB26</formula>
    </cfRule>
  </conditionalFormatting>
  <conditionalFormatting sqref="X32:Z32">
    <cfRule type="cellIs" dxfId="75" priority="76" stopIfTrue="1" operator="equal">
      <formula>$AB32</formula>
    </cfRule>
  </conditionalFormatting>
  <conditionalFormatting sqref="X32:Z32">
    <cfRule type="cellIs" dxfId="74" priority="75" stopIfTrue="1" operator="equal">
      <formula>$AB32</formula>
    </cfRule>
  </conditionalFormatting>
  <conditionalFormatting sqref="X32:Z32">
    <cfRule type="cellIs" dxfId="73" priority="74" stopIfTrue="1" operator="equal">
      <formula>$AB32</formula>
    </cfRule>
  </conditionalFormatting>
  <conditionalFormatting sqref="X32:Z32">
    <cfRule type="cellIs" dxfId="72" priority="73" stopIfTrue="1" operator="equal">
      <formula>$AB32</formula>
    </cfRule>
  </conditionalFormatting>
  <conditionalFormatting sqref="X38:Z38">
    <cfRule type="cellIs" dxfId="71" priority="72" stopIfTrue="1" operator="equal">
      <formula>$AB38</formula>
    </cfRule>
  </conditionalFormatting>
  <conditionalFormatting sqref="X38:Z38">
    <cfRule type="cellIs" dxfId="70" priority="71" stopIfTrue="1" operator="equal">
      <formula>$AB38</formula>
    </cfRule>
  </conditionalFormatting>
  <conditionalFormatting sqref="X38:Z38">
    <cfRule type="cellIs" dxfId="69" priority="70" stopIfTrue="1" operator="equal">
      <formula>$AB38</formula>
    </cfRule>
  </conditionalFormatting>
  <conditionalFormatting sqref="X38:Z38">
    <cfRule type="cellIs" dxfId="68" priority="69" stopIfTrue="1" operator="equal">
      <formula>$AB38</formula>
    </cfRule>
  </conditionalFormatting>
  <conditionalFormatting sqref="X56:Z56">
    <cfRule type="cellIs" dxfId="67" priority="68" stopIfTrue="1" operator="equal">
      <formula>$AB56</formula>
    </cfRule>
  </conditionalFormatting>
  <conditionalFormatting sqref="X56:Z56">
    <cfRule type="cellIs" dxfId="66" priority="67" stopIfTrue="1" operator="equal">
      <formula>$AB56</formula>
    </cfRule>
  </conditionalFormatting>
  <conditionalFormatting sqref="X56:Z56">
    <cfRule type="cellIs" dxfId="65" priority="66" stopIfTrue="1" operator="equal">
      <formula>$AB56</formula>
    </cfRule>
  </conditionalFormatting>
  <conditionalFormatting sqref="X56:Z56">
    <cfRule type="cellIs" dxfId="64" priority="65" stopIfTrue="1" operator="equal">
      <formula>$AB56</formula>
    </cfRule>
  </conditionalFormatting>
  <conditionalFormatting sqref="X62:Z62">
    <cfRule type="cellIs" dxfId="63" priority="64" stopIfTrue="1" operator="equal">
      <formula>$AB62</formula>
    </cfRule>
  </conditionalFormatting>
  <conditionalFormatting sqref="X62:Z62">
    <cfRule type="cellIs" dxfId="62" priority="63" stopIfTrue="1" operator="equal">
      <formula>$AB62</formula>
    </cfRule>
  </conditionalFormatting>
  <conditionalFormatting sqref="X62:Z62">
    <cfRule type="cellIs" dxfId="61" priority="62" stopIfTrue="1" operator="equal">
      <formula>$AB62</formula>
    </cfRule>
  </conditionalFormatting>
  <conditionalFormatting sqref="X62:Z62">
    <cfRule type="cellIs" dxfId="60" priority="61" stopIfTrue="1" operator="equal">
      <formula>$AB62</formula>
    </cfRule>
  </conditionalFormatting>
  <conditionalFormatting sqref="X68:Z68">
    <cfRule type="cellIs" dxfId="59" priority="60" stopIfTrue="1" operator="equal">
      <formula>$AB68</formula>
    </cfRule>
  </conditionalFormatting>
  <conditionalFormatting sqref="X68:Z68">
    <cfRule type="cellIs" dxfId="58" priority="59" stopIfTrue="1" operator="equal">
      <formula>$AB68</formula>
    </cfRule>
  </conditionalFormatting>
  <conditionalFormatting sqref="X68:Z68">
    <cfRule type="cellIs" dxfId="57" priority="58" stopIfTrue="1" operator="equal">
      <formula>$AB68</formula>
    </cfRule>
  </conditionalFormatting>
  <conditionalFormatting sqref="X68:Z68">
    <cfRule type="cellIs" dxfId="56" priority="57" stopIfTrue="1" operator="equal">
      <formula>$AB68</formula>
    </cfRule>
  </conditionalFormatting>
  <conditionalFormatting sqref="X20">
    <cfRule type="cellIs" dxfId="55" priority="56" stopIfTrue="1" operator="equal">
      <formula>$AB20</formula>
    </cfRule>
  </conditionalFormatting>
  <conditionalFormatting sqref="X20">
    <cfRule type="cellIs" dxfId="54" priority="55" stopIfTrue="1" operator="equal">
      <formula>$AB20</formula>
    </cfRule>
  </conditionalFormatting>
  <conditionalFormatting sqref="X20">
    <cfRule type="cellIs" dxfId="53" priority="54" stopIfTrue="1" operator="equal">
      <formula>$AB20</formula>
    </cfRule>
  </conditionalFormatting>
  <conditionalFormatting sqref="X20">
    <cfRule type="cellIs" dxfId="52" priority="53" stopIfTrue="1" operator="equal">
      <formula>$AB20</formula>
    </cfRule>
  </conditionalFormatting>
  <conditionalFormatting sqref="X20">
    <cfRule type="cellIs" dxfId="51" priority="52" stopIfTrue="1" operator="equal">
      <formula>$AB20</formula>
    </cfRule>
  </conditionalFormatting>
  <conditionalFormatting sqref="X20">
    <cfRule type="cellIs" dxfId="50" priority="51" stopIfTrue="1" operator="equal">
      <formula>$AB20</formula>
    </cfRule>
  </conditionalFormatting>
  <conditionalFormatting sqref="X20">
    <cfRule type="cellIs" dxfId="49" priority="50" stopIfTrue="1" operator="equal">
      <formula>$AB20</formula>
    </cfRule>
  </conditionalFormatting>
  <conditionalFormatting sqref="X20">
    <cfRule type="cellIs" dxfId="48" priority="49" stopIfTrue="1" operator="equal">
      <formula>$AB20</formula>
    </cfRule>
  </conditionalFormatting>
  <conditionalFormatting sqref="X26">
    <cfRule type="cellIs" dxfId="47" priority="48" stopIfTrue="1" operator="equal">
      <formula>$AB26</formula>
    </cfRule>
  </conditionalFormatting>
  <conditionalFormatting sqref="X26">
    <cfRule type="cellIs" dxfId="46" priority="47" stopIfTrue="1" operator="equal">
      <formula>$AB26</formula>
    </cfRule>
  </conditionalFormatting>
  <conditionalFormatting sqref="X26">
    <cfRule type="cellIs" dxfId="45" priority="46" stopIfTrue="1" operator="equal">
      <formula>$AB26</formula>
    </cfRule>
  </conditionalFormatting>
  <conditionalFormatting sqref="X26">
    <cfRule type="cellIs" dxfId="44" priority="45" stopIfTrue="1" operator="equal">
      <formula>$AB26</formula>
    </cfRule>
  </conditionalFormatting>
  <conditionalFormatting sqref="X26">
    <cfRule type="cellIs" dxfId="43" priority="44" stopIfTrue="1" operator="equal">
      <formula>$AB26</formula>
    </cfRule>
  </conditionalFormatting>
  <conditionalFormatting sqref="X26">
    <cfRule type="cellIs" dxfId="42" priority="43" stopIfTrue="1" operator="equal">
      <formula>$AB26</formula>
    </cfRule>
  </conditionalFormatting>
  <conditionalFormatting sqref="X26">
    <cfRule type="cellIs" dxfId="41" priority="42" stopIfTrue="1" operator="equal">
      <formula>$AB26</formula>
    </cfRule>
  </conditionalFormatting>
  <conditionalFormatting sqref="X26">
    <cfRule type="cellIs" dxfId="40" priority="41" stopIfTrue="1" operator="equal">
      <formula>$AB26</formula>
    </cfRule>
  </conditionalFormatting>
  <conditionalFormatting sqref="X32">
    <cfRule type="cellIs" dxfId="39" priority="40" stopIfTrue="1" operator="equal">
      <formula>$AB32</formula>
    </cfRule>
  </conditionalFormatting>
  <conditionalFormatting sqref="X32">
    <cfRule type="cellIs" dxfId="38" priority="39" stopIfTrue="1" operator="equal">
      <formula>$AB32</formula>
    </cfRule>
  </conditionalFormatting>
  <conditionalFormatting sqref="X32">
    <cfRule type="cellIs" dxfId="37" priority="38" stopIfTrue="1" operator="equal">
      <formula>$AB32</formula>
    </cfRule>
  </conditionalFormatting>
  <conditionalFormatting sqref="X32">
    <cfRule type="cellIs" dxfId="36" priority="37" stopIfTrue="1" operator="equal">
      <formula>$AB32</formula>
    </cfRule>
  </conditionalFormatting>
  <conditionalFormatting sqref="X32">
    <cfRule type="cellIs" dxfId="35" priority="36" stopIfTrue="1" operator="equal">
      <formula>$AB32</formula>
    </cfRule>
  </conditionalFormatting>
  <conditionalFormatting sqref="X32">
    <cfRule type="cellIs" dxfId="34" priority="35" stopIfTrue="1" operator="equal">
      <formula>$AB32</formula>
    </cfRule>
  </conditionalFormatting>
  <conditionalFormatting sqref="X32">
    <cfRule type="cellIs" dxfId="33" priority="34" stopIfTrue="1" operator="equal">
      <formula>$AB32</formula>
    </cfRule>
  </conditionalFormatting>
  <conditionalFormatting sqref="X32">
    <cfRule type="cellIs" dxfId="32" priority="33" stopIfTrue="1" operator="equal">
      <formula>$AB32</formula>
    </cfRule>
  </conditionalFormatting>
  <conditionalFormatting sqref="X38">
    <cfRule type="cellIs" dxfId="31" priority="32" stopIfTrue="1" operator="equal">
      <formula>$AB38</formula>
    </cfRule>
  </conditionalFormatting>
  <conditionalFormatting sqref="X38">
    <cfRule type="cellIs" dxfId="30" priority="31" stopIfTrue="1" operator="equal">
      <formula>$AB38</formula>
    </cfRule>
  </conditionalFormatting>
  <conditionalFormatting sqref="X38">
    <cfRule type="cellIs" dxfId="29" priority="30" stopIfTrue="1" operator="equal">
      <formula>$AB38</formula>
    </cfRule>
  </conditionalFormatting>
  <conditionalFormatting sqref="X38">
    <cfRule type="cellIs" dxfId="28" priority="29" stopIfTrue="1" operator="equal">
      <formula>$AB38</formula>
    </cfRule>
  </conditionalFormatting>
  <conditionalFormatting sqref="X38">
    <cfRule type="cellIs" dxfId="27" priority="28" stopIfTrue="1" operator="equal">
      <formula>$AB38</formula>
    </cfRule>
  </conditionalFormatting>
  <conditionalFormatting sqref="X38">
    <cfRule type="cellIs" dxfId="26" priority="27" stopIfTrue="1" operator="equal">
      <formula>$AB38</formula>
    </cfRule>
  </conditionalFormatting>
  <conditionalFormatting sqref="X38">
    <cfRule type="cellIs" dxfId="25" priority="26" stopIfTrue="1" operator="equal">
      <formula>$AB38</formula>
    </cfRule>
  </conditionalFormatting>
  <conditionalFormatting sqref="X38">
    <cfRule type="cellIs" dxfId="24" priority="25" stopIfTrue="1" operator="equal">
      <formula>$AB38</formula>
    </cfRule>
  </conditionalFormatting>
  <conditionalFormatting sqref="X56">
    <cfRule type="cellIs" dxfId="23" priority="24" stopIfTrue="1" operator="equal">
      <formula>$AB56</formula>
    </cfRule>
  </conditionalFormatting>
  <conditionalFormatting sqref="X56">
    <cfRule type="cellIs" dxfId="22" priority="23" stopIfTrue="1" operator="equal">
      <formula>$AB56</formula>
    </cfRule>
  </conditionalFormatting>
  <conditionalFormatting sqref="X56">
    <cfRule type="cellIs" dxfId="21" priority="22" stopIfTrue="1" operator="equal">
      <formula>$AB56</formula>
    </cfRule>
  </conditionalFormatting>
  <conditionalFormatting sqref="X56">
    <cfRule type="cellIs" dxfId="20" priority="21" stopIfTrue="1" operator="equal">
      <formula>$AB56</formula>
    </cfRule>
  </conditionalFormatting>
  <conditionalFormatting sqref="X56">
    <cfRule type="cellIs" dxfId="19" priority="20" stopIfTrue="1" operator="equal">
      <formula>$AB56</formula>
    </cfRule>
  </conditionalFormatting>
  <conditionalFormatting sqref="X56">
    <cfRule type="cellIs" dxfId="18" priority="19" stopIfTrue="1" operator="equal">
      <formula>$AB56</formula>
    </cfRule>
  </conditionalFormatting>
  <conditionalFormatting sqref="X56">
    <cfRule type="cellIs" dxfId="17" priority="18" stopIfTrue="1" operator="equal">
      <formula>$AB56</formula>
    </cfRule>
  </conditionalFormatting>
  <conditionalFormatting sqref="X56">
    <cfRule type="cellIs" dxfId="16" priority="17" stopIfTrue="1" operator="equal">
      <formula>$AB56</formula>
    </cfRule>
  </conditionalFormatting>
  <conditionalFormatting sqref="X62">
    <cfRule type="cellIs" dxfId="15" priority="16" stopIfTrue="1" operator="equal">
      <formula>$AB62</formula>
    </cfRule>
  </conditionalFormatting>
  <conditionalFormatting sqref="X62">
    <cfRule type="cellIs" dxfId="14" priority="15" stopIfTrue="1" operator="equal">
      <formula>$AB62</formula>
    </cfRule>
  </conditionalFormatting>
  <conditionalFormatting sqref="X62">
    <cfRule type="cellIs" dxfId="13" priority="14" stopIfTrue="1" operator="equal">
      <formula>$AB62</formula>
    </cfRule>
  </conditionalFormatting>
  <conditionalFormatting sqref="X62">
    <cfRule type="cellIs" dxfId="12" priority="13" stopIfTrue="1" operator="equal">
      <formula>$AB62</formula>
    </cfRule>
  </conditionalFormatting>
  <conditionalFormatting sqref="X62">
    <cfRule type="cellIs" dxfId="11" priority="12" stopIfTrue="1" operator="equal">
      <formula>$AB62</formula>
    </cfRule>
  </conditionalFormatting>
  <conditionalFormatting sqref="X62">
    <cfRule type="cellIs" dxfId="10" priority="11" stopIfTrue="1" operator="equal">
      <formula>$AB62</formula>
    </cfRule>
  </conditionalFormatting>
  <conditionalFormatting sqref="X62">
    <cfRule type="cellIs" dxfId="9" priority="10" stopIfTrue="1" operator="equal">
      <formula>$AB62</formula>
    </cfRule>
  </conditionalFormatting>
  <conditionalFormatting sqref="X62">
    <cfRule type="cellIs" dxfId="8" priority="9" stopIfTrue="1" operator="equal">
      <formula>$AB62</formula>
    </cfRule>
  </conditionalFormatting>
  <conditionalFormatting sqref="X68">
    <cfRule type="cellIs" dxfId="7" priority="8" stopIfTrue="1" operator="equal">
      <formula>$AB68</formula>
    </cfRule>
  </conditionalFormatting>
  <conditionalFormatting sqref="X68">
    <cfRule type="cellIs" dxfId="6" priority="7" stopIfTrue="1" operator="equal">
      <formula>$AB68</formula>
    </cfRule>
  </conditionalFormatting>
  <conditionalFormatting sqref="X68">
    <cfRule type="cellIs" dxfId="5" priority="6" stopIfTrue="1" operator="equal">
      <formula>$AB68</formula>
    </cfRule>
  </conditionalFormatting>
  <conditionalFormatting sqref="X68">
    <cfRule type="cellIs" dxfId="4" priority="5" stopIfTrue="1" operator="equal">
      <formula>$AB68</formula>
    </cfRule>
  </conditionalFormatting>
  <conditionalFormatting sqref="X68">
    <cfRule type="cellIs" dxfId="3" priority="4" stopIfTrue="1" operator="equal">
      <formula>$AB68</formula>
    </cfRule>
  </conditionalFormatting>
  <conditionalFormatting sqref="X68">
    <cfRule type="cellIs" dxfId="2" priority="3" stopIfTrue="1" operator="equal">
      <formula>$AB68</formula>
    </cfRule>
  </conditionalFormatting>
  <conditionalFormatting sqref="X68">
    <cfRule type="cellIs" dxfId="1" priority="2" stopIfTrue="1" operator="equal">
      <formula>$AB68</formula>
    </cfRule>
  </conditionalFormatting>
  <conditionalFormatting sqref="X68">
    <cfRule type="cellIs" dxfId="0" priority="1" stopIfTrue="1" operator="equal">
      <formula>$AB68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6" man="1"/>
    <brk id="53" max="26" man="1"/>
    <brk id="77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Anwil&gt;Ostrowska</vt:lpstr>
      <vt:lpstr>P Ostrowska&gt;Anwil</vt:lpstr>
      <vt:lpstr>S Anwil&gt;Ostrowska</vt:lpstr>
      <vt:lpstr>S Ostrowska&gt;Anwil</vt:lpstr>
      <vt:lpstr>N Anwil&gt;Ostrowska</vt:lpstr>
      <vt:lpstr>N Ostrowska&gt;Anwil</vt:lpstr>
      <vt:lpstr>'N Anwil&gt;Ostrowska'!Obszar_wydruku</vt:lpstr>
      <vt:lpstr>'N Ostrowska&gt;Anwil'!Obszar_wydruku</vt:lpstr>
      <vt:lpstr>'P Anwil&gt;Ostrowska'!Obszar_wydruku</vt:lpstr>
      <vt:lpstr>'P Ostrowska&gt;Anwil'!Obszar_wydruku</vt:lpstr>
      <vt:lpstr>'S Anwil&gt;Ostrowska'!Obszar_wydruku</vt:lpstr>
      <vt:lpstr>'S Ostrowska&gt;Anwil'!Obszar_wydruku</vt:lpstr>
      <vt:lpstr>'N Anwil&gt;Ostrowska'!Tytuły_wydruku</vt:lpstr>
      <vt:lpstr>'N Ostrowska&gt;Anwil'!Tytuły_wydruku</vt:lpstr>
      <vt:lpstr>'P Anwil&gt;Ostrowska'!Tytuły_wydruku</vt:lpstr>
      <vt:lpstr>'P Ostrowska&gt;Anwil'!Tytuły_wydruku</vt:lpstr>
      <vt:lpstr>'S Anwil&gt;Ostrowska'!Tytuły_wydruku</vt:lpstr>
      <vt:lpstr>'S Ostrowska&gt;Anwil'!Tytuły_wydruku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2016-05-20T17:52:51Z</cp:lastPrinted>
  <dcterms:created xsi:type="dcterms:W3CDTF">2016-03-12T10:21:56Z</dcterms:created>
  <dcterms:modified xsi:type="dcterms:W3CDTF">2016-05-23T09:29:18Z</dcterms:modified>
</cp:coreProperties>
</file>