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Fredry&gt;Ostrowska" sheetId="1" r:id="rId1"/>
    <sheet name="P Ostrowska&gt;Fredry" sheetId="9" r:id="rId2"/>
    <sheet name="S Fredry&gt;Ostrowska" sheetId="14" r:id="rId3"/>
    <sheet name="S Ostrowska&gt;Fredry" sheetId="15" r:id="rId4"/>
    <sheet name="N Fredry&gt;Ostrowska" sheetId="16" r:id="rId5"/>
    <sheet name="N Ostrowska&gt;Fredry" sheetId="17" r:id="rId6"/>
  </sheets>
  <definedNames>
    <definedName name="_xlnm.Print_Area" localSheetId="4">'N Fredry&gt;Ostrowska'!$A$6:$W$151</definedName>
    <definedName name="_xlnm.Print_Area" localSheetId="5">'N Ostrowska&gt;Fredry'!$A$6:$W$145</definedName>
    <definedName name="_xlnm.Print_Area" localSheetId="0">'P Fredry&gt;Ostrowska'!$A$6:$W$169</definedName>
    <definedName name="_xlnm.Print_Area" localSheetId="1">'P Ostrowska&gt;Fredry'!$A$6:$W$169</definedName>
    <definedName name="_xlnm.Print_Area" localSheetId="2">'S Fredry&gt;Ostrowska'!$A$6:$W$151</definedName>
    <definedName name="_xlnm.Print_Area" localSheetId="3">'S Ostrowska&gt;Fredry'!$A$6:$W$145</definedName>
    <definedName name="_xlnm.Print_Titles" localSheetId="4">'N Fredry&gt;Ostrowska'!$1:$5</definedName>
    <definedName name="_xlnm.Print_Titles" localSheetId="5">'N Ostrowska&gt;Fredry'!$1:$5</definedName>
    <definedName name="_xlnm.Print_Titles" localSheetId="0">'P Fredry&gt;Ostrowska'!$1:$5</definedName>
    <definedName name="_xlnm.Print_Titles" localSheetId="1">'P Ostrowska&gt;Fredry'!$1:$5</definedName>
    <definedName name="_xlnm.Print_Titles" localSheetId="2">'S Fredry&gt;Ostrowska'!$1:$5</definedName>
    <definedName name="_xlnm.Print_Titles" localSheetId="3">'S Ostrowska&gt;Fredry'!$1:$5</definedName>
  </definedNames>
  <calcPr calcId="145621"/>
</workbook>
</file>

<file path=xl/calcChain.xml><?xml version="1.0" encoding="utf-8"?>
<calcChain xmlns="http://schemas.openxmlformats.org/spreadsheetml/2006/main">
  <c r="W55" i="14" l="1"/>
  <c r="V20" i="14"/>
  <c r="W49" i="16" l="1"/>
  <c r="W7" i="15" l="1"/>
  <c r="U145" i="17"/>
  <c r="T145" i="17"/>
  <c r="S145" i="17"/>
  <c r="R145" i="17"/>
  <c r="Q145" i="17"/>
  <c r="P145" i="17"/>
  <c r="O145" i="17"/>
  <c r="N145" i="17"/>
  <c r="M145" i="17"/>
  <c r="L145" i="17"/>
  <c r="K145" i="17"/>
  <c r="J145" i="17"/>
  <c r="I145" i="17"/>
  <c r="H145" i="17"/>
  <c r="G145" i="17"/>
  <c r="F145" i="17"/>
  <c r="E145" i="17"/>
  <c r="D145" i="17"/>
  <c r="C145" i="17"/>
  <c r="V144" i="17"/>
  <c r="U144" i="17"/>
  <c r="T144" i="17"/>
  <c r="S144" i="17"/>
  <c r="R144" i="17"/>
  <c r="Q144" i="17"/>
  <c r="P144" i="17"/>
  <c r="O144" i="17"/>
  <c r="N144" i="17"/>
  <c r="M144" i="17"/>
  <c r="L144" i="17"/>
  <c r="K144" i="17"/>
  <c r="J144" i="17"/>
  <c r="I144" i="17"/>
  <c r="H144" i="17"/>
  <c r="G144" i="17"/>
  <c r="F144" i="17"/>
  <c r="E144" i="17"/>
  <c r="D144" i="17"/>
  <c r="R142" i="17"/>
  <c r="M142" i="17"/>
  <c r="K142" i="17"/>
  <c r="C140" i="17"/>
  <c r="D140" i="17" s="1"/>
  <c r="E140" i="17" s="1"/>
  <c r="F140" i="17" s="1"/>
  <c r="H140" i="17" s="1"/>
  <c r="I140" i="17" s="1"/>
  <c r="J140" i="17" s="1"/>
  <c r="K140" i="17" s="1"/>
  <c r="L140" i="17" s="1"/>
  <c r="M140" i="17" s="1"/>
  <c r="N140" i="17" s="1"/>
  <c r="O140" i="17" s="1"/>
  <c r="P140" i="17" s="1"/>
  <c r="Q140" i="17" s="1"/>
  <c r="R140" i="17" s="1"/>
  <c r="S140" i="17" s="1"/>
  <c r="T140" i="17" s="1"/>
  <c r="U140" i="17" s="1"/>
  <c r="V140" i="17" s="1"/>
  <c r="W139" i="17"/>
  <c r="R136" i="17"/>
  <c r="M136" i="17"/>
  <c r="K136" i="17"/>
  <c r="C134" i="17"/>
  <c r="D134" i="17" s="1"/>
  <c r="E134" i="17" s="1"/>
  <c r="F134" i="17" s="1"/>
  <c r="H134" i="17" s="1"/>
  <c r="I134" i="17" s="1"/>
  <c r="J134" i="17" s="1"/>
  <c r="K134" i="17" s="1"/>
  <c r="L134" i="17" s="1"/>
  <c r="M134" i="17" s="1"/>
  <c r="N134" i="17" s="1"/>
  <c r="O134" i="17" s="1"/>
  <c r="P134" i="17" s="1"/>
  <c r="Q134" i="17" s="1"/>
  <c r="R134" i="17" s="1"/>
  <c r="S134" i="17" s="1"/>
  <c r="T134" i="17" s="1"/>
  <c r="U134" i="17" s="1"/>
  <c r="V134" i="17" s="1"/>
  <c r="W133" i="17"/>
  <c r="R130" i="17"/>
  <c r="M130" i="17"/>
  <c r="K130" i="17"/>
  <c r="G130" i="17"/>
  <c r="C128" i="17"/>
  <c r="D128" i="17" s="1"/>
  <c r="E128" i="17" s="1"/>
  <c r="F128" i="17" s="1"/>
  <c r="G128" i="17" s="1"/>
  <c r="H128" i="17" s="1"/>
  <c r="I128" i="17" s="1"/>
  <c r="J128" i="17" s="1"/>
  <c r="K128" i="17" s="1"/>
  <c r="L128" i="17" s="1"/>
  <c r="M128" i="17" s="1"/>
  <c r="N128" i="17" s="1"/>
  <c r="O128" i="17" s="1"/>
  <c r="P128" i="17" s="1"/>
  <c r="Q128" i="17" s="1"/>
  <c r="R128" i="17" s="1"/>
  <c r="S128" i="17" s="1"/>
  <c r="T128" i="17" s="1"/>
  <c r="U128" i="17" s="1"/>
  <c r="V128" i="17" s="1"/>
  <c r="W127" i="17"/>
  <c r="R124" i="17"/>
  <c r="M124" i="17"/>
  <c r="K124" i="17"/>
  <c r="G124" i="17"/>
  <c r="C122" i="17"/>
  <c r="D122" i="17" s="1"/>
  <c r="E122" i="17" s="1"/>
  <c r="F122" i="17" s="1"/>
  <c r="G122" i="17" s="1"/>
  <c r="H122" i="17" s="1"/>
  <c r="I122" i="17" s="1"/>
  <c r="J122" i="17" s="1"/>
  <c r="K122" i="17" s="1"/>
  <c r="L122" i="17" s="1"/>
  <c r="M122" i="17" s="1"/>
  <c r="N122" i="17" s="1"/>
  <c r="O122" i="17" s="1"/>
  <c r="P122" i="17" s="1"/>
  <c r="Q122" i="17" s="1"/>
  <c r="R122" i="17" s="1"/>
  <c r="S122" i="17" s="1"/>
  <c r="T122" i="17" s="1"/>
  <c r="U122" i="17" s="1"/>
  <c r="V122" i="17" s="1"/>
  <c r="W121" i="17"/>
  <c r="R118" i="17"/>
  <c r="M118" i="17"/>
  <c r="K118" i="17"/>
  <c r="G118" i="17"/>
  <c r="C116" i="17"/>
  <c r="D116" i="17" s="1"/>
  <c r="E116" i="17" s="1"/>
  <c r="F116" i="17" s="1"/>
  <c r="G116" i="17" s="1"/>
  <c r="H116" i="17" s="1"/>
  <c r="I116" i="17" s="1"/>
  <c r="J116" i="17" s="1"/>
  <c r="K116" i="17" s="1"/>
  <c r="L116" i="17" s="1"/>
  <c r="M116" i="17" s="1"/>
  <c r="N116" i="17" s="1"/>
  <c r="O116" i="17" s="1"/>
  <c r="P116" i="17" s="1"/>
  <c r="Q116" i="17" s="1"/>
  <c r="R116" i="17" s="1"/>
  <c r="S116" i="17" s="1"/>
  <c r="T116" i="17" s="1"/>
  <c r="U116" i="17" s="1"/>
  <c r="V116" i="17" s="1"/>
  <c r="W115" i="17"/>
  <c r="R112" i="17"/>
  <c r="M112" i="17"/>
  <c r="G112" i="17"/>
  <c r="C110" i="17"/>
  <c r="D110" i="17" s="1"/>
  <c r="E110" i="17" s="1"/>
  <c r="F110" i="17" s="1"/>
  <c r="G110" i="17" s="1"/>
  <c r="H110" i="17" s="1"/>
  <c r="I110" i="17" s="1"/>
  <c r="J110" i="17" s="1"/>
  <c r="K110" i="17" s="1"/>
  <c r="L110" i="17" s="1"/>
  <c r="M110" i="17" s="1"/>
  <c r="N110" i="17" s="1"/>
  <c r="O110" i="17" s="1"/>
  <c r="P110" i="17" s="1"/>
  <c r="Q110" i="17" s="1"/>
  <c r="R110" i="17" s="1"/>
  <c r="S110" i="17" s="1"/>
  <c r="T110" i="17" s="1"/>
  <c r="U110" i="17" s="1"/>
  <c r="V110" i="17" s="1"/>
  <c r="W109" i="17"/>
  <c r="R106" i="17"/>
  <c r="M106" i="17"/>
  <c r="K106" i="17"/>
  <c r="G106" i="17"/>
  <c r="C104" i="17"/>
  <c r="D104" i="17" s="1"/>
  <c r="E104" i="17" s="1"/>
  <c r="F104" i="17" s="1"/>
  <c r="G104" i="17" s="1"/>
  <c r="H104" i="17" s="1"/>
  <c r="I104" i="17" s="1"/>
  <c r="J104" i="17" s="1"/>
  <c r="K104" i="17" s="1"/>
  <c r="L104" i="17" s="1"/>
  <c r="M104" i="17" s="1"/>
  <c r="N104" i="17" s="1"/>
  <c r="O104" i="17" s="1"/>
  <c r="P104" i="17" s="1"/>
  <c r="Q104" i="17" s="1"/>
  <c r="R104" i="17" s="1"/>
  <c r="S104" i="17" s="1"/>
  <c r="T104" i="17" s="1"/>
  <c r="U104" i="17" s="1"/>
  <c r="V104" i="17" s="1"/>
  <c r="W103" i="17"/>
  <c r="R100" i="17"/>
  <c r="M100" i="17"/>
  <c r="K100" i="17"/>
  <c r="G100" i="17"/>
  <c r="C98" i="17"/>
  <c r="D98" i="17" s="1"/>
  <c r="E98" i="17" s="1"/>
  <c r="F98" i="17" s="1"/>
  <c r="G98" i="17" s="1"/>
  <c r="H98" i="17" s="1"/>
  <c r="I98" i="17" s="1"/>
  <c r="J98" i="17" s="1"/>
  <c r="K98" i="17" s="1"/>
  <c r="L98" i="17" s="1"/>
  <c r="M98" i="17" s="1"/>
  <c r="N98" i="17" s="1"/>
  <c r="O98" i="17" s="1"/>
  <c r="P98" i="17" s="1"/>
  <c r="Q98" i="17" s="1"/>
  <c r="R98" i="17" s="1"/>
  <c r="S98" i="17" s="1"/>
  <c r="T98" i="17" s="1"/>
  <c r="U98" i="17" s="1"/>
  <c r="V98" i="17" s="1"/>
  <c r="W97" i="17"/>
  <c r="R94" i="17"/>
  <c r="M94" i="17"/>
  <c r="K94" i="17"/>
  <c r="G94" i="17"/>
  <c r="C92" i="17"/>
  <c r="D92" i="17" s="1"/>
  <c r="E92" i="17" s="1"/>
  <c r="F92" i="17" s="1"/>
  <c r="G92" i="17" s="1"/>
  <c r="H92" i="17" s="1"/>
  <c r="I92" i="17" s="1"/>
  <c r="J92" i="17" s="1"/>
  <c r="K92" i="17" s="1"/>
  <c r="L92" i="17" s="1"/>
  <c r="M92" i="17" s="1"/>
  <c r="N92" i="17" s="1"/>
  <c r="O92" i="17" s="1"/>
  <c r="P92" i="17" s="1"/>
  <c r="Q92" i="17" s="1"/>
  <c r="R92" i="17" s="1"/>
  <c r="S92" i="17" s="1"/>
  <c r="T92" i="17" s="1"/>
  <c r="U92" i="17" s="1"/>
  <c r="V92" i="17" s="1"/>
  <c r="W91" i="17"/>
  <c r="R88" i="17"/>
  <c r="M88" i="17"/>
  <c r="K88" i="17"/>
  <c r="C86" i="17"/>
  <c r="D86" i="17" s="1"/>
  <c r="W85" i="17"/>
  <c r="R82" i="17"/>
  <c r="M82" i="17"/>
  <c r="K82" i="17"/>
  <c r="C80" i="17"/>
  <c r="D80" i="17" s="1"/>
  <c r="W79" i="17"/>
  <c r="R76" i="17"/>
  <c r="M76" i="17"/>
  <c r="K76" i="17"/>
  <c r="C74" i="17"/>
  <c r="D74" i="17" s="1"/>
  <c r="W73" i="17"/>
  <c r="R70" i="17"/>
  <c r="M70" i="17"/>
  <c r="K70" i="17"/>
  <c r="C68" i="17"/>
  <c r="D68" i="17" s="1"/>
  <c r="W67" i="17"/>
  <c r="R64" i="17"/>
  <c r="M64" i="17"/>
  <c r="K64" i="17"/>
  <c r="G64" i="17"/>
  <c r="C62" i="17"/>
  <c r="D62" i="17" s="1"/>
  <c r="E62" i="17" s="1"/>
  <c r="F62" i="17" s="1"/>
  <c r="G62" i="17" s="1"/>
  <c r="H62" i="17" s="1"/>
  <c r="I62" i="17" s="1"/>
  <c r="J62" i="17" s="1"/>
  <c r="K62" i="17" s="1"/>
  <c r="L62" i="17" s="1"/>
  <c r="M62" i="17" s="1"/>
  <c r="N62" i="17" s="1"/>
  <c r="O62" i="17" s="1"/>
  <c r="P62" i="17" s="1"/>
  <c r="Q62" i="17" s="1"/>
  <c r="R62" i="17" s="1"/>
  <c r="S62" i="17" s="1"/>
  <c r="T62" i="17" s="1"/>
  <c r="U62" i="17" s="1"/>
  <c r="V62" i="17" s="1"/>
  <c r="W61" i="17"/>
  <c r="R58" i="17"/>
  <c r="M58" i="17"/>
  <c r="K58" i="17"/>
  <c r="G58" i="17"/>
  <c r="C56" i="17"/>
  <c r="D56" i="17" s="1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5" i="17"/>
  <c r="R52" i="17"/>
  <c r="M52" i="17"/>
  <c r="K52" i="17"/>
  <c r="G52" i="17"/>
  <c r="C50" i="17"/>
  <c r="D50" i="17" s="1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49" i="17"/>
  <c r="R46" i="17"/>
  <c r="M46" i="17"/>
  <c r="K46" i="17"/>
  <c r="G46" i="17"/>
  <c r="C44" i="17"/>
  <c r="D44" i="17" s="1"/>
  <c r="E44" i="17" s="1"/>
  <c r="F44" i="17" s="1"/>
  <c r="W43" i="17"/>
  <c r="R40" i="17"/>
  <c r="M40" i="17"/>
  <c r="C38" i="17"/>
  <c r="D38" i="17" s="1"/>
  <c r="W37" i="17"/>
  <c r="R34" i="17"/>
  <c r="M34" i="17"/>
  <c r="K34" i="17"/>
  <c r="C32" i="17"/>
  <c r="D32" i="17" s="1"/>
  <c r="W31" i="17"/>
  <c r="R28" i="17"/>
  <c r="M28" i="17"/>
  <c r="K28" i="17"/>
  <c r="C26" i="17"/>
  <c r="D26" i="17" s="1"/>
  <c r="W25" i="17"/>
  <c r="R22" i="17"/>
  <c r="M22" i="17"/>
  <c r="K22" i="17"/>
  <c r="D20" i="17"/>
  <c r="C20" i="17"/>
  <c r="W19" i="17"/>
  <c r="R16" i="17"/>
  <c r="M16" i="17"/>
  <c r="K16" i="17"/>
  <c r="D14" i="17"/>
  <c r="C14" i="17"/>
  <c r="W13" i="17"/>
  <c r="R10" i="17"/>
  <c r="M10" i="17"/>
  <c r="K10" i="17"/>
  <c r="D8" i="17"/>
  <c r="C8" i="17"/>
  <c r="W7" i="17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C151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T148" i="16"/>
  <c r="M148" i="16"/>
  <c r="H148" i="16"/>
  <c r="C146" i="16"/>
  <c r="D146" i="16" s="1"/>
  <c r="W145" i="16"/>
  <c r="T142" i="16"/>
  <c r="M142" i="16"/>
  <c r="H142" i="16"/>
  <c r="D140" i="16"/>
  <c r="C140" i="16"/>
  <c r="W139" i="16"/>
  <c r="T136" i="16"/>
  <c r="M136" i="16"/>
  <c r="H136" i="16"/>
  <c r="C134" i="16"/>
  <c r="D134" i="16" s="1"/>
  <c r="E134" i="16" s="1"/>
  <c r="F134" i="16" s="1"/>
  <c r="G134" i="16" s="1"/>
  <c r="H134" i="16" s="1"/>
  <c r="I134" i="16" s="1"/>
  <c r="J134" i="16" s="1"/>
  <c r="K134" i="16" s="1"/>
  <c r="L134" i="16" s="1"/>
  <c r="M134" i="16" s="1"/>
  <c r="N134" i="16" s="1"/>
  <c r="O134" i="16" s="1"/>
  <c r="P134" i="16" s="1"/>
  <c r="R134" i="16" s="1"/>
  <c r="S134" i="16" s="1"/>
  <c r="T134" i="16" s="1"/>
  <c r="U134" i="16" s="1"/>
  <c r="V134" i="16" s="1"/>
  <c r="W133" i="16"/>
  <c r="T130" i="16"/>
  <c r="Q130" i="16"/>
  <c r="M130" i="16"/>
  <c r="H130" i="16"/>
  <c r="C128" i="16"/>
  <c r="D128" i="16" s="1"/>
  <c r="E128" i="16" s="1"/>
  <c r="F128" i="16" s="1"/>
  <c r="G128" i="16" s="1"/>
  <c r="H128" i="16" s="1"/>
  <c r="I128" i="16" s="1"/>
  <c r="J128" i="16" s="1"/>
  <c r="K128" i="16" s="1"/>
  <c r="L128" i="16" s="1"/>
  <c r="M128" i="16" s="1"/>
  <c r="N128" i="16" s="1"/>
  <c r="O128" i="16" s="1"/>
  <c r="P128" i="16" s="1"/>
  <c r="Q128" i="16" s="1"/>
  <c r="R128" i="16" s="1"/>
  <c r="S128" i="16" s="1"/>
  <c r="T128" i="16" s="1"/>
  <c r="U128" i="16" s="1"/>
  <c r="V128" i="16" s="1"/>
  <c r="W127" i="16"/>
  <c r="T124" i="16"/>
  <c r="Q124" i="16"/>
  <c r="M124" i="16"/>
  <c r="H124" i="16"/>
  <c r="C122" i="16"/>
  <c r="W121" i="16"/>
  <c r="T118" i="16"/>
  <c r="Q118" i="16"/>
  <c r="M118" i="16"/>
  <c r="H118" i="16"/>
  <c r="C116" i="16"/>
  <c r="D116" i="16" s="1"/>
  <c r="E116" i="16" s="1"/>
  <c r="F116" i="16" s="1"/>
  <c r="G116" i="16" s="1"/>
  <c r="H116" i="16" s="1"/>
  <c r="I116" i="16" s="1"/>
  <c r="J116" i="16" s="1"/>
  <c r="K116" i="16" s="1"/>
  <c r="L116" i="16" s="1"/>
  <c r="M116" i="16" s="1"/>
  <c r="N116" i="16" s="1"/>
  <c r="O116" i="16" s="1"/>
  <c r="P116" i="16" s="1"/>
  <c r="Q116" i="16" s="1"/>
  <c r="R116" i="16" s="1"/>
  <c r="S116" i="16" s="1"/>
  <c r="T116" i="16" s="1"/>
  <c r="U116" i="16" s="1"/>
  <c r="V116" i="16" s="1"/>
  <c r="W115" i="16"/>
  <c r="T112" i="16"/>
  <c r="Q112" i="16"/>
  <c r="M112" i="16"/>
  <c r="H112" i="16"/>
  <c r="C110" i="16"/>
  <c r="D110" i="16" s="1"/>
  <c r="E110" i="16" s="1"/>
  <c r="F110" i="16" s="1"/>
  <c r="G110" i="16" s="1"/>
  <c r="H110" i="16" s="1"/>
  <c r="I110" i="16" s="1"/>
  <c r="J110" i="16" s="1"/>
  <c r="K110" i="16" s="1"/>
  <c r="L110" i="16" s="1"/>
  <c r="M110" i="16" s="1"/>
  <c r="N110" i="16" s="1"/>
  <c r="O110" i="16" s="1"/>
  <c r="P110" i="16" s="1"/>
  <c r="Q110" i="16" s="1"/>
  <c r="R110" i="16" s="1"/>
  <c r="S110" i="16" s="1"/>
  <c r="T110" i="16" s="1"/>
  <c r="U110" i="16" s="1"/>
  <c r="V110" i="16" s="1"/>
  <c r="W109" i="16"/>
  <c r="T106" i="16"/>
  <c r="Q106" i="16"/>
  <c r="M106" i="16"/>
  <c r="H106" i="16"/>
  <c r="C104" i="16"/>
  <c r="D104" i="16" s="1"/>
  <c r="E104" i="16" s="1"/>
  <c r="F104" i="16" s="1"/>
  <c r="G104" i="16" s="1"/>
  <c r="H104" i="16" s="1"/>
  <c r="I104" i="16" s="1"/>
  <c r="J104" i="16" s="1"/>
  <c r="K104" i="16" s="1"/>
  <c r="L104" i="16" s="1"/>
  <c r="M104" i="16" s="1"/>
  <c r="N104" i="16" s="1"/>
  <c r="O104" i="16" s="1"/>
  <c r="P104" i="16" s="1"/>
  <c r="Q104" i="16" s="1"/>
  <c r="R104" i="16" s="1"/>
  <c r="S104" i="16" s="1"/>
  <c r="T104" i="16" s="1"/>
  <c r="U104" i="16" s="1"/>
  <c r="V104" i="16" s="1"/>
  <c r="W103" i="16"/>
  <c r="T100" i="16"/>
  <c r="M100" i="16"/>
  <c r="H100" i="16"/>
  <c r="C98" i="16"/>
  <c r="W97" i="16"/>
  <c r="T94" i="16"/>
  <c r="Q94" i="16"/>
  <c r="M94" i="16"/>
  <c r="H94" i="16"/>
  <c r="C92" i="16"/>
  <c r="D92" i="16" s="1"/>
  <c r="E92" i="16" s="1"/>
  <c r="F92" i="16" s="1"/>
  <c r="G92" i="16" s="1"/>
  <c r="H92" i="16" s="1"/>
  <c r="I92" i="16" s="1"/>
  <c r="J92" i="16" s="1"/>
  <c r="K92" i="16" s="1"/>
  <c r="L92" i="16" s="1"/>
  <c r="M92" i="16" s="1"/>
  <c r="N92" i="16" s="1"/>
  <c r="O92" i="16" s="1"/>
  <c r="P92" i="16" s="1"/>
  <c r="Q92" i="16" s="1"/>
  <c r="R92" i="16" s="1"/>
  <c r="S92" i="16" s="1"/>
  <c r="T92" i="16" s="1"/>
  <c r="U92" i="16" s="1"/>
  <c r="V92" i="16" s="1"/>
  <c r="W91" i="16"/>
  <c r="T88" i="16"/>
  <c r="M88" i="16"/>
  <c r="C86" i="16"/>
  <c r="D86" i="16" s="1"/>
  <c r="E86" i="16" s="1"/>
  <c r="F86" i="16" s="1"/>
  <c r="G86" i="16" s="1"/>
  <c r="H86" i="16" s="1"/>
  <c r="I86" i="16" s="1"/>
  <c r="J86" i="16" s="1"/>
  <c r="K86" i="16" s="1"/>
  <c r="L86" i="16" s="1"/>
  <c r="M86" i="16" s="1"/>
  <c r="N86" i="16" s="1"/>
  <c r="O86" i="16" s="1"/>
  <c r="P86" i="16" s="1"/>
  <c r="R86" i="16" s="1"/>
  <c r="S86" i="16" s="1"/>
  <c r="T86" i="16" s="1"/>
  <c r="U86" i="16" s="1"/>
  <c r="V86" i="16" s="1"/>
  <c r="W85" i="16"/>
  <c r="T82" i="16"/>
  <c r="M82" i="16"/>
  <c r="H82" i="16"/>
  <c r="C80" i="16"/>
  <c r="D80" i="16" s="1"/>
  <c r="E80" i="16" s="1"/>
  <c r="F80" i="16" s="1"/>
  <c r="G80" i="16" s="1"/>
  <c r="H80" i="16" s="1"/>
  <c r="I80" i="16" s="1"/>
  <c r="J80" i="16" s="1"/>
  <c r="K80" i="16" s="1"/>
  <c r="L80" i="16" s="1"/>
  <c r="M80" i="16" s="1"/>
  <c r="N80" i="16" s="1"/>
  <c r="O80" i="16" s="1"/>
  <c r="P80" i="16" s="1"/>
  <c r="R80" i="16" s="1"/>
  <c r="S80" i="16" s="1"/>
  <c r="T80" i="16" s="1"/>
  <c r="U80" i="16" s="1"/>
  <c r="V80" i="16" s="1"/>
  <c r="W79" i="16"/>
  <c r="T76" i="16"/>
  <c r="M76" i="16"/>
  <c r="H76" i="16"/>
  <c r="C74" i="16"/>
  <c r="D74" i="16" s="1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R74" i="16" s="1"/>
  <c r="S74" i="16" s="1"/>
  <c r="T74" i="16" s="1"/>
  <c r="U74" i="16" s="1"/>
  <c r="V74" i="16" s="1"/>
  <c r="W73" i="16"/>
  <c r="T70" i="16"/>
  <c r="Q70" i="16"/>
  <c r="M70" i="16"/>
  <c r="H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T68" i="16" s="1"/>
  <c r="U68" i="16" s="1"/>
  <c r="V68" i="16" s="1"/>
  <c r="W67" i="16"/>
  <c r="T64" i="16"/>
  <c r="Q64" i="16"/>
  <c r="M64" i="16"/>
  <c r="H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R62" i="16" s="1"/>
  <c r="S62" i="16" s="1"/>
  <c r="T62" i="16" s="1"/>
  <c r="U62" i="16" s="1"/>
  <c r="V62" i="16" s="1"/>
  <c r="W61" i="16"/>
  <c r="T58" i="16"/>
  <c r="M58" i="16"/>
  <c r="H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V56" i="16" s="1"/>
  <c r="W55" i="16"/>
  <c r="T52" i="16"/>
  <c r="M52" i="16"/>
  <c r="H52" i="16"/>
  <c r="C50" i="16"/>
  <c r="D50" i="16" s="1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R50" i="16" s="1"/>
  <c r="S50" i="16" s="1"/>
  <c r="T50" i="16" s="1"/>
  <c r="U50" i="16" s="1"/>
  <c r="V50" i="16" s="1"/>
  <c r="T46" i="16"/>
  <c r="M46" i="16"/>
  <c r="H46" i="16"/>
  <c r="C44" i="16"/>
  <c r="D44" i="16" s="1"/>
  <c r="W43" i="16"/>
  <c r="T40" i="16"/>
  <c r="M40" i="16"/>
  <c r="H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R38" i="16" s="1"/>
  <c r="S38" i="16" s="1"/>
  <c r="T38" i="16" s="1"/>
  <c r="U38" i="16" s="1"/>
  <c r="V38" i="16" s="1"/>
  <c r="W37" i="16"/>
  <c r="T34" i="16"/>
  <c r="H34" i="16"/>
  <c r="C32" i="16"/>
  <c r="D32" i="16" s="1"/>
  <c r="W31" i="16"/>
  <c r="T28" i="16"/>
  <c r="M28" i="16"/>
  <c r="H28" i="16"/>
  <c r="C26" i="16"/>
  <c r="D26" i="16" s="1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R26" i="16" s="1"/>
  <c r="S26" i="16" s="1"/>
  <c r="T26" i="16" s="1"/>
  <c r="U26" i="16" s="1"/>
  <c r="V26" i="16" s="1"/>
  <c r="W25" i="16"/>
  <c r="T22" i="16"/>
  <c r="M22" i="16"/>
  <c r="H22" i="16"/>
  <c r="C20" i="16"/>
  <c r="D20" i="16" s="1"/>
  <c r="W19" i="16"/>
  <c r="T16" i="16"/>
  <c r="M16" i="16"/>
  <c r="H16" i="16"/>
  <c r="C14" i="16"/>
  <c r="D14" i="16" s="1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R14" i="16" s="1"/>
  <c r="S14" i="16" s="1"/>
  <c r="T14" i="16" s="1"/>
  <c r="U14" i="16" s="1"/>
  <c r="V14" i="16" s="1"/>
  <c r="W13" i="16"/>
  <c r="T10" i="16"/>
  <c r="M10" i="16"/>
  <c r="H10" i="16"/>
  <c r="C8" i="16"/>
  <c r="D8" i="16" s="1"/>
  <c r="W7" i="16"/>
  <c r="U145" i="15"/>
  <c r="T145" i="15"/>
  <c r="S145" i="15"/>
  <c r="R145" i="15"/>
  <c r="Q145" i="15"/>
  <c r="P145" i="15"/>
  <c r="O145" i="15"/>
  <c r="N145" i="15"/>
  <c r="M145" i="15"/>
  <c r="L145" i="15"/>
  <c r="K145" i="15"/>
  <c r="J145" i="15"/>
  <c r="I145" i="15"/>
  <c r="H145" i="15"/>
  <c r="G145" i="15"/>
  <c r="F145" i="15"/>
  <c r="E145" i="15"/>
  <c r="D145" i="15"/>
  <c r="C145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R142" i="15"/>
  <c r="M142" i="15"/>
  <c r="K142" i="15"/>
  <c r="C140" i="15"/>
  <c r="D140" i="15" s="1"/>
  <c r="E140" i="15" s="1"/>
  <c r="F140" i="15" s="1"/>
  <c r="W139" i="15"/>
  <c r="R136" i="15"/>
  <c r="M136" i="15"/>
  <c r="K136" i="15"/>
  <c r="C134" i="15"/>
  <c r="D134" i="15" s="1"/>
  <c r="E134" i="15" s="1"/>
  <c r="F134" i="15" s="1"/>
  <c r="H134" i="15" s="1"/>
  <c r="W133" i="15"/>
  <c r="R130" i="15"/>
  <c r="M130" i="15"/>
  <c r="K130" i="15"/>
  <c r="G130" i="15"/>
  <c r="C128" i="15"/>
  <c r="D128" i="15" s="1"/>
  <c r="E128" i="15" s="1"/>
  <c r="F128" i="15" s="1"/>
  <c r="G128" i="15" s="1"/>
  <c r="H128" i="15" s="1"/>
  <c r="I128" i="15" s="1"/>
  <c r="J128" i="15" s="1"/>
  <c r="K128" i="15" s="1"/>
  <c r="L128" i="15" s="1"/>
  <c r="M128" i="15" s="1"/>
  <c r="N128" i="15" s="1"/>
  <c r="O128" i="15" s="1"/>
  <c r="P128" i="15" s="1"/>
  <c r="Q128" i="15" s="1"/>
  <c r="R128" i="15" s="1"/>
  <c r="S128" i="15" s="1"/>
  <c r="T128" i="15" s="1"/>
  <c r="U128" i="15" s="1"/>
  <c r="V128" i="15" s="1"/>
  <c r="W127" i="15"/>
  <c r="R124" i="15"/>
  <c r="M124" i="15"/>
  <c r="K124" i="15"/>
  <c r="G124" i="15"/>
  <c r="C122" i="15"/>
  <c r="D122" i="15" s="1"/>
  <c r="E122" i="15" s="1"/>
  <c r="F122" i="15" s="1"/>
  <c r="G122" i="15" s="1"/>
  <c r="H122" i="15" s="1"/>
  <c r="I122" i="15" s="1"/>
  <c r="J122" i="15" s="1"/>
  <c r="K122" i="15" s="1"/>
  <c r="L122" i="15" s="1"/>
  <c r="M122" i="15" s="1"/>
  <c r="N122" i="15" s="1"/>
  <c r="O122" i="15" s="1"/>
  <c r="P122" i="15" s="1"/>
  <c r="Q122" i="15" s="1"/>
  <c r="R122" i="15" s="1"/>
  <c r="S122" i="15" s="1"/>
  <c r="T122" i="15" s="1"/>
  <c r="U122" i="15" s="1"/>
  <c r="V122" i="15" s="1"/>
  <c r="W121" i="15"/>
  <c r="R118" i="15"/>
  <c r="M118" i="15"/>
  <c r="K118" i="15"/>
  <c r="G118" i="15"/>
  <c r="C116" i="15"/>
  <c r="D116" i="15" s="1"/>
  <c r="E116" i="15" s="1"/>
  <c r="F116" i="15" s="1"/>
  <c r="G116" i="15" s="1"/>
  <c r="H116" i="15" s="1"/>
  <c r="I116" i="15" s="1"/>
  <c r="J116" i="15" s="1"/>
  <c r="K116" i="15" s="1"/>
  <c r="L116" i="15" s="1"/>
  <c r="M116" i="15" s="1"/>
  <c r="N116" i="15" s="1"/>
  <c r="O116" i="15" s="1"/>
  <c r="P116" i="15" s="1"/>
  <c r="Q116" i="15" s="1"/>
  <c r="R116" i="15" s="1"/>
  <c r="S116" i="15" s="1"/>
  <c r="T116" i="15" s="1"/>
  <c r="U116" i="15" s="1"/>
  <c r="V116" i="15" s="1"/>
  <c r="W115" i="15"/>
  <c r="R112" i="15"/>
  <c r="M112" i="15"/>
  <c r="K112" i="15"/>
  <c r="G112" i="15"/>
  <c r="C110" i="15"/>
  <c r="D110" i="15" s="1"/>
  <c r="E110" i="15" s="1"/>
  <c r="F110" i="15" s="1"/>
  <c r="G110" i="15" s="1"/>
  <c r="H110" i="15" s="1"/>
  <c r="I110" i="15" s="1"/>
  <c r="J110" i="15" s="1"/>
  <c r="K110" i="15" s="1"/>
  <c r="L110" i="15" s="1"/>
  <c r="M110" i="15" s="1"/>
  <c r="N110" i="15" s="1"/>
  <c r="O110" i="15" s="1"/>
  <c r="P110" i="15" s="1"/>
  <c r="Q110" i="15" s="1"/>
  <c r="R110" i="15" s="1"/>
  <c r="S110" i="15" s="1"/>
  <c r="T110" i="15" s="1"/>
  <c r="U110" i="15" s="1"/>
  <c r="V110" i="15" s="1"/>
  <c r="W109" i="15"/>
  <c r="R106" i="15"/>
  <c r="M106" i="15"/>
  <c r="K106" i="15"/>
  <c r="G106" i="15"/>
  <c r="C104" i="15"/>
  <c r="D104" i="15" s="1"/>
  <c r="E104" i="15" s="1"/>
  <c r="F104" i="15" s="1"/>
  <c r="G104" i="15" s="1"/>
  <c r="H104" i="15" s="1"/>
  <c r="I104" i="15" s="1"/>
  <c r="J104" i="15" s="1"/>
  <c r="K104" i="15" s="1"/>
  <c r="L104" i="15" s="1"/>
  <c r="M104" i="15" s="1"/>
  <c r="N104" i="15" s="1"/>
  <c r="O104" i="15" s="1"/>
  <c r="P104" i="15" s="1"/>
  <c r="Q104" i="15" s="1"/>
  <c r="R104" i="15" s="1"/>
  <c r="S104" i="15" s="1"/>
  <c r="T104" i="15" s="1"/>
  <c r="U104" i="15" s="1"/>
  <c r="V104" i="15" s="1"/>
  <c r="W103" i="15"/>
  <c r="R100" i="15"/>
  <c r="M100" i="15"/>
  <c r="K100" i="15"/>
  <c r="G100" i="15"/>
  <c r="C98" i="15"/>
  <c r="W97" i="15"/>
  <c r="R94" i="15"/>
  <c r="M94" i="15"/>
  <c r="K94" i="15"/>
  <c r="G94" i="15"/>
  <c r="C92" i="15"/>
  <c r="D92" i="15" s="1"/>
  <c r="E92" i="15" s="1"/>
  <c r="F92" i="15" s="1"/>
  <c r="G92" i="15" s="1"/>
  <c r="H92" i="15" s="1"/>
  <c r="I92" i="15" s="1"/>
  <c r="J92" i="15" s="1"/>
  <c r="K92" i="15" s="1"/>
  <c r="L92" i="15" s="1"/>
  <c r="M92" i="15" s="1"/>
  <c r="N92" i="15" s="1"/>
  <c r="O92" i="15" s="1"/>
  <c r="P92" i="15" s="1"/>
  <c r="Q92" i="15" s="1"/>
  <c r="R92" i="15" s="1"/>
  <c r="S92" i="15" s="1"/>
  <c r="T92" i="15" s="1"/>
  <c r="U92" i="15" s="1"/>
  <c r="V92" i="15" s="1"/>
  <c r="W91" i="15"/>
  <c r="R88" i="15"/>
  <c r="M88" i="15"/>
  <c r="K88" i="15"/>
  <c r="C86" i="15"/>
  <c r="D86" i="15" s="1"/>
  <c r="E86" i="15" s="1"/>
  <c r="F86" i="15" s="1"/>
  <c r="W85" i="15"/>
  <c r="M82" i="15"/>
  <c r="K82" i="15"/>
  <c r="C80" i="15"/>
  <c r="D80" i="15" s="1"/>
  <c r="E80" i="15" s="1"/>
  <c r="F80" i="15" s="1"/>
  <c r="H80" i="15" s="1"/>
  <c r="W79" i="15"/>
  <c r="R76" i="15"/>
  <c r="M76" i="15"/>
  <c r="K76" i="15"/>
  <c r="C74" i="15"/>
  <c r="D74" i="15" s="1"/>
  <c r="E74" i="15" s="1"/>
  <c r="F74" i="15" s="1"/>
  <c r="W73" i="15"/>
  <c r="R70" i="15"/>
  <c r="M70" i="15"/>
  <c r="K70" i="15"/>
  <c r="C68" i="15"/>
  <c r="D68" i="15" s="1"/>
  <c r="E68" i="15" s="1"/>
  <c r="F68" i="15" s="1"/>
  <c r="H68" i="15" s="1"/>
  <c r="W67" i="15"/>
  <c r="R64" i="15"/>
  <c r="M64" i="15"/>
  <c r="K64" i="15"/>
  <c r="G64" i="15"/>
  <c r="C62" i="15"/>
  <c r="D62" i="15" s="1"/>
  <c r="E62" i="15" s="1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Q62" i="15" s="1"/>
  <c r="R62" i="15" s="1"/>
  <c r="S62" i="15" s="1"/>
  <c r="T62" i="15" s="1"/>
  <c r="U62" i="15" s="1"/>
  <c r="V62" i="15" s="1"/>
  <c r="W61" i="15"/>
  <c r="R58" i="15"/>
  <c r="M58" i="15"/>
  <c r="K58" i="15"/>
  <c r="G58" i="15"/>
  <c r="C56" i="15"/>
  <c r="D56" i="15" s="1"/>
  <c r="E56" i="15" s="1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5" i="15"/>
  <c r="R52" i="15"/>
  <c r="M52" i="15"/>
  <c r="K52" i="15"/>
  <c r="G52" i="15"/>
  <c r="C50" i="15"/>
  <c r="W49" i="15"/>
  <c r="R46" i="15"/>
  <c r="M46" i="15"/>
  <c r="K46" i="15"/>
  <c r="G46" i="15"/>
  <c r="C44" i="15"/>
  <c r="D44" i="15" s="1"/>
  <c r="E44" i="15" s="1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R44" i="15" s="1"/>
  <c r="S44" i="15" s="1"/>
  <c r="T44" i="15" s="1"/>
  <c r="U44" i="15" s="1"/>
  <c r="V44" i="15" s="1"/>
  <c r="W43" i="15"/>
  <c r="R40" i="15"/>
  <c r="M40" i="15"/>
  <c r="K40" i="15"/>
  <c r="C38" i="15"/>
  <c r="D38" i="15" s="1"/>
  <c r="E38" i="15" s="1"/>
  <c r="F38" i="15" s="1"/>
  <c r="W37" i="15"/>
  <c r="R34" i="15"/>
  <c r="M34" i="15"/>
  <c r="K34" i="15"/>
  <c r="C32" i="15"/>
  <c r="D32" i="15" s="1"/>
  <c r="E32" i="15" s="1"/>
  <c r="F32" i="15" s="1"/>
  <c r="H32" i="15" s="1"/>
  <c r="W31" i="15"/>
  <c r="R28" i="15"/>
  <c r="M28" i="15"/>
  <c r="K28" i="15"/>
  <c r="C26" i="15"/>
  <c r="D26" i="15" s="1"/>
  <c r="E26" i="15" s="1"/>
  <c r="F26" i="15" s="1"/>
  <c r="H26" i="15" s="1"/>
  <c r="W25" i="15"/>
  <c r="R22" i="15"/>
  <c r="M22" i="15"/>
  <c r="K22" i="15"/>
  <c r="C20" i="15"/>
  <c r="D20" i="15" s="1"/>
  <c r="E20" i="15" s="1"/>
  <c r="F20" i="15" s="1"/>
  <c r="W19" i="15"/>
  <c r="R16" i="15"/>
  <c r="M16" i="15"/>
  <c r="K16" i="15"/>
  <c r="C14" i="15"/>
  <c r="D14" i="15" s="1"/>
  <c r="E14" i="15" s="1"/>
  <c r="F14" i="15" s="1"/>
  <c r="W13" i="15"/>
  <c r="R10" i="15"/>
  <c r="M10" i="15"/>
  <c r="K10" i="15"/>
  <c r="C8" i="15"/>
  <c r="D8" i="15" s="1"/>
  <c r="E8" i="15" s="1"/>
  <c r="F8" i="15" s="1"/>
  <c r="H8" i="15" s="1"/>
  <c r="R166" i="9"/>
  <c r="M166" i="9"/>
  <c r="K166" i="9"/>
  <c r="C164" i="9"/>
  <c r="D164" i="9" s="1"/>
  <c r="E164" i="9" s="1"/>
  <c r="F164" i="9" s="1"/>
  <c r="W163" i="9"/>
  <c r="R160" i="9"/>
  <c r="C158" i="9"/>
  <c r="W157" i="9"/>
  <c r="R154" i="9"/>
  <c r="M154" i="9"/>
  <c r="K154" i="9"/>
  <c r="C152" i="9"/>
  <c r="D152" i="9" s="1"/>
  <c r="E152" i="9" s="1"/>
  <c r="F152" i="9" s="1"/>
  <c r="H152" i="9" s="1"/>
  <c r="W151" i="9"/>
  <c r="R148" i="9"/>
  <c r="M148" i="9"/>
  <c r="K148" i="9"/>
  <c r="C146" i="9"/>
  <c r="W145" i="9"/>
  <c r="R142" i="9"/>
  <c r="M142" i="9"/>
  <c r="K142" i="9"/>
  <c r="G142" i="9"/>
  <c r="C140" i="9"/>
  <c r="D140" i="9" s="1"/>
  <c r="E140" i="9" s="1"/>
  <c r="F140" i="9" s="1"/>
  <c r="G140" i="9" s="1"/>
  <c r="H140" i="9" s="1"/>
  <c r="I140" i="9" s="1"/>
  <c r="J140" i="9" s="1"/>
  <c r="K140" i="9" s="1"/>
  <c r="L140" i="9" s="1"/>
  <c r="M140" i="9" s="1"/>
  <c r="N140" i="9" s="1"/>
  <c r="O140" i="9" s="1"/>
  <c r="P140" i="9" s="1"/>
  <c r="Q140" i="9" s="1"/>
  <c r="R140" i="9" s="1"/>
  <c r="S140" i="9" s="1"/>
  <c r="T140" i="9" s="1"/>
  <c r="U140" i="9" s="1"/>
  <c r="V140" i="9" s="1"/>
  <c r="W139" i="9"/>
  <c r="M136" i="9"/>
  <c r="K136" i="9"/>
  <c r="C134" i="9"/>
  <c r="D134" i="9" s="1"/>
  <c r="E134" i="9" s="1"/>
  <c r="F134" i="9" s="1"/>
  <c r="W133" i="9"/>
  <c r="R130" i="9"/>
  <c r="M130" i="9"/>
  <c r="K130" i="9"/>
  <c r="G130" i="9"/>
  <c r="C128" i="9"/>
  <c r="W127" i="9"/>
  <c r="R124" i="9"/>
  <c r="M124" i="9"/>
  <c r="C122" i="9"/>
  <c r="D122" i="9" s="1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2" i="9" s="1"/>
  <c r="R122" i="9" s="1"/>
  <c r="S122" i="9" s="1"/>
  <c r="T122" i="9" s="1"/>
  <c r="U122" i="9" s="1"/>
  <c r="V122" i="9" s="1"/>
  <c r="W121" i="9"/>
  <c r="R118" i="9"/>
  <c r="M118" i="9"/>
  <c r="K118" i="9"/>
  <c r="G118" i="9"/>
  <c r="C116" i="9"/>
  <c r="W115" i="9"/>
  <c r="R112" i="9"/>
  <c r="M112" i="9"/>
  <c r="K112" i="9"/>
  <c r="G112" i="9"/>
  <c r="C110" i="9"/>
  <c r="D110" i="9" s="1"/>
  <c r="E110" i="9" s="1"/>
  <c r="F110" i="9" s="1"/>
  <c r="G110" i="9" s="1"/>
  <c r="H110" i="9" s="1"/>
  <c r="I110" i="9" s="1"/>
  <c r="J110" i="9" s="1"/>
  <c r="K110" i="9" s="1"/>
  <c r="L110" i="9" s="1"/>
  <c r="M110" i="9" s="1"/>
  <c r="N110" i="9" s="1"/>
  <c r="O110" i="9" s="1"/>
  <c r="P110" i="9" s="1"/>
  <c r="Q110" i="9" s="1"/>
  <c r="R110" i="9" s="1"/>
  <c r="S110" i="9" s="1"/>
  <c r="T110" i="9" s="1"/>
  <c r="U110" i="9" s="1"/>
  <c r="V110" i="9" s="1"/>
  <c r="W109" i="9"/>
  <c r="R106" i="9"/>
  <c r="M106" i="9"/>
  <c r="K106" i="9"/>
  <c r="G106" i="9"/>
  <c r="C104" i="9"/>
  <c r="W103" i="9"/>
  <c r="R100" i="9"/>
  <c r="M100" i="9"/>
  <c r="C98" i="9"/>
  <c r="D98" i="9" s="1"/>
  <c r="E98" i="9" s="1"/>
  <c r="F98" i="9" s="1"/>
  <c r="G98" i="9" s="1"/>
  <c r="H98" i="9" s="1"/>
  <c r="I98" i="9" s="1"/>
  <c r="J98" i="9" s="1"/>
  <c r="K98" i="9" s="1"/>
  <c r="L98" i="9" s="1"/>
  <c r="M98" i="9" s="1"/>
  <c r="N98" i="9" s="1"/>
  <c r="O98" i="9" s="1"/>
  <c r="P98" i="9" s="1"/>
  <c r="Q98" i="9" s="1"/>
  <c r="R98" i="9" s="1"/>
  <c r="S98" i="9" s="1"/>
  <c r="T98" i="9" s="1"/>
  <c r="U98" i="9" s="1"/>
  <c r="V98" i="9" s="1"/>
  <c r="W97" i="9"/>
  <c r="R94" i="9"/>
  <c r="M94" i="9"/>
  <c r="K94" i="9"/>
  <c r="C92" i="9"/>
  <c r="D92" i="9" s="1"/>
  <c r="E92" i="9" s="1"/>
  <c r="F92" i="9" s="1"/>
  <c r="H92" i="9" s="1"/>
  <c r="W91" i="9"/>
  <c r="R88" i="9"/>
  <c r="M88" i="9"/>
  <c r="K88" i="9"/>
  <c r="G88" i="9"/>
  <c r="C86" i="9"/>
  <c r="W85" i="9"/>
  <c r="R82" i="9"/>
  <c r="M82" i="9"/>
  <c r="K82" i="9"/>
  <c r="C80" i="9"/>
  <c r="D80" i="9" s="1"/>
  <c r="E80" i="9" s="1"/>
  <c r="F80" i="9" s="1"/>
  <c r="H80" i="9" s="1"/>
  <c r="W79" i="9"/>
  <c r="R76" i="9"/>
  <c r="M76" i="9"/>
  <c r="K76" i="9"/>
  <c r="G76" i="9"/>
  <c r="C74" i="9"/>
  <c r="W73" i="9"/>
  <c r="R70" i="9"/>
  <c r="M70" i="9"/>
  <c r="K70" i="9"/>
  <c r="G70" i="9"/>
  <c r="C68" i="9"/>
  <c r="D68" i="9" s="1"/>
  <c r="E68" i="9" s="1"/>
  <c r="F68" i="9" s="1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7" i="9"/>
  <c r="R64" i="9"/>
  <c r="M64" i="9"/>
  <c r="K64" i="9"/>
  <c r="C62" i="9"/>
  <c r="W61" i="9"/>
  <c r="R58" i="9"/>
  <c r="M58" i="9"/>
  <c r="K58" i="9"/>
  <c r="G58" i="9"/>
  <c r="C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5" i="9"/>
  <c r="R52" i="9"/>
  <c r="M52" i="9"/>
  <c r="K52" i="9"/>
  <c r="C50" i="9"/>
  <c r="D50" i="9" s="1"/>
  <c r="E50" i="9" s="1"/>
  <c r="F50" i="9" s="1"/>
  <c r="W49" i="9"/>
  <c r="R46" i="9"/>
  <c r="M46" i="9"/>
  <c r="K46" i="9"/>
  <c r="C44" i="9"/>
  <c r="W43" i="9"/>
  <c r="R40" i="9"/>
  <c r="M40" i="9"/>
  <c r="C38" i="9"/>
  <c r="D38" i="9" s="1"/>
  <c r="E38" i="9" s="1"/>
  <c r="F38" i="9" s="1"/>
  <c r="W37" i="9"/>
  <c r="R34" i="9"/>
  <c r="M34" i="9"/>
  <c r="K34" i="9"/>
  <c r="C32" i="9"/>
  <c r="W31" i="9"/>
  <c r="R28" i="9"/>
  <c r="M28" i="9"/>
  <c r="K28" i="9"/>
  <c r="C26" i="9"/>
  <c r="D26" i="9" s="1"/>
  <c r="E26" i="9" s="1"/>
  <c r="F26" i="9" s="1"/>
  <c r="W25" i="9"/>
  <c r="R22" i="9"/>
  <c r="M22" i="9"/>
  <c r="K22" i="9"/>
  <c r="C20" i="9"/>
  <c r="W19" i="9"/>
  <c r="R16" i="9"/>
  <c r="M16" i="9"/>
  <c r="K16" i="9"/>
  <c r="C14" i="9"/>
  <c r="D14" i="9" s="1"/>
  <c r="E14" i="9" s="1"/>
  <c r="F14" i="9" s="1"/>
  <c r="W13" i="9"/>
  <c r="G168" i="9"/>
  <c r="H168" i="9"/>
  <c r="I168" i="9"/>
  <c r="J168" i="9"/>
  <c r="K168" i="9"/>
  <c r="L168" i="9"/>
  <c r="M168" i="9"/>
  <c r="N168" i="9"/>
  <c r="G169" i="9"/>
  <c r="H169" i="9"/>
  <c r="I169" i="9"/>
  <c r="J169" i="9"/>
  <c r="K169" i="9"/>
  <c r="L169" i="9"/>
  <c r="M169" i="9"/>
  <c r="N169" i="9"/>
  <c r="R10" i="9"/>
  <c r="M10" i="9"/>
  <c r="K10" i="9"/>
  <c r="U151" i="14"/>
  <c r="T151" i="14"/>
  <c r="S151" i="14"/>
  <c r="R151" i="14"/>
  <c r="Q151" i="14"/>
  <c r="P151" i="14"/>
  <c r="O151" i="14"/>
  <c r="N151" i="14"/>
  <c r="M151" i="14"/>
  <c r="L151" i="14"/>
  <c r="K151" i="14"/>
  <c r="J151" i="14"/>
  <c r="I151" i="14"/>
  <c r="H151" i="14"/>
  <c r="G151" i="14"/>
  <c r="F151" i="14"/>
  <c r="E151" i="14"/>
  <c r="D151" i="14"/>
  <c r="C151" i="14"/>
  <c r="V150" i="14"/>
  <c r="U150" i="14"/>
  <c r="T150" i="14"/>
  <c r="S150" i="14"/>
  <c r="R150" i="14"/>
  <c r="Q150" i="14"/>
  <c r="P150" i="14"/>
  <c r="O150" i="14"/>
  <c r="N150" i="14"/>
  <c r="M150" i="14"/>
  <c r="L150" i="14"/>
  <c r="K150" i="14"/>
  <c r="J150" i="14"/>
  <c r="I150" i="14"/>
  <c r="H150" i="14"/>
  <c r="G150" i="14"/>
  <c r="F150" i="14"/>
  <c r="E150" i="14"/>
  <c r="D150" i="14"/>
  <c r="T148" i="14"/>
  <c r="M148" i="14"/>
  <c r="H148" i="14"/>
  <c r="C146" i="14"/>
  <c r="D146" i="14" s="1"/>
  <c r="E146" i="14" s="1"/>
  <c r="F146" i="14" s="1"/>
  <c r="G146" i="14" s="1"/>
  <c r="H146" i="14" s="1"/>
  <c r="I146" i="14" s="1"/>
  <c r="J146" i="14" s="1"/>
  <c r="K146" i="14" s="1"/>
  <c r="L146" i="14" s="1"/>
  <c r="M146" i="14" s="1"/>
  <c r="N146" i="14" s="1"/>
  <c r="O146" i="14" s="1"/>
  <c r="P146" i="14" s="1"/>
  <c r="W145" i="14"/>
  <c r="T142" i="14"/>
  <c r="M142" i="14"/>
  <c r="H142" i="14"/>
  <c r="C140" i="14"/>
  <c r="D140" i="14" s="1"/>
  <c r="E140" i="14" s="1"/>
  <c r="F140" i="14" s="1"/>
  <c r="G140" i="14" s="1"/>
  <c r="H140" i="14" s="1"/>
  <c r="I140" i="14" s="1"/>
  <c r="J140" i="14" s="1"/>
  <c r="K140" i="14" s="1"/>
  <c r="L140" i="14" s="1"/>
  <c r="M140" i="14" s="1"/>
  <c r="N140" i="14" s="1"/>
  <c r="O140" i="14" s="1"/>
  <c r="P140" i="14" s="1"/>
  <c r="W139" i="14"/>
  <c r="T136" i="14"/>
  <c r="M136" i="14"/>
  <c r="H136" i="14"/>
  <c r="C134" i="14"/>
  <c r="D134" i="14" s="1"/>
  <c r="E134" i="14" s="1"/>
  <c r="F134" i="14" s="1"/>
  <c r="G134" i="14" s="1"/>
  <c r="H134" i="14" s="1"/>
  <c r="I134" i="14" s="1"/>
  <c r="J134" i="14" s="1"/>
  <c r="K134" i="14" s="1"/>
  <c r="L134" i="14" s="1"/>
  <c r="M134" i="14" s="1"/>
  <c r="N134" i="14" s="1"/>
  <c r="O134" i="14" s="1"/>
  <c r="P134" i="14" s="1"/>
  <c r="R134" i="14" s="1"/>
  <c r="W133" i="14"/>
  <c r="T130" i="14"/>
  <c r="Q130" i="14"/>
  <c r="M130" i="14"/>
  <c r="H130" i="14"/>
  <c r="C128" i="14"/>
  <c r="D128" i="14" s="1"/>
  <c r="E128" i="14" s="1"/>
  <c r="F128" i="14" s="1"/>
  <c r="G128" i="14" s="1"/>
  <c r="H128" i="14" s="1"/>
  <c r="I128" i="14" s="1"/>
  <c r="J128" i="14" s="1"/>
  <c r="K128" i="14" s="1"/>
  <c r="L128" i="14" s="1"/>
  <c r="M128" i="14" s="1"/>
  <c r="N128" i="14" s="1"/>
  <c r="O128" i="14" s="1"/>
  <c r="P128" i="14" s="1"/>
  <c r="Q128" i="14" s="1"/>
  <c r="R128" i="14" s="1"/>
  <c r="S128" i="14" s="1"/>
  <c r="T128" i="14" s="1"/>
  <c r="U128" i="14" s="1"/>
  <c r="V128" i="14" s="1"/>
  <c r="W127" i="14"/>
  <c r="T124" i="14"/>
  <c r="Q124" i="14"/>
  <c r="M124" i="14"/>
  <c r="H124" i="14"/>
  <c r="C122" i="14"/>
  <c r="D122" i="14" s="1"/>
  <c r="E122" i="14" s="1"/>
  <c r="F122" i="14" s="1"/>
  <c r="G122" i="14" s="1"/>
  <c r="H122" i="14" s="1"/>
  <c r="I122" i="14" s="1"/>
  <c r="J122" i="14" s="1"/>
  <c r="K122" i="14" s="1"/>
  <c r="L122" i="14" s="1"/>
  <c r="M122" i="14" s="1"/>
  <c r="N122" i="14" s="1"/>
  <c r="O122" i="14" s="1"/>
  <c r="P122" i="14" s="1"/>
  <c r="Q122" i="14" s="1"/>
  <c r="R122" i="14" s="1"/>
  <c r="S122" i="14" s="1"/>
  <c r="T122" i="14" s="1"/>
  <c r="U122" i="14" s="1"/>
  <c r="V122" i="14" s="1"/>
  <c r="W121" i="14"/>
  <c r="T118" i="14"/>
  <c r="Q118" i="14"/>
  <c r="M118" i="14"/>
  <c r="H118" i="14"/>
  <c r="C116" i="14"/>
  <c r="D116" i="14" s="1"/>
  <c r="E116" i="14" s="1"/>
  <c r="F116" i="14" s="1"/>
  <c r="G116" i="14" s="1"/>
  <c r="H116" i="14" s="1"/>
  <c r="I116" i="14" s="1"/>
  <c r="J116" i="14" s="1"/>
  <c r="K116" i="14" s="1"/>
  <c r="L116" i="14" s="1"/>
  <c r="M116" i="14" s="1"/>
  <c r="N116" i="14" s="1"/>
  <c r="O116" i="14" s="1"/>
  <c r="P116" i="14" s="1"/>
  <c r="Q116" i="14" s="1"/>
  <c r="R116" i="14" s="1"/>
  <c r="S116" i="14" s="1"/>
  <c r="T116" i="14" s="1"/>
  <c r="U116" i="14" s="1"/>
  <c r="V116" i="14" s="1"/>
  <c r="W115" i="14"/>
  <c r="T112" i="14"/>
  <c r="Q112" i="14"/>
  <c r="M112" i="14"/>
  <c r="H112" i="14"/>
  <c r="C110" i="14"/>
  <c r="D110" i="14" s="1"/>
  <c r="E110" i="14" s="1"/>
  <c r="F110" i="14" s="1"/>
  <c r="G110" i="14" s="1"/>
  <c r="H110" i="14" s="1"/>
  <c r="I110" i="14" s="1"/>
  <c r="J110" i="14" s="1"/>
  <c r="K110" i="14" s="1"/>
  <c r="L110" i="14" s="1"/>
  <c r="M110" i="14" s="1"/>
  <c r="N110" i="14" s="1"/>
  <c r="O110" i="14" s="1"/>
  <c r="P110" i="14" s="1"/>
  <c r="Q110" i="14" s="1"/>
  <c r="R110" i="14" s="1"/>
  <c r="S110" i="14" s="1"/>
  <c r="T110" i="14" s="1"/>
  <c r="U110" i="14" s="1"/>
  <c r="V110" i="14" s="1"/>
  <c r="W109" i="14"/>
  <c r="T106" i="14"/>
  <c r="Q106" i="14"/>
  <c r="M106" i="14"/>
  <c r="H106" i="14"/>
  <c r="C104" i="14"/>
  <c r="D104" i="14" s="1"/>
  <c r="E104" i="14" s="1"/>
  <c r="F104" i="14" s="1"/>
  <c r="G104" i="14" s="1"/>
  <c r="H104" i="14" s="1"/>
  <c r="I104" i="14" s="1"/>
  <c r="J104" i="14" s="1"/>
  <c r="K104" i="14" s="1"/>
  <c r="L104" i="14" s="1"/>
  <c r="M104" i="14" s="1"/>
  <c r="N104" i="14" s="1"/>
  <c r="O104" i="14" s="1"/>
  <c r="P104" i="14" s="1"/>
  <c r="Q104" i="14" s="1"/>
  <c r="R104" i="14" s="1"/>
  <c r="S104" i="14" s="1"/>
  <c r="T104" i="14" s="1"/>
  <c r="U104" i="14" s="1"/>
  <c r="V104" i="14" s="1"/>
  <c r="W103" i="14"/>
  <c r="T100" i="14"/>
  <c r="Q100" i="14"/>
  <c r="M100" i="14"/>
  <c r="H100" i="14"/>
  <c r="C98" i="14"/>
  <c r="D98" i="14" s="1"/>
  <c r="E98" i="14" s="1"/>
  <c r="F98" i="14" s="1"/>
  <c r="G98" i="14" s="1"/>
  <c r="H98" i="14" s="1"/>
  <c r="I98" i="14" s="1"/>
  <c r="J98" i="14" s="1"/>
  <c r="K98" i="14" s="1"/>
  <c r="L98" i="14" s="1"/>
  <c r="M98" i="14" s="1"/>
  <c r="N98" i="14" s="1"/>
  <c r="O98" i="14" s="1"/>
  <c r="P98" i="14" s="1"/>
  <c r="Q98" i="14" s="1"/>
  <c r="R98" i="14" s="1"/>
  <c r="S98" i="14" s="1"/>
  <c r="T98" i="14" s="1"/>
  <c r="U98" i="14" s="1"/>
  <c r="V98" i="14" s="1"/>
  <c r="W97" i="14"/>
  <c r="T94" i="14"/>
  <c r="M94" i="14"/>
  <c r="H94" i="14"/>
  <c r="C92" i="14"/>
  <c r="D92" i="14" s="1"/>
  <c r="E92" i="14" s="1"/>
  <c r="F92" i="14" s="1"/>
  <c r="G92" i="14" s="1"/>
  <c r="H92" i="14" s="1"/>
  <c r="I92" i="14" s="1"/>
  <c r="J92" i="14" s="1"/>
  <c r="K92" i="14" s="1"/>
  <c r="L92" i="14" s="1"/>
  <c r="M92" i="14" s="1"/>
  <c r="N92" i="14" s="1"/>
  <c r="O92" i="14" s="1"/>
  <c r="P92" i="14" s="1"/>
  <c r="Q92" i="14" s="1"/>
  <c r="R92" i="14" s="1"/>
  <c r="S92" i="14" s="1"/>
  <c r="T92" i="14" s="1"/>
  <c r="U92" i="14" s="1"/>
  <c r="V92" i="14" s="1"/>
  <c r="W91" i="14"/>
  <c r="T88" i="14"/>
  <c r="M88" i="14"/>
  <c r="H88" i="14"/>
  <c r="C86" i="14"/>
  <c r="D86" i="14" s="1"/>
  <c r="E86" i="14" s="1"/>
  <c r="F86" i="14" s="1"/>
  <c r="G86" i="14" s="1"/>
  <c r="H86" i="14" s="1"/>
  <c r="I86" i="14" s="1"/>
  <c r="J86" i="14" s="1"/>
  <c r="K86" i="14" s="1"/>
  <c r="L86" i="14" s="1"/>
  <c r="M86" i="14" s="1"/>
  <c r="N86" i="14" s="1"/>
  <c r="O86" i="14" s="1"/>
  <c r="P86" i="14" s="1"/>
  <c r="R86" i="14" s="1"/>
  <c r="W85" i="14"/>
  <c r="T82" i="14"/>
  <c r="M82" i="14"/>
  <c r="H82" i="14"/>
  <c r="C80" i="14"/>
  <c r="D80" i="14" s="1"/>
  <c r="E80" i="14" s="1"/>
  <c r="F80" i="14" s="1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R80" i="14" s="1"/>
  <c r="W79" i="14"/>
  <c r="T76" i="14"/>
  <c r="M76" i="14"/>
  <c r="H76" i="14"/>
  <c r="C74" i="14"/>
  <c r="D74" i="14" s="1"/>
  <c r="E74" i="14" s="1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W73" i="14"/>
  <c r="T70" i="14"/>
  <c r="Q70" i="14"/>
  <c r="M70" i="14"/>
  <c r="H70" i="14"/>
  <c r="D68" i="14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8" i="14" s="1"/>
  <c r="R68" i="14" s="1"/>
  <c r="S68" i="14" s="1"/>
  <c r="T68" i="14" s="1"/>
  <c r="U68" i="14" s="1"/>
  <c r="V68" i="14" s="1"/>
  <c r="C68" i="14"/>
  <c r="W67" i="14"/>
  <c r="T64" i="14"/>
  <c r="H64" i="14"/>
  <c r="C62" i="14"/>
  <c r="D62" i="14" s="1"/>
  <c r="E62" i="14" s="1"/>
  <c r="F62" i="14" s="1"/>
  <c r="G62" i="14" s="1"/>
  <c r="H62" i="14" s="1"/>
  <c r="I62" i="14" s="1"/>
  <c r="J62" i="14" s="1"/>
  <c r="K62" i="14" s="1"/>
  <c r="L62" i="14" s="1"/>
  <c r="M62" i="14" s="1"/>
  <c r="N62" i="14" s="1"/>
  <c r="O62" i="14" s="1"/>
  <c r="P62" i="14" s="1"/>
  <c r="Q62" i="14" s="1"/>
  <c r="R62" i="14" s="1"/>
  <c r="S62" i="14" s="1"/>
  <c r="T62" i="14" s="1"/>
  <c r="U62" i="14" s="1"/>
  <c r="V62" i="14" s="1"/>
  <c r="W61" i="14"/>
  <c r="T58" i="14"/>
  <c r="Q58" i="14"/>
  <c r="M58" i="14"/>
  <c r="H58" i="14"/>
  <c r="C56" i="14"/>
  <c r="D56" i="14" s="1"/>
  <c r="E56" i="14" s="1"/>
  <c r="F56" i="14" s="1"/>
  <c r="G56" i="14" s="1"/>
  <c r="H56" i="14" s="1"/>
  <c r="I56" i="14" s="1"/>
  <c r="J56" i="14" s="1"/>
  <c r="K56" i="14" s="1"/>
  <c r="L56" i="14" s="1"/>
  <c r="M56" i="14" s="1"/>
  <c r="N56" i="14" s="1"/>
  <c r="O56" i="14" s="1"/>
  <c r="P56" i="14" s="1"/>
  <c r="Q56" i="14" s="1"/>
  <c r="R56" i="14" s="1"/>
  <c r="S56" i="14" s="1"/>
  <c r="T56" i="14" s="1"/>
  <c r="U56" i="14" s="1"/>
  <c r="V56" i="14" s="1"/>
  <c r="T52" i="14"/>
  <c r="M52" i="14"/>
  <c r="H52" i="14"/>
  <c r="C50" i="14"/>
  <c r="D50" i="14" s="1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W49" i="14"/>
  <c r="T46" i="14"/>
  <c r="M46" i="14"/>
  <c r="H46" i="14"/>
  <c r="D44" i="14"/>
  <c r="E44" i="14" s="1"/>
  <c r="F44" i="14" s="1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C44" i="14"/>
  <c r="W43" i="14"/>
  <c r="T40" i="14"/>
  <c r="M40" i="14"/>
  <c r="H40" i="14"/>
  <c r="C38" i="14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W37" i="14"/>
  <c r="T34" i="14"/>
  <c r="M34" i="14"/>
  <c r="H34" i="14"/>
  <c r="C32" i="14"/>
  <c r="D32" i="14" s="1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R32" i="14" s="1"/>
  <c r="W31" i="14"/>
  <c r="T28" i="14"/>
  <c r="M28" i="14"/>
  <c r="H28" i="14"/>
  <c r="C26" i="14"/>
  <c r="D26" i="14" s="1"/>
  <c r="E26" i="14" s="1"/>
  <c r="F26" i="14" s="1"/>
  <c r="G26" i="14" s="1"/>
  <c r="H26" i="14" s="1"/>
  <c r="I26" i="14" s="1"/>
  <c r="J26" i="14" s="1"/>
  <c r="K26" i="14" s="1"/>
  <c r="L26" i="14" s="1"/>
  <c r="M26" i="14" s="1"/>
  <c r="N26" i="14" s="1"/>
  <c r="O26" i="14" s="1"/>
  <c r="P26" i="14" s="1"/>
  <c r="W25" i="14"/>
  <c r="T22" i="14"/>
  <c r="M22" i="14"/>
  <c r="H22" i="14"/>
  <c r="C20" i="14"/>
  <c r="D20" i="14" s="1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W19" i="14"/>
  <c r="M16" i="14"/>
  <c r="H16" i="14"/>
  <c r="C14" i="14"/>
  <c r="D14" i="14" s="1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R14" i="14" s="1"/>
  <c r="W13" i="14"/>
  <c r="T10" i="14"/>
  <c r="M10" i="14"/>
  <c r="H10" i="14"/>
  <c r="C8" i="14"/>
  <c r="D8" i="14" s="1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O8" i="14" s="1"/>
  <c r="P8" i="14" s="1"/>
  <c r="R8" i="14" s="1"/>
  <c r="W7" i="14"/>
  <c r="T154" i="1"/>
  <c r="M154" i="1"/>
  <c r="H154" i="1"/>
  <c r="C152" i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W151" i="1"/>
  <c r="T148" i="1"/>
  <c r="M148" i="1"/>
  <c r="H148" i="1"/>
  <c r="C146" i="1"/>
  <c r="W145" i="1"/>
  <c r="T142" i="1"/>
  <c r="Q142" i="1"/>
  <c r="M142" i="1"/>
  <c r="H142" i="1"/>
  <c r="C140" i="1"/>
  <c r="D140" i="1" s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Q140" i="1" s="1"/>
  <c r="R140" i="1" s="1"/>
  <c r="S140" i="1" s="1"/>
  <c r="T140" i="1" s="1"/>
  <c r="U140" i="1" s="1"/>
  <c r="V140" i="1" s="1"/>
  <c r="W139" i="1"/>
  <c r="T136" i="1"/>
  <c r="Q136" i="1"/>
  <c r="M136" i="1"/>
  <c r="H136" i="1"/>
  <c r="C134" i="1"/>
  <c r="W133" i="1"/>
  <c r="T130" i="1"/>
  <c r="Q130" i="1"/>
  <c r="M130" i="1"/>
  <c r="H130" i="1"/>
  <c r="C128" i="1"/>
  <c r="D128" i="1" s="1"/>
  <c r="E128" i="1" s="1"/>
  <c r="F128" i="1" s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Q128" i="1" s="1"/>
  <c r="R128" i="1" s="1"/>
  <c r="S128" i="1" s="1"/>
  <c r="T128" i="1" s="1"/>
  <c r="U128" i="1" s="1"/>
  <c r="V128" i="1" s="1"/>
  <c r="W127" i="1"/>
  <c r="T124" i="1"/>
  <c r="Q124" i="1"/>
  <c r="M124" i="1"/>
  <c r="H124" i="1"/>
  <c r="C122" i="1"/>
  <c r="W121" i="1"/>
  <c r="T118" i="1"/>
  <c r="Q118" i="1"/>
  <c r="M118" i="1"/>
  <c r="H118" i="1"/>
  <c r="C116" i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6" i="1" s="1"/>
  <c r="T116" i="1" s="1"/>
  <c r="U116" i="1" s="1"/>
  <c r="V116" i="1" s="1"/>
  <c r="W115" i="1"/>
  <c r="T112" i="1"/>
  <c r="Q112" i="1"/>
  <c r="M112" i="1"/>
  <c r="H112" i="1"/>
  <c r="C110" i="1"/>
  <c r="W109" i="1"/>
  <c r="T106" i="1"/>
  <c r="M106" i="1"/>
  <c r="H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W103" i="1"/>
  <c r="T100" i="1"/>
  <c r="M100" i="1"/>
  <c r="H100" i="1"/>
  <c r="C98" i="1"/>
  <c r="W97" i="1"/>
  <c r="T94" i="1"/>
  <c r="Q94" i="1"/>
  <c r="M94" i="1"/>
  <c r="H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S92" i="1" s="1"/>
  <c r="T92" i="1" s="1"/>
  <c r="U92" i="1" s="1"/>
  <c r="V92" i="1" s="1"/>
  <c r="W91" i="1"/>
  <c r="T88" i="1"/>
  <c r="M88" i="1"/>
  <c r="H88" i="1"/>
  <c r="C86" i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R86" i="1" s="1"/>
  <c r="W85" i="1"/>
  <c r="T82" i="1"/>
  <c r="Q82" i="1"/>
  <c r="M82" i="1"/>
  <c r="H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79" i="1"/>
  <c r="T76" i="1"/>
  <c r="M76" i="1"/>
  <c r="H76" i="1"/>
  <c r="C74" i="1"/>
  <c r="W73" i="1"/>
  <c r="T70" i="1"/>
  <c r="M70" i="1"/>
  <c r="H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R68" i="1" s="1"/>
  <c r="W67" i="1"/>
  <c r="T64" i="1"/>
  <c r="Q64" i="1"/>
  <c r="M64" i="1"/>
  <c r="H64" i="1"/>
  <c r="C62" i="1"/>
  <c r="W61" i="1"/>
  <c r="T58" i="1"/>
  <c r="Q58" i="1"/>
  <c r="M58" i="1"/>
  <c r="H58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5" i="1"/>
  <c r="T52" i="1"/>
  <c r="M52" i="1"/>
  <c r="H52" i="1"/>
  <c r="C50" i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49" i="1"/>
  <c r="T46" i="1"/>
  <c r="M46" i="1"/>
  <c r="H46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3" i="1"/>
  <c r="T40" i="1"/>
  <c r="M40" i="1"/>
  <c r="C38" i="1"/>
  <c r="W37" i="1"/>
  <c r="M34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R32" i="1" s="1"/>
  <c r="W31" i="1"/>
  <c r="T28" i="1"/>
  <c r="M28" i="1"/>
  <c r="H28" i="1"/>
  <c r="C26" i="1"/>
  <c r="W25" i="1"/>
  <c r="T22" i="1"/>
  <c r="M22" i="1"/>
  <c r="H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R20" i="1" s="1"/>
  <c r="W19" i="1"/>
  <c r="T16" i="1"/>
  <c r="M16" i="1"/>
  <c r="H16" i="1"/>
  <c r="C14" i="1"/>
  <c r="W13" i="1"/>
  <c r="T166" i="1"/>
  <c r="M166" i="1"/>
  <c r="H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W163" i="1"/>
  <c r="T160" i="1"/>
  <c r="M160" i="1"/>
  <c r="H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W157" i="1"/>
  <c r="T10" i="1"/>
  <c r="M10" i="1"/>
  <c r="H10" i="1"/>
  <c r="O168" i="9"/>
  <c r="P168" i="9"/>
  <c r="Q168" i="9"/>
  <c r="R168" i="9"/>
  <c r="O169" i="9"/>
  <c r="P169" i="9"/>
  <c r="Q169" i="9"/>
  <c r="R169" i="9"/>
  <c r="K168" i="1"/>
  <c r="L168" i="1"/>
  <c r="M168" i="1"/>
  <c r="N168" i="1"/>
  <c r="O168" i="1"/>
  <c r="P168" i="1"/>
  <c r="Q168" i="1"/>
  <c r="R168" i="1"/>
  <c r="S168" i="1"/>
  <c r="T168" i="1"/>
  <c r="U168" i="1"/>
  <c r="K169" i="1"/>
  <c r="L169" i="1"/>
  <c r="M169" i="1"/>
  <c r="N169" i="1"/>
  <c r="O169" i="1"/>
  <c r="P169" i="1"/>
  <c r="Q169" i="1"/>
  <c r="R169" i="1"/>
  <c r="S169" i="1"/>
  <c r="T169" i="1"/>
  <c r="U169" i="1"/>
  <c r="G44" i="17" l="1"/>
  <c r="H44" i="17" s="1"/>
  <c r="I44" i="17" s="1"/>
  <c r="W146" i="15"/>
  <c r="W147" i="15"/>
  <c r="W146" i="17"/>
  <c r="H14" i="15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R74" i="14"/>
  <c r="S74" i="14" s="1"/>
  <c r="T74" i="14" s="1"/>
  <c r="U74" i="14" s="1"/>
  <c r="V74" i="14" s="1"/>
  <c r="E146" i="16"/>
  <c r="F146" i="16" s="1"/>
  <c r="G146" i="16" s="1"/>
  <c r="H146" i="16" s="1"/>
  <c r="I146" i="16" s="1"/>
  <c r="J146" i="16" s="1"/>
  <c r="K146" i="16" s="1"/>
  <c r="L146" i="16" s="1"/>
  <c r="M146" i="16" s="1"/>
  <c r="N146" i="16" s="1"/>
  <c r="O146" i="16" s="1"/>
  <c r="P146" i="16" s="1"/>
  <c r="R146" i="16" s="1"/>
  <c r="S146" i="16" s="1"/>
  <c r="T146" i="16" s="1"/>
  <c r="U146" i="16" s="1"/>
  <c r="V146" i="16" s="1"/>
  <c r="R140" i="14"/>
  <c r="S140" i="14" s="1"/>
  <c r="H20" i="15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S20" i="1"/>
  <c r="T20" i="1" s="1"/>
  <c r="U20" i="1" s="1"/>
  <c r="V20" i="1" s="1"/>
  <c r="S68" i="1"/>
  <c r="T68" i="1" s="1"/>
  <c r="U68" i="1" s="1"/>
  <c r="V68" i="1" s="1"/>
  <c r="S8" i="14"/>
  <c r="T8" i="14" s="1"/>
  <c r="U8" i="14" s="1"/>
  <c r="V8" i="14" s="1"/>
  <c r="I92" i="9"/>
  <c r="J92" i="9" s="1"/>
  <c r="K92" i="9" s="1"/>
  <c r="L92" i="9" s="1"/>
  <c r="M92" i="9" s="1"/>
  <c r="N92" i="9" s="1"/>
  <c r="O92" i="9" s="1"/>
  <c r="P92" i="9" s="1"/>
  <c r="Q92" i="9" s="1"/>
  <c r="R92" i="9" s="1"/>
  <c r="S92" i="9" s="1"/>
  <c r="T92" i="9" s="1"/>
  <c r="U92" i="9" s="1"/>
  <c r="V92" i="9" s="1"/>
  <c r="I8" i="15"/>
  <c r="J8" i="15" s="1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I80" i="15"/>
  <c r="J80" i="15" s="1"/>
  <c r="K80" i="15" s="1"/>
  <c r="L80" i="15" s="1"/>
  <c r="M80" i="15" s="1"/>
  <c r="N80" i="15" s="1"/>
  <c r="O80" i="15" s="1"/>
  <c r="P80" i="15" s="1"/>
  <c r="Q80" i="15" s="1"/>
  <c r="R80" i="15" s="1"/>
  <c r="S80" i="15" s="1"/>
  <c r="T80" i="15" s="1"/>
  <c r="U80" i="15" s="1"/>
  <c r="V80" i="15" s="1"/>
  <c r="R152" i="1"/>
  <c r="S152" i="1" s="1"/>
  <c r="T152" i="1" s="1"/>
  <c r="U152" i="1" s="1"/>
  <c r="V152" i="1" s="1"/>
  <c r="H14" i="9"/>
  <c r="H38" i="9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R38" i="14"/>
  <c r="H74" i="15"/>
  <c r="I74" i="15" s="1"/>
  <c r="J74" i="15" s="1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U74" i="15" s="1"/>
  <c r="V74" i="15" s="1"/>
  <c r="H140" i="15"/>
  <c r="I140" i="15" s="1"/>
  <c r="J140" i="15" s="1"/>
  <c r="K140" i="15" s="1"/>
  <c r="L140" i="15" s="1"/>
  <c r="M140" i="15" s="1"/>
  <c r="N140" i="15" s="1"/>
  <c r="O140" i="15" s="1"/>
  <c r="P140" i="15" s="1"/>
  <c r="Q140" i="15" s="1"/>
  <c r="R140" i="15" s="1"/>
  <c r="S140" i="15" s="1"/>
  <c r="T140" i="15" s="1"/>
  <c r="U140" i="15" s="1"/>
  <c r="V140" i="15" s="1"/>
  <c r="E8" i="16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R8" i="16" s="1"/>
  <c r="S8" i="16" s="1"/>
  <c r="T8" i="16" s="1"/>
  <c r="U8" i="16" s="1"/>
  <c r="V8" i="16" s="1"/>
  <c r="E32" i="16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R32" i="16" s="1"/>
  <c r="S32" i="16" s="1"/>
  <c r="T32" i="16" s="1"/>
  <c r="U32" i="16" s="1"/>
  <c r="V32" i="16" s="1"/>
  <c r="E140" i="16"/>
  <c r="F140" i="16" s="1"/>
  <c r="G140" i="16" s="1"/>
  <c r="H140" i="16" s="1"/>
  <c r="I140" i="16" s="1"/>
  <c r="J140" i="16" s="1"/>
  <c r="K140" i="16" s="1"/>
  <c r="L140" i="16" s="1"/>
  <c r="M140" i="16" s="1"/>
  <c r="N140" i="16" s="1"/>
  <c r="O140" i="16" s="1"/>
  <c r="P140" i="16" s="1"/>
  <c r="R140" i="16" s="1"/>
  <c r="S140" i="16" s="1"/>
  <c r="T140" i="16" s="1"/>
  <c r="U140" i="16" s="1"/>
  <c r="V140" i="16" s="1"/>
  <c r="S86" i="1"/>
  <c r="T86" i="1" s="1"/>
  <c r="U86" i="1" s="1"/>
  <c r="V86" i="1" s="1"/>
  <c r="S80" i="14"/>
  <c r="T80" i="14" s="1"/>
  <c r="U80" i="14" s="1"/>
  <c r="V80" i="14" s="1"/>
  <c r="S134" i="14"/>
  <c r="T134" i="14" s="1"/>
  <c r="U134" i="14" s="1"/>
  <c r="V134" i="14" s="1"/>
  <c r="I80" i="9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I152" i="9"/>
  <c r="J152" i="9" s="1"/>
  <c r="K152" i="9" s="1"/>
  <c r="L152" i="9" s="1"/>
  <c r="M152" i="9" s="1"/>
  <c r="N152" i="9" s="1"/>
  <c r="O152" i="9" s="1"/>
  <c r="P152" i="9" s="1"/>
  <c r="Q152" i="9" s="1"/>
  <c r="R152" i="9" s="1"/>
  <c r="S152" i="9" s="1"/>
  <c r="T152" i="9" s="1"/>
  <c r="U152" i="9" s="1"/>
  <c r="V152" i="9" s="1"/>
  <c r="I26" i="15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I68" i="15"/>
  <c r="J68" i="15" s="1"/>
  <c r="K68" i="15" s="1"/>
  <c r="L68" i="15" s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R158" i="1"/>
  <c r="R20" i="14"/>
  <c r="S20" i="14" s="1"/>
  <c r="R44" i="14"/>
  <c r="W150" i="16"/>
  <c r="W145" i="17"/>
  <c r="W147" i="17"/>
  <c r="S32" i="1"/>
  <c r="T32" i="1" s="1"/>
  <c r="U32" i="1" s="1"/>
  <c r="V32" i="1" s="1"/>
  <c r="S32" i="14"/>
  <c r="T32" i="14" s="1"/>
  <c r="U32" i="14" s="1"/>
  <c r="V32" i="14" s="1"/>
  <c r="S86" i="14"/>
  <c r="T86" i="14" s="1"/>
  <c r="U86" i="14" s="1"/>
  <c r="V86" i="14" s="1"/>
  <c r="I32" i="15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I134" i="15"/>
  <c r="J134" i="15" s="1"/>
  <c r="K134" i="15" s="1"/>
  <c r="L134" i="15" s="1"/>
  <c r="M134" i="15" s="1"/>
  <c r="N134" i="15" s="1"/>
  <c r="O134" i="15" s="1"/>
  <c r="P134" i="15" s="1"/>
  <c r="Q134" i="15" s="1"/>
  <c r="R134" i="15" s="1"/>
  <c r="S134" i="15" s="1"/>
  <c r="T134" i="15" s="1"/>
  <c r="U134" i="15" s="1"/>
  <c r="V134" i="15" s="1"/>
  <c r="R104" i="1"/>
  <c r="S104" i="1" s="1"/>
  <c r="R164" i="1"/>
  <c r="S164" i="1" s="1"/>
  <c r="H26" i="9"/>
  <c r="I26" i="9" s="1"/>
  <c r="H50" i="9"/>
  <c r="I50" i="9" s="1"/>
  <c r="H134" i="9"/>
  <c r="I134" i="9" s="1"/>
  <c r="H164" i="9"/>
  <c r="I164" i="9" s="1"/>
  <c r="R26" i="14"/>
  <c r="S26" i="14" s="1"/>
  <c r="T26" i="14" s="1"/>
  <c r="U26" i="14" s="1"/>
  <c r="V26" i="14" s="1"/>
  <c r="R50" i="14"/>
  <c r="S50" i="14" s="1"/>
  <c r="R146" i="14"/>
  <c r="S146" i="14" s="1"/>
  <c r="H38" i="15"/>
  <c r="I38" i="15" s="1"/>
  <c r="H86" i="15"/>
  <c r="I86" i="15" s="1"/>
  <c r="E20" i="16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R20" i="16" s="1"/>
  <c r="S20" i="16" s="1"/>
  <c r="T20" i="16" s="1"/>
  <c r="U20" i="16" s="1"/>
  <c r="V20" i="16" s="1"/>
  <c r="E44" i="16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R44" i="16" s="1"/>
  <c r="S44" i="16" s="1"/>
  <c r="T44" i="16" s="1"/>
  <c r="U44" i="16" s="1"/>
  <c r="V44" i="16" s="1"/>
  <c r="X56" i="16"/>
  <c r="D98" i="16"/>
  <c r="E98" i="16" s="1"/>
  <c r="F98" i="16" s="1"/>
  <c r="G98" i="16" s="1"/>
  <c r="H98" i="16" s="1"/>
  <c r="I98" i="16" s="1"/>
  <c r="J98" i="16" s="1"/>
  <c r="K98" i="16" s="1"/>
  <c r="L98" i="16" s="1"/>
  <c r="M98" i="16" s="1"/>
  <c r="N98" i="16" s="1"/>
  <c r="O98" i="16" s="1"/>
  <c r="P98" i="16" s="1"/>
  <c r="Q98" i="16" s="1"/>
  <c r="R98" i="16" s="1"/>
  <c r="S98" i="16" s="1"/>
  <c r="T98" i="16" s="1"/>
  <c r="U98" i="16" s="1"/>
  <c r="V98" i="16" s="1"/>
  <c r="D122" i="16"/>
  <c r="E122" i="16" s="1"/>
  <c r="F122" i="16" s="1"/>
  <c r="G122" i="16" s="1"/>
  <c r="H122" i="16" s="1"/>
  <c r="I122" i="16" s="1"/>
  <c r="J122" i="16" s="1"/>
  <c r="K122" i="16" s="1"/>
  <c r="L122" i="16" s="1"/>
  <c r="M122" i="16" s="1"/>
  <c r="N122" i="16" s="1"/>
  <c r="O122" i="16" s="1"/>
  <c r="P122" i="16" s="1"/>
  <c r="Q122" i="16" s="1"/>
  <c r="R122" i="16" s="1"/>
  <c r="S122" i="16" s="1"/>
  <c r="T122" i="16" s="1"/>
  <c r="U122" i="16" s="1"/>
  <c r="V122" i="16" s="1"/>
  <c r="W151" i="16"/>
  <c r="X92" i="17"/>
  <c r="X116" i="17"/>
  <c r="W144" i="17"/>
  <c r="X110" i="16"/>
  <c r="X62" i="17"/>
  <c r="X110" i="17"/>
  <c r="X14" i="16"/>
  <c r="X38" i="16"/>
  <c r="X50" i="17"/>
  <c r="X98" i="17"/>
  <c r="X122" i="17"/>
  <c r="X26" i="16"/>
  <c r="X50" i="16"/>
  <c r="X68" i="16"/>
  <c r="X134" i="16"/>
  <c r="X56" i="17"/>
  <c r="X104" i="17"/>
  <c r="X128" i="17"/>
  <c r="X92" i="16"/>
  <c r="X116" i="16"/>
  <c r="X128" i="16"/>
  <c r="E8" i="17"/>
  <c r="F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E14" i="17"/>
  <c r="F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E20" i="17"/>
  <c r="F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E26" i="17"/>
  <c r="F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E32" i="17"/>
  <c r="F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E38" i="17"/>
  <c r="F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E68" i="17"/>
  <c r="F68" i="17" s="1"/>
  <c r="H68" i="17" s="1"/>
  <c r="I68" i="17" s="1"/>
  <c r="J68" i="17" s="1"/>
  <c r="K68" i="17" s="1"/>
  <c r="L68" i="17" s="1"/>
  <c r="M68" i="17" s="1"/>
  <c r="N68" i="17" s="1"/>
  <c r="O68" i="17" s="1"/>
  <c r="P68" i="17" s="1"/>
  <c r="Q68" i="17" s="1"/>
  <c r="R68" i="17" s="1"/>
  <c r="S68" i="17" s="1"/>
  <c r="T68" i="17" s="1"/>
  <c r="U68" i="17" s="1"/>
  <c r="V68" i="17" s="1"/>
  <c r="E74" i="17"/>
  <c r="F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T74" i="17" s="1"/>
  <c r="U74" i="17" s="1"/>
  <c r="V74" i="17" s="1"/>
  <c r="E80" i="17"/>
  <c r="F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R80" i="17" s="1"/>
  <c r="S80" i="17" s="1"/>
  <c r="T80" i="17" s="1"/>
  <c r="U80" i="17" s="1"/>
  <c r="V80" i="17" s="1"/>
  <c r="E86" i="17"/>
  <c r="F86" i="17" s="1"/>
  <c r="H86" i="17" s="1"/>
  <c r="I86" i="17" s="1"/>
  <c r="J86" i="17" s="1"/>
  <c r="K86" i="17" s="1"/>
  <c r="L86" i="17" s="1"/>
  <c r="M86" i="17" s="1"/>
  <c r="N86" i="17" s="1"/>
  <c r="O86" i="17" s="1"/>
  <c r="P86" i="17" s="1"/>
  <c r="Q86" i="17" s="1"/>
  <c r="R86" i="17" s="1"/>
  <c r="S86" i="17" s="1"/>
  <c r="T86" i="17" s="1"/>
  <c r="U86" i="17" s="1"/>
  <c r="V86" i="17" s="1"/>
  <c r="X104" i="16"/>
  <c r="X74" i="16"/>
  <c r="X80" i="16"/>
  <c r="X86" i="16"/>
  <c r="X134" i="17"/>
  <c r="X140" i="17"/>
  <c r="X62" i="16"/>
  <c r="W145" i="15"/>
  <c r="W144" i="15"/>
  <c r="D50" i="15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X62" i="15"/>
  <c r="D98" i="15"/>
  <c r="E98" i="15" s="1"/>
  <c r="F98" i="15" s="1"/>
  <c r="G98" i="15" s="1"/>
  <c r="H98" i="15" s="1"/>
  <c r="I98" i="15" s="1"/>
  <c r="J98" i="15" s="1"/>
  <c r="K98" i="15" s="1"/>
  <c r="L98" i="15" s="1"/>
  <c r="M98" i="15" s="1"/>
  <c r="N98" i="15" s="1"/>
  <c r="O98" i="15" s="1"/>
  <c r="P98" i="15" s="1"/>
  <c r="Q98" i="15" s="1"/>
  <c r="R98" i="15" s="1"/>
  <c r="S98" i="15" s="1"/>
  <c r="T98" i="15" s="1"/>
  <c r="U98" i="15" s="1"/>
  <c r="V98" i="15" s="1"/>
  <c r="X110" i="15"/>
  <c r="S14" i="14"/>
  <c r="T14" i="14" s="1"/>
  <c r="U14" i="14" s="1"/>
  <c r="V14" i="14" s="1"/>
  <c r="W150" i="14"/>
  <c r="W151" i="14"/>
  <c r="X68" i="14"/>
  <c r="X116" i="14"/>
  <c r="X92" i="14"/>
  <c r="X98" i="14"/>
  <c r="X122" i="14"/>
  <c r="X56" i="14"/>
  <c r="X80" i="14"/>
  <c r="X104" i="14"/>
  <c r="X128" i="14"/>
  <c r="X122" i="15"/>
  <c r="X44" i="15"/>
  <c r="X56" i="15"/>
  <c r="X92" i="15"/>
  <c r="X104" i="15"/>
  <c r="X116" i="15"/>
  <c r="X128" i="15"/>
  <c r="X140" i="9"/>
  <c r="D146" i="9"/>
  <c r="E146" i="9" s="1"/>
  <c r="F146" i="9" s="1"/>
  <c r="D158" i="9"/>
  <c r="E158" i="9" s="1"/>
  <c r="F158" i="9" s="1"/>
  <c r="X98" i="9"/>
  <c r="X110" i="9"/>
  <c r="X122" i="9"/>
  <c r="D104" i="9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4" i="9" s="1"/>
  <c r="R104" i="9" s="1"/>
  <c r="S104" i="9" s="1"/>
  <c r="T104" i="9" s="1"/>
  <c r="U104" i="9" s="1"/>
  <c r="V104" i="9" s="1"/>
  <c r="D116" i="9"/>
  <c r="E116" i="9" s="1"/>
  <c r="F116" i="9" s="1"/>
  <c r="G116" i="9" s="1"/>
  <c r="H116" i="9" s="1"/>
  <c r="I116" i="9" s="1"/>
  <c r="J116" i="9" s="1"/>
  <c r="K116" i="9" s="1"/>
  <c r="L116" i="9" s="1"/>
  <c r="M116" i="9" s="1"/>
  <c r="N116" i="9" s="1"/>
  <c r="O116" i="9" s="1"/>
  <c r="P116" i="9" s="1"/>
  <c r="Q116" i="9" s="1"/>
  <c r="R116" i="9" s="1"/>
  <c r="S116" i="9" s="1"/>
  <c r="T116" i="9" s="1"/>
  <c r="U116" i="9" s="1"/>
  <c r="V116" i="9" s="1"/>
  <c r="D128" i="9"/>
  <c r="E128" i="9" s="1"/>
  <c r="F128" i="9" s="1"/>
  <c r="G128" i="9" s="1"/>
  <c r="H128" i="9" s="1"/>
  <c r="I128" i="9" s="1"/>
  <c r="J128" i="9" s="1"/>
  <c r="K128" i="9" s="1"/>
  <c r="L128" i="9" s="1"/>
  <c r="M128" i="9" s="1"/>
  <c r="N128" i="9" s="1"/>
  <c r="O128" i="9" s="1"/>
  <c r="P128" i="9" s="1"/>
  <c r="Q128" i="9" s="1"/>
  <c r="R128" i="9" s="1"/>
  <c r="S128" i="9" s="1"/>
  <c r="T128" i="9" s="1"/>
  <c r="U128" i="9" s="1"/>
  <c r="V128" i="9" s="1"/>
  <c r="X56" i="9"/>
  <c r="X68" i="9"/>
  <c r="D62" i="9"/>
  <c r="E62" i="9" s="1"/>
  <c r="F62" i="9" s="1"/>
  <c r="D74" i="9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D86" i="9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D20" i="9"/>
  <c r="E20" i="9" s="1"/>
  <c r="F20" i="9" s="1"/>
  <c r="D32" i="9"/>
  <c r="E32" i="9" s="1"/>
  <c r="F32" i="9" s="1"/>
  <c r="D44" i="9"/>
  <c r="E44" i="9" s="1"/>
  <c r="F44" i="9" s="1"/>
  <c r="X62" i="14"/>
  <c r="X110" i="14"/>
  <c r="X116" i="1"/>
  <c r="X128" i="1"/>
  <c r="X140" i="1"/>
  <c r="D110" i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Q110" i="1" s="1"/>
  <c r="R110" i="1" s="1"/>
  <c r="S110" i="1" s="1"/>
  <c r="T110" i="1" s="1"/>
  <c r="U110" i="1" s="1"/>
  <c r="V110" i="1" s="1"/>
  <c r="D122" i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Q122" i="1" s="1"/>
  <c r="R122" i="1" s="1"/>
  <c r="S122" i="1" s="1"/>
  <c r="T122" i="1" s="1"/>
  <c r="U122" i="1" s="1"/>
  <c r="V122" i="1" s="1"/>
  <c r="D134" i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D146" i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X86" i="1"/>
  <c r="X80" i="1"/>
  <c r="X92" i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D74" i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D98" i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X50" i="1"/>
  <c r="X44" i="1"/>
  <c r="X56" i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D38" i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X32" i="1" l="1"/>
  <c r="X20" i="1"/>
  <c r="X80" i="9"/>
  <c r="X134" i="15"/>
  <c r="X26" i="15"/>
  <c r="X32" i="15"/>
  <c r="X86" i="14"/>
  <c r="X14" i="14"/>
  <c r="X32" i="14"/>
  <c r="X140" i="16"/>
  <c r="J44" i="17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U44" i="17" s="1"/>
  <c r="V44" i="17" s="1"/>
  <c r="T164" i="1"/>
  <c r="U164" i="1" s="1"/>
  <c r="V164" i="1" s="1"/>
  <c r="X8" i="14"/>
  <c r="X80" i="15"/>
  <c r="X8" i="15"/>
  <c r="X122" i="16"/>
  <c r="X146" i="16"/>
  <c r="X8" i="16"/>
  <c r="T50" i="14"/>
  <c r="U50" i="14" s="1"/>
  <c r="V50" i="14" s="1"/>
  <c r="J50" i="9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J86" i="15"/>
  <c r="K86" i="15" s="1"/>
  <c r="L86" i="15" s="1"/>
  <c r="M86" i="15" s="1"/>
  <c r="N86" i="15" s="1"/>
  <c r="O86" i="15" s="1"/>
  <c r="P86" i="15" s="1"/>
  <c r="Q86" i="15" s="1"/>
  <c r="R86" i="15" s="1"/>
  <c r="S86" i="15" s="1"/>
  <c r="T86" i="15" s="1"/>
  <c r="U86" i="15" s="1"/>
  <c r="V86" i="15" s="1"/>
  <c r="J26" i="9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J38" i="15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J164" i="9"/>
  <c r="K164" i="9" s="1"/>
  <c r="L164" i="9" s="1"/>
  <c r="M164" i="9" s="1"/>
  <c r="N164" i="9" s="1"/>
  <c r="O164" i="9" s="1"/>
  <c r="P164" i="9" s="1"/>
  <c r="Q164" i="9" s="1"/>
  <c r="R164" i="9" s="1"/>
  <c r="S164" i="9" s="1"/>
  <c r="T164" i="9" s="1"/>
  <c r="U164" i="9" s="1"/>
  <c r="V164" i="9" s="1"/>
  <c r="T140" i="14"/>
  <c r="U140" i="14" s="1"/>
  <c r="V140" i="14" s="1"/>
  <c r="T146" i="14"/>
  <c r="U146" i="14" s="1"/>
  <c r="V146" i="14" s="1"/>
  <c r="X146" i="14" s="1"/>
  <c r="J134" i="9"/>
  <c r="K134" i="9" s="1"/>
  <c r="L134" i="9" s="1"/>
  <c r="M134" i="9" s="1"/>
  <c r="N134" i="9" s="1"/>
  <c r="O134" i="9" s="1"/>
  <c r="P134" i="9" s="1"/>
  <c r="Q134" i="9" s="1"/>
  <c r="R134" i="9" s="1"/>
  <c r="S134" i="9" s="1"/>
  <c r="T134" i="9" s="1"/>
  <c r="U134" i="9" s="1"/>
  <c r="V134" i="9" s="1"/>
  <c r="T104" i="1"/>
  <c r="U104" i="1" s="1"/>
  <c r="V104" i="1" s="1"/>
  <c r="T20" i="14"/>
  <c r="U20" i="14" s="1"/>
  <c r="X20" i="14" s="1"/>
  <c r="S38" i="14"/>
  <c r="T38" i="14" s="1"/>
  <c r="U38" i="14" s="1"/>
  <c r="V38" i="14" s="1"/>
  <c r="R38" i="1"/>
  <c r="R98" i="1"/>
  <c r="S98" i="1" s="1"/>
  <c r="R146" i="1"/>
  <c r="S146" i="1" s="1"/>
  <c r="T146" i="1" s="1"/>
  <c r="U146" i="1" s="1"/>
  <c r="V146" i="1" s="1"/>
  <c r="X152" i="1"/>
  <c r="X134" i="14"/>
  <c r="H44" i="9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X38" i="9"/>
  <c r="X152" i="9"/>
  <c r="X68" i="15"/>
  <c r="X20" i="15"/>
  <c r="X26" i="14"/>
  <c r="X98" i="16"/>
  <c r="I14" i="9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R26" i="1"/>
  <c r="S26" i="1" s="1"/>
  <c r="H32" i="9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H62" i="9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H158" i="9"/>
  <c r="I158" i="9" s="1"/>
  <c r="J158" i="9" s="1"/>
  <c r="K158" i="9" s="1"/>
  <c r="L158" i="9" s="1"/>
  <c r="M158" i="9" s="1"/>
  <c r="N158" i="9" s="1"/>
  <c r="O158" i="9" s="1"/>
  <c r="P158" i="9" s="1"/>
  <c r="Q158" i="9" s="1"/>
  <c r="R158" i="9" s="1"/>
  <c r="S158" i="9" s="1"/>
  <c r="T158" i="9" s="1"/>
  <c r="U158" i="9" s="1"/>
  <c r="V158" i="9" s="1"/>
  <c r="X44" i="16"/>
  <c r="S44" i="14"/>
  <c r="T44" i="14" s="1"/>
  <c r="U44" i="14" s="1"/>
  <c r="V44" i="14" s="1"/>
  <c r="S158" i="1"/>
  <c r="T158" i="1" s="1"/>
  <c r="U158" i="1" s="1"/>
  <c r="V158" i="1" s="1"/>
  <c r="R14" i="1"/>
  <c r="S14" i="1" s="1"/>
  <c r="T14" i="1" s="1"/>
  <c r="U14" i="1" s="1"/>
  <c r="V14" i="1" s="1"/>
  <c r="X68" i="1"/>
  <c r="H20" i="9"/>
  <c r="X92" i="9"/>
  <c r="H146" i="9"/>
  <c r="I146" i="9" s="1"/>
  <c r="J146" i="9" s="1"/>
  <c r="K146" i="9" s="1"/>
  <c r="L146" i="9" s="1"/>
  <c r="M146" i="9" s="1"/>
  <c r="N146" i="9" s="1"/>
  <c r="O146" i="9" s="1"/>
  <c r="P146" i="9" s="1"/>
  <c r="Q146" i="9" s="1"/>
  <c r="R146" i="9" s="1"/>
  <c r="S146" i="9" s="1"/>
  <c r="T146" i="9" s="1"/>
  <c r="U146" i="9" s="1"/>
  <c r="V146" i="9" s="1"/>
  <c r="X140" i="15"/>
  <c r="X74" i="15"/>
  <c r="X74" i="14"/>
  <c r="X14" i="15"/>
  <c r="X20" i="16"/>
  <c r="X32" i="16"/>
  <c r="X38" i="17"/>
  <c r="X68" i="17"/>
  <c r="X8" i="17"/>
  <c r="X74" i="17"/>
  <c r="X14" i="17"/>
  <c r="X80" i="17"/>
  <c r="X20" i="17"/>
  <c r="X86" i="17"/>
  <c r="X26" i="17"/>
  <c r="X32" i="17"/>
  <c r="X50" i="15"/>
  <c r="X98" i="15"/>
  <c r="X104" i="9"/>
  <c r="X116" i="9"/>
  <c r="X128" i="9"/>
  <c r="X74" i="9"/>
  <c r="X86" i="9"/>
  <c r="X110" i="1"/>
  <c r="X122" i="1"/>
  <c r="X134" i="1"/>
  <c r="X62" i="1"/>
  <c r="X74" i="1"/>
  <c r="X164" i="1" l="1"/>
  <c r="X134" i="9"/>
  <c r="X50" i="9"/>
  <c r="X86" i="15"/>
  <c r="X140" i="14"/>
  <c r="X44" i="17"/>
  <c r="X26" i="9"/>
  <c r="X158" i="1"/>
  <c r="X104" i="1"/>
  <c r="T26" i="1"/>
  <c r="U26" i="1" s="1"/>
  <c r="V26" i="1" s="1"/>
  <c r="X26" i="1" s="1"/>
  <c r="X44" i="14"/>
  <c r="X38" i="15"/>
  <c r="T98" i="1"/>
  <c r="U98" i="1" s="1"/>
  <c r="V98" i="1" s="1"/>
  <c r="X98" i="1" s="1"/>
  <c r="X14" i="1"/>
  <c r="X146" i="1"/>
  <c r="X44" i="9"/>
  <c r="S38" i="1"/>
  <c r="T38" i="1" s="1"/>
  <c r="U38" i="1" s="1"/>
  <c r="V38" i="1" s="1"/>
  <c r="X32" i="9"/>
  <c r="X62" i="9"/>
  <c r="X158" i="9"/>
  <c r="I20" i="9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X146" i="9"/>
  <c r="X14" i="9"/>
  <c r="X164" i="9"/>
  <c r="X38" i="14"/>
  <c r="X50" i="14"/>
  <c r="U169" i="9"/>
  <c r="T169" i="9"/>
  <c r="S169" i="9"/>
  <c r="F169" i="9"/>
  <c r="E169" i="9"/>
  <c r="D169" i="9"/>
  <c r="C169" i="9"/>
  <c r="V168" i="9"/>
  <c r="U168" i="9"/>
  <c r="T168" i="9"/>
  <c r="S168" i="9"/>
  <c r="F168" i="9"/>
  <c r="E168" i="9"/>
  <c r="D168" i="9"/>
  <c r="C8" i="9"/>
  <c r="W7" i="9"/>
  <c r="X38" i="1" l="1"/>
  <c r="X20" i="9"/>
  <c r="W169" i="9"/>
  <c r="W168" i="9"/>
  <c r="D8" i="9"/>
  <c r="E8" i="9" s="1"/>
  <c r="F8" i="9" s="1"/>
  <c r="H8" i="9" s="1"/>
  <c r="V168" i="1"/>
  <c r="J168" i="1"/>
  <c r="I168" i="1"/>
  <c r="H168" i="1"/>
  <c r="G168" i="1"/>
  <c r="F168" i="1"/>
  <c r="E168" i="1"/>
  <c r="D168" i="1"/>
  <c r="J169" i="1"/>
  <c r="I169" i="1"/>
  <c r="H169" i="1"/>
  <c r="G169" i="1"/>
  <c r="F169" i="1"/>
  <c r="E169" i="1"/>
  <c r="D169" i="1"/>
  <c r="C169" i="1"/>
  <c r="C8" i="1"/>
  <c r="D8" i="1" s="1"/>
  <c r="E8" i="1" l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R8" i="1" s="1"/>
  <c r="W170" i="9"/>
  <c r="W171" i="9"/>
  <c r="W168" i="1"/>
  <c r="W169" i="1"/>
  <c r="I8" i="9" l="1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S8" i="1"/>
  <c r="T8" i="1" s="1"/>
  <c r="U8" i="1" s="1"/>
  <c r="V8" i="1" s="1"/>
  <c r="W7" i="1"/>
  <c r="X8" i="9" l="1"/>
  <c r="X8" i="1"/>
</calcChain>
</file>

<file path=xl/sharedStrings.xml><?xml version="1.0" encoding="utf-8"?>
<sst xmlns="http://schemas.openxmlformats.org/spreadsheetml/2006/main" count="1783" uniqueCount="63">
  <si>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</si>
  <si>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</si>
  <si>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</si>
  <si>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</si>
  <si>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</si>
  <si>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</si>
  <si>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</si>
  <si>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</si>
  <si>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</si>
  <si>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</si>
  <si>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</si>
  <si>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</si>
  <si>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</si>
  <si>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</si>
  <si>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</si>
  <si>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</si>
  <si>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OKRZEI (DW. PKP PKS)</t>
  </si>
  <si>
    <t xml:space="preserve"> Wiejska (Planty)</t>
  </si>
  <si>
    <t xml:space="preserve"> Wiejska (Szkoła Muzyczna)</t>
  </si>
  <si>
    <t xml:space="preserve"> Rozkład sobotni</t>
  </si>
  <si>
    <t xml:space="preserve"> FREDRY</t>
  </si>
  <si>
    <t xml:space="preserve"> Zgodna (bloki)</t>
  </si>
  <si>
    <t xml:space="preserve"> Gajowa (Skłodowskiej)</t>
  </si>
  <si>
    <t xml:space="preserve"> Kapitulna (Wyspiańskiego)</t>
  </si>
  <si>
    <t xml:space="preserve"> Zbiegniewskiej (Żurawia)</t>
  </si>
  <si>
    <t xml:space="preserve"> WIEJSKA (PRUSA)</t>
  </si>
  <si>
    <t xml:space="preserve"> Wiejska (Żeromskiego)</t>
  </si>
  <si>
    <t xml:space="preserve"> Węglowa</t>
  </si>
  <si>
    <t xml:space="preserve"> Chłodna (Kapitulna)</t>
  </si>
  <si>
    <t xml:space="preserve"> Al.Chopina (Witosa)</t>
  </si>
  <si>
    <t xml:space="preserve"> CMENTARNA (REAL)</t>
  </si>
  <si>
    <t xml:space="preserve"> Al.Chopina (cmentarz)</t>
  </si>
  <si>
    <t xml:space="preserve"> Al.Chopina (RDP)</t>
  </si>
  <si>
    <t xml:space="preserve"> Ostrowska (Łanowa)</t>
  </si>
  <si>
    <t>Fredry</t>
  </si>
  <si>
    <t xml:space="preserve"> Kierunek: Fredry &gt; Ostrowska</t>
  </si>
  <si>
    <t xml:space="preserve"> Polskiej Organizacji
 Wojskowej</t>
  </si>
  <si>
    <t xml:space="preserve"> Al.Chopina
 (Św.Antoniego)</t>
  </si>
  <si>
    <t xml:space="preserve"> AL. K. WIELKIEGO
 (RONDO)</t>
  </si>
  <si>
    <t xml:space="preserve"> Kierunek: Ostrowska &gt; Fredry</t>
  </si>
  <si>
    <t xml:space="preserve"> Ostrowska (Zielna)</t>
  </si>
  <si>
    <t xml:space="preserve"> Al.K.Wielkiego (Leśna)</t>
  </si>
  <si>
    <t xml:space="preserve"> Al.Chopina (Delfin)</t>
  </si>
  <si>
    <t xml:space="preserve"> Okrzei (Al.Chopina)</t>
  </si>
  <si>
    <t xml:space="preserve"> Al.Chopina (Chmielna)</t>
  </si>
  <si>
    <t xml:space="preserve"> Okrzei (PKO BP)</t>
  </si>
  <si>
    <t xml:space="preserve"> Długa</t>
  </si>
  <si>
    <t xml:space="preserve"> Wiejska (Arentowicza)</t>
  </si>
  <si>
    <t xml:space="preserve"> Wiejska (Słoneczna)</t>
  </si>
  <si>
    <t xml:space="preserve"> Kapitulna (Jastrzębia)</t>
  </si>
  <si>
    <t xml:space="preserve"> Gajowa</t>
  </si>
  <si>
    <t xml:space="preserve"> Zgodna</t>
  </si>
  <si>
    <t xml:space="preserve"> FREDRY (KALISKA)</t>
  </si>
  <si>
    <t xml:space="preserve"> PL. WOLNOŚCI 
 (KOŚCIUSZKI)</t>
  </si>
  <si>
    <t xml:space="preserve"> KAPITULNA
 (URZĄD PRACY)</t>
  </si>
  <si>
    <t xml:space="preserve"> ZBIEGNIEWSKIEJ
 (WIEJSKA)</t>
  </si>
  <si>
    <t xml:space="preserve"> Al.Chopina
 (Hala Mistrzów)</t>
  </si>
  <si>
    <t>Ostrowska (pętla)</t>
  </si>
  <si>
    <t>x</t>
  </si>
  <si>
    <t xml:space="preserve"> Data badań: 3, 10 kwietnia 2016 r.</t>
  </si>
  <si>
    <t xml:space="preserve"> Data badań: 2, 9 kwietnia, 7 maja 2016 r.</t>
  </si>
  <si>
    <t xml:space="preserve"> Data badań: 5, 6, 13 kwietnia 2016 r.</t>
  </si>
  <si>
    <t xml:space="preserve"> OSTROWSKA (PĘTLA)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</si>
</sst>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</fills>
  <borders count="6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2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3" fillId="7" borderId="58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7" borderId="61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8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2" fontId="3" fillId="8" borderId="6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38" xfId="0" applyFont="1" applyFill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3" xfId="1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38" xfId="0" applyFont="1" applyFill="1" applyBorder="1" applyAlignment="1" applyProtection="1">
      <alignment horizontal="center" textRotation="90"/>
      <protection hidden="1"/>
    </xf>
    <xf numFmtId="0" fontId="14" fillId="0" borderId="55" xfId="1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38" xfId="0" applyFont="1" applyFill="1" applyBorder="1" applyAlignment="1" applyProtection="1">
      <alignment horizontal="center" textRotation="90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5" xfId="1" applyFont="1" applyBorder="1" applyAlignment="1" applyProtection="1">
      <alignment horizontal="center" textRotation="90" wrapText="1"/>
      <protection hidden="1"/>
    </xf>
    <xf numFmtId="2" fontId="3" fillId="7" borderId="61" xfId="0" applyNumberFormat="1" applyFont="1" applyFill="1" applyBorder="1" applyAlignment="1">
      <alignment horizontal="center" vertical="center"/>
    </xf>
    <xf numFmtId="2" fontId="3" fillId="4" borderId="51" xfId="1" applyNumberFormat="1" applyFont="1" applyFill="1" applyBorder="1" applyAlignment="1">
      <alignment horizontal="center" vertical="center"/>
    </xf>
    <xf numFmtId="2" fontId="3" fillId="4" borderId="54" xfId="1" applyNumberFormat="1" applyFont="1" applyFill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/>
    </xf>
    <xf numFmtId="2" fontId="3" fillId="0" borderId="49" xfId="0" applyNumberFormat="1" applyFont="1" applyFill="1" applyBorder="1" applyAlignment="1">
      <alignment horizontal="center" vertical="center"/>
    </xf>
    <xf numFmtId="2" fontId="3" fillId="0" borderId="52" xfId="1" applyNumberFormat="1" applyFont="1" applyBorder="1" applyAlignment="1">
      <alignment horizontal="center" vertical="center"/>
    </xf>
    <xf numFmtId="2" fontId="3" fillId="4" borderId="50" xfId="1" applyNumberFormat="1" applyFont="1" applyFill="1" applyBorder="1" applyAlignment="1">
      <alignment horizontal="center" vertical="center"/>
    </xf>
    <xf numFmtId="2" fontId="3" fillId="4" borderId="63" xfId="1" applyNumberFormat="1" applyFont="1" applyFill="1" applyBorder="1" applyAlignment="1">
      <alignment horizontal="center" vertical="center"/>
    </xf>
    <xf numFmtId="2" fontId="3" fillId="6" borderId="50" xfId="0" applyNumberFormat="1" applyFont="1" applyFill="1" applyBorder="1" applyAlignment="1">
      <alignment horizontal="center" vertical="center"/>
    </xf>
    <xf numFmtId="2" fontId="3" fillId="4" borderId="51" xfId="0" applyNumberFormat="1" applyFont="1" applyFill="1" applyBorder="1" applyAlignment="1">
      <alignment horizontal="center" vertical="center"/>
    </xf>
    <xf numFmtId="2" fontId="3" fillId="4" borderId="49" xfId="0" applyNumberFormat="1" applyFont="1" applyFill="1" applyBorder="1" applyAlignment="1">
      <alignment horizontal="center" vertical="center"/>
    </xf>
    <xf numFmtId="2" fontId="3" fillId="0" borderId="57" xfId="0" applyNumberFormat="1" applyFont="1" applyFill="1" applyBorder="1" applyAlignment="1">
      <alignment horizontal="center" vertical="center"/>
    </xf>
    <xf numFmtId="2" fontId="3" fillId="0" borderId="52" xfId="0" applyNumberFormat="1" applyFont="1" applyBorder="1" applyAlignment="1">
      <alignment horizontal="center" vertical="center"/>
    </xf>
    <xf numFmtId="2" fontId="3" fillId="4" borderId="50" xfId="0" applyNumberFormat="1" applyFont="1" applyFill="1" applyBorder="1" applyAlignment="1">
      <alignment horizontal="center" vertical="center"/>
    </xf>
    <xf numFmtId="2" fontId="3" fillId="4" borderId="63" xfId="0" applyNumberFormat="1" applyFont="1" applyFill="1" applyBorder="1" applyAlignment="1">
      <alignment horizontal="center" vertical="center"/>
    </xf>
    <xf numFmtId="2" fontId="3" fillId="4" borderId="57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546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1"/>
  <sheetViews>
    <sheetView tabSelected="1" zoomScaleNormal="100" workbookViewId="0">
      <pane xSplit="2" ySplit="5" topLeftCell="C6" activePane="bottomRight" state="frozen"/>
      <selection activeCell="Q10" sqref="Q10"/>
      <selection pane="topRight" activeCell="Q10" sqref="Q10"/>
      <selection pane="bottomLeft" activeCell="Q10" sqref="Q10"/>
      <selection pane="bottomRight" activeCell="I16" sqref="I16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61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50"/>
      <c r="M3" s="94" t="s">
        <v>35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81" t="s">
        <v>20</v>
      </c>
      <c r="D5" s="81" t="s">
        <v>21</v>
      </c>
      <c r="E5" s="81" t="s">
        <v>22</v>
      </c>
      <c r="F5" s="81" t="s">
        <v>23</v>
      </c>
      <c r="G5" s="81" t="s">
        <v>24</v>
      </c>
      <c r="H5" s="81" t="s">
        <v>25</v>
      </c>
      <c r="I5" s="81" t="s">
        <v>18</v>
      </c>
      <c r="J5" s="81" t="s">
        <v>26</v>
      </c>
      <c r="K5" s="81" t="s">
        <v>27</v>
      </c>
      <c r="L5" s="81" t="s">
        <v>28</v>
      </c>
      <c r="M5" s="81" t="s">
        <v>16</v>
      </c>
      <c r="N5" s="95" t="s">
        <v>36</v>
      </c>
      <c r="O5" s="95" t="s">
        <v>37</v>
      </c>
      <c r="P5" s="83" t="s">
        <v>29</v>
      </c>
      <c r="Q5" s="84" t="s">
        <v>30</v>
      </c>
      <c r="R5" s="83" t="s">
        <v>31</v>
      </c>
      <c r="S5" s="81" t="s">
        <v>32</v>
      </c>
      <c r="T5" s="95" t="s">
        <v>38</v>
      </c>
      <c r="U5" s="81" t="s">
        <v>33</v>
      </c>
      <c r="V5" s="82" t="s">
        <v>62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2</v>
      </c>
      <c r="L6" s="29">
        <v>0</v>
      </c>
      <c r="M6" s="29">
        <v>1</v>
      </c>
      <c r="N6" s="29">
        <v>1</v>
      </c>
      <c r="O6" s="29">
        <v>0</v>
      </c>
      <c r="P6" s="29">
        <v>0</v>
      </c>
      <c r="Q6" s="85" t="s">
        <v>58</v>
      </c>
      <c r="R6" s="86">
        <v>0</v>
      </c>
      <c r="S6" s="86">
        <v>6</v>
      </c>
      <c r="T6" s="86">
        <v>0</v>
      </c>
      <c r="U6" s="86">
        <v>1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</v>
      </c>
      <c r="B7" s="34" t="s">
        <v>7</v>
      </c>
      <c r="C7" s="23">
        <v>2</v>
      </c>
      <c r="D7" s="4">
        <v>0</v>
      </c>
      <c r="E7" s="4">
        <v>0</v>
      </c>
      <c r="F7" s="4">
        <v>1</v>
      </c>
      <c r="G7" s="4">
        <v>0</v>
      </c>
      <c r="H7" s="4">
        <v>0</v>
      </c>
      <c r="I7" s="4">
        <v>2</v>
      </c>
      <c r="J7" s="4">
        <v>3</v>
      </c>
      <c r="K7" s="4">
        <v>0</v>
      </c>
      <c r="L7" s="4">
        <v>0</v>
      </c>
      <c r="M7" s="4">
        <v>0</v>
      </c>
      <c r="N7" s="4">
        <v>2</v>
      </c>
      <c r="O7" s="4">
        <v>1</v>
      </c>
      <c r="P7" s="4">
        <v>0</v>
      </c>
      <c r="Q7" s="87" t="s">
        <v>58</v>
      </c>
      <c r="R7" s="88">
        <v>0</v>
      </c>
      <c r="S7" s="88">
        <v>0</v>
      </c>
      <c r="T7" s="88">
        <v>0</v>
      </c>
      <c r="U7" s="88">
        <v>0</v>
      </c>
      <c r="V7" s="22"/>
      <c r="W7" s="38">
        <f>SUM(C7:U7)</f>
        <v>11</v>
      </c>
      <c r="X7" s="17"/>
      <c r="Y7" s="59"/>
      <c r="Z7" s="59"/>
      <c r="AA7" s="59"/>
    </row>
    <row r="8" spans="1:27" s="56" customFormat="1" ht="15.6" customHeight="1" x14ac:dyDescent="0.2">
      <c r="A8" s="126" t="s">
        <v>34</v>
      </c>
      <c r="B8" s="34" t="s">
        <v>8</v>
      </c>
      <c r="C8" s="23">
        <f>C7</f>
        <v>2</v>
      </c>
      <c r="D8" s="5">
        <f t="shared" ref="D8:U8" si="0">C8-D6+D7</f>
        <v>2</v>
      </c>
      <c r="E8" s="5">
        <f t="shared" ref="E8" si="1">D8-E6+E7</f>
        <v>2</v>
      </c>
      <c r="F8" s="5">
        <f t="shared" ref="F8" si="2">E8-F6+F7</f>
        <v>3</v>
      </c>
      <c r="G8" s="5">
        <f t="shared" ref="G8" si="3">F8-G6+G7</f>
        <v>3</v>
      </c>
      <c r="H8" s="5">
        <f t="shared" ref="H8" si="4">G8-H6+H7</f>
        <v>3</v>
      </c>
      <c r="I8" s="5">
        <f t="shared" ref="I8" si="5">H8-I6+I7</f>
        <v>5</v>
      </c>
      <c r="J8" s="5">
        <f t="shared" ref="J8" si="6">I8-J6+J7</f>
        <v>8</v>
      </c>
      <c r="K8" s="5">
        <f t="shared" ref="K8" si="7">J8-K6+K7</f>
        <v>6</v>
      </c>
      <c r="L8" s="5">
        <f t="shared" ref="L8" si="8">K8-L6+L7</f>
        <v>6</v>
      </c>
      <c r="M8" s="5">
        <f t="shared" ref="M8" si="9">L8-M6+M7</f>
        <v>5</v>
      </c>
      <c r="N8" s="5">
        <f t="shared" ref="N8" si="10">M8-N6+N7</f>
        <v>6</v>
      </c>
      <c r="O8" s="5">
        <f t="shared" ref="O8" si="11">N8-O6+O7</f>
        <v>7</v>
      </c>
      <c r="P8" s="89">
        <f t="shared" ref="P8" si="12">O8-P6+P7</f>
        <v>7</v>
      </c>
      <c r="Q8" s="90" t="s">
        <v>58</v>
      </c>
      <c r="R8" s="91">
        <f>P8-R6+R7</f>
        <v>7</v>
      </c>
      <c r="S8" s="5">
        <f t="shared" ref="S8" si="13">R8-S6+S7</f>
        <v>1</v>
      </c>
      <c r="T8" s="5">
        <f t="shared" si="0"/>
        <v>1</v>
      </c>
      <c r="U8" s="5">
        <f t="shared" si="0"/>
        <v>0</v>
      </c>
      <c r="V8" s="39">
        <f>U8-V6</f>
        <v>0</v>
      </c>
      <c r="W8" s="40"/>
      <c r="X8" s="3">
        <f>MAX(C8:V8)</f>
        <v>8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9"/>
      <c r="D9" s="120"/>
      <c r="E9" s="120"/>
      <c r="F9" s="120"/>
      <c r="G9" s="120"/>
      <c r="H9" s="6">
        <v>5.07</v>
      </c>
      <c r="I9" s="120"/>
      <c r="J9" s="120"/>
      <c r="K9" s="120"/>
      <c r="L9" s="120"/>
      <c r="M9" s="6">
        <v>5.17</v>
      </c>
      <c r="N9" s="120"/>
      <c r="O9" s="120"/>
      <c r="P9" s="120"/>
      <c r="Q9" s="92" t="s">
        <v>58</v>
      </c>
      <c r="R9" s="120"/>
      <c r="S9" s="120"/>
      <c r="T9" s="6">
        <v>5.27</v>
      </c>
      <c r="U9" s="120"/>
      <c r="V9" s="121">
        <v>5.3</v>
      </c>
      <c r="W9" s="41">
        <v>30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22">
        <v>5</v>
      </c>
      <c r="D10" s="123"/>
      <c r="E10" s="123"/>
      <c r="F10" s="123"/>
      <c r="G10" s="123"/>
      <c r="H10" s="8">
        <f>H9</f>
        <v>5.07</v>
      </c>
      <c r="I10" s="123"/>
      <c r="J10" s="123"/>
      <c r="K10" s="123"/>
      <c r="L10" s="123"/>
      <c r="M10" s="8">
        <f>M9</f>
        <v>5.17</v>
      </c>
      <c r="N10" s="123"/>
      <c r="O10" s="123"/>
      <c r="P10" s="124"/>
      <c r="Q10" s="92" t="s">
        <v>58</v>
      </c>
      <c r="R10" s="124"/>
      <c r="S10" s="123"/>
      <c r="T10" s="8">
        <f>T9</f>
        <v>5.27</v>
      </c>
      <c r="U10" s="120"/>
      <c r="V10" s="125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212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2</v>
      </c>
      <c r="O12" s="29">
        <v>0</v>
      </c>
      <c r="P12" s="29">
        <v>1</v>
      </c>
      <c r="Q12" s="85" t="s">
        <v>58</v>
      </c>
      <c r="R12" s="86">
        <v>1</v>
      </c>
      <c r="S12" s="86">
        <v>1</v>
      </c>
      <c r="T12" s="86">
        <v>0</v>
      </c>
      <c r="U12" s="86">
        <v>1</v>
      </c>
      <c r="V12" s="36">
        <v>0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5.35</v>
      </c>
      <c r="B13" s="34" t="s">
        <v>7</v>
      </c>
      <c r="C13" s="23">
        <v>0</v>
      </c>
      <c r="D13" s="4">
        <v>0</v>
      </c>
      <c r="E13" s="4">
        <v>0</v>
      </c>
      <c r="F13" s="4">
        <v>0</v>
      </c>
      <c r="G13" s="4">
        <v>2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2</v>
      </c>
      <c r="O13" s="4">
        <v>0</v>
      </c>
      <c r="P13" s="4">
        <v>1</v>
      </c>
      <c r="Q13" s="87" t="s">
        <v>58</v>
      </c>
      <c r="R13" s="88">
        <v>0</v>
      </c>
      <c r="S13" s="88">
        <v>0</v>
      </c>
      <c r="T13" s="88">
        <v>0</v>
      </c>
      <c r="U13" s="88">
        <v>0</v>
      </c>
      <c r="V13" s="22"/>
      <c r="W13" s="38">
        <f>SUM(C13:U13)</f>
        <v>6</v>
      </c>
      <c r="X13" s="17"/>
      <c r="Y13" s="59"/>
      <c r="Z13" s="59"/>
      <c r="AA13" s="59"/>
    </row>
    <row r="14" spans="1:27" ht="15.6" customHeight="1" x14ac:dyDescent="0.2">
      <c r="A14" s="126" t="s">
        <v>34</v>
      </c>
      <c r="B14" s="34" t="s">
        <v>8</v>
      </c>
      <c r="C14" s="23">
        <f>C13</f>
        <v>0</v>
      </c>
      <c r="D14" s="5">
        <f t="shared" ref="D14" si="14">C14-D12+D13</f>
        <v>0</v>
      </c>
      <c r="E14" s="5">
        <f t="shared" ref="E14" si="15">D14-E12+E13</f>
        <v>0</v>
      </c>
      <c r="F14" s="5">
        <f t="shared" ref="F14" si="16">E14-F12+F13</f>
        <v>0</v>
      </c>
      <c r="G14" s="5">
        <f t="shared" ref="G14" si="17">F14-G12+G13</f>
        <v>2</v>
      </c>
      <c r="H14" s="5">
        <f t="shared" ref="H14" si="18">G14-H12+H13</f>
        <v>2</v>
      </c>
      <c r="I14" s="5">
        <f t="shared" ref="I14" si="19">H14-I12+I13</f>
        <v>3</v>
      </c>
      <c r="J14" s="5">
        <f t="shared" ref="J14" si="20">I14-J12+J13</f>
        <v>3</v>
      </c>
      <c r="K14" s="5">
        <f t="shared" ref="K14" si="21">J14-K12+K13</f>
        <v>3</v>
      </c>
      <c r="L14" s="5">
        <f t="shared" ref="L14" si="22">K14-L12+L13</f>
        <v>3</v>
      </c>
      <c r="M14" s="5">
        <f t="shared" ref="M14" si="23">L14-M12+M13</f>
        <v>3</v>
      </c>
      <c r="N14" s="5">
        <f t="shared" ref="N14" si="24">M14-N12+N13</f>
        <v>3</v>
      </c>
      <c r="O14" s="5">
        <f t="shared" ref="O14" si="25">N14-O12+O13</f>
        <v>3</v>
      </c>
      <c r="P14" s="89">
        <f t="shared" ref="P14" si="26">O14-P12+P13</f>
        <v>3</v>
      </c>
      <c r="Q14" s="90" t="s">
        <v>58</v>
      </c>
      <c r="R14" s="91">
        <f>P14-R12+R13</f>
        <v>2</v>
      </c>
      <c r="S14" s="5">
        <f t="shared" ref="S14" si="27">R14-S12+S13</f>
        <v>1</v>
      </c>
      <c r="T14" s="5">
        <f t="shared" ref="T14" si="28">S14-T12+T13</f>
        <v>1</v>
      </c>
      <c r="U14" s="5">
        <f t="shared" ref="U14" si="29">T14-U12+U13</f>
        <v>0</v>
      </c>
      <c r="V14" s="39">
        <f>U14-V12</f>
        <v>0</v>
      </c>
      <c r="W14" s="40"/>
      <c r="X14" s="3">
        <f>MAX(C14:V14)</f>
        <v>3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9"/>
      <c r="D15" s="120"/>
      <c r="E15" s="120"/>
      <c r="F15" s="120"/>
      <c r="G15" s="120"/>
      <c r="H15" s="6">
        <v>5.42</v>
      </c>
      <c r="I15" s="120"/>
      <c r="J15" s="120"/>
      <c r="K15" s="120"/>
      <c r="L15" s="120"/>
      <c r="M15" s="6">
        <v>5.51</v>
      </c>
      <c r="N15" s="120"/>
      <c r="O15" s="120"/>
      <c r="P15" s="120"/>
      <c r="Q15" s="92" t="s">
        <v>58</v>
      </c>
      <c r="R15" s="120"/>
      <c r="S15" s="120"/>
      <c r="T15" s="6">
        <v>6.01</v>
      </c>
      <c r="U15" s="120"/>
      <c r="V15" s="121">
        <v>6.05</v>
      </c>
      <c r="W15" s="41">
        <v>30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22">
        <v>5.35</v>
      </c>
      <c r="D16" s="123"/>
      <c r="E16" s="123"/>
      <c r="F16" s="123"/>
      <c r="G16" s="123"/>
      <c r="H16" s="8">
        <f>H15</f>
        <v>5.42</v>
      </c>
      <c r="I16" s="123"/>
      <c r="J16" s="123"/>
      <c r="K16" s="123"/>
      <c r="L16" s="123"/>
      <c r="M16" s="8">
        <f>M15</f>
        <v>5.51</v>
      </c>
      <c r="N16" s="123"/>
      <c r="O16" s="123"/>
      <c r="P16" s="124"/>
      <c r="Q16" s="92" t="s">
        <v>58</v>
      </c>
      <c r="R16" s="124"/>
      <c r="S16" s="123"/>
      <c r="T16" s="8">
        <f>T15</f>
        <v>6.01</v>
      </c>
      <c r="U16" s="120"/>
      <c r="V16" s="125"/>
      <c r="W16" s="40"/>
      <c r="X16" s="18"/>
      <c r="Y16" s="59"/>
      <c r="Z16" s="59"/>
      <c r="AA16" s="59"/>
    </row>
    <row r="17" spans="1:27" ht="15.6" customHeight="1" thickBot="1" x14ac:dyDescent="0.25">
      <c r="A17" s="61">
        <v>202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1</v>
      </c>
      <c r="K18" s="29">
        <v>0</v>
      </c>
      <c r="L18" s="29">
        <v>0</v>
      </c>
      <c r="M18" s="29">
        <v>1</v>
      </c>
      <c r="N18" s="29">
        <v>2</v>
      </c>
      <c r="O18" s="29">
        <v>0</v>
      </c>
      <c r="P18" s="29">
        <v>3</v>
      </c>
      <c r="Q18" s="85" t="s">
        <v>58</v>
      </c>
      <c r="R18" s="86">
        <v>4</v>
      </c>
      <c r="S18" s="86">
        <v>0</v>
      </c>
      <c r="T18" s="86">
        <v>0</v>
      </c>
      <c r="U18" s="86">
        <v>0</v>
      </c>
      <c r="V18" s="36">
        <v>3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6.1</v>
      </c>
      <c r="B19" s="34" t="s">
        <v>7</v>
      </c>
      <c r="C19" s="23">
        <v>3</v>
      </c>
      <c r="D19" s="4">
        <v>0</v>
      </c>
      <c r="E19" s="4">
        <v>0</v>
      </c>
      <c r="F19" s="4">
        <v>2</v>
      </c>
      <c r="G19" s="4">
        <v>0</v>
      </c>
      <c r="H19" s="4">
        <v>1</v>
      </c>
      <c r="I19" s="4">
        <v>1</v>
      </c>
      <c r="J19" s="4">
        <v>4</v>
      </c>
      <c r="K19" s="4">
        <v>0</v>
      </c>
      <c r="L19" s="4">
        <v>1</v>
      </c>
      <c r="M19" s="4">
        <v>2</v>
      </c>
      <c r="N19" s="4">
        <v>1</v>
      </c>
      <c r="O19" s="4">
        <v>0</v>
      </c>
      <c r="P19" s="4">
        <v>0</v>
      </c>
      <c r="Q19" s="87" t="s">
        <v>58</v>
      </c>
      <c r="R19" s="88">
        <v>0</v>
      </c>
      <c r="S19" s="88">
        <v>0</v>
      </c>
      <c r="T19" s="88">
        <v>0</v>
      </c>
      <c r="U19" s="88">
        <v>0</v>
      </c>
      <c r="V19" s="22"/>
      <c r="W19" s="38">
        <f>SUM(C19:U19)</f>
        <v>15</v>
      </c>
      <c r="X19" s="17"/>
      <c r="Y19" s="59"/>
      <c r="Z19" s="59"/>
      <c r="AA19" s="59"/>
    </row>
    <row r="20" spans="1:27" ht="15.6" customHeight="1" x14ac:dyDescent="0.2">
      <c r="A20" s="126" t="s">
        <v>34</v>
      </c>
      <c r="B20" s="34" t="s">
        <v>8</v>
      </c>
      <c r="C20" s="23">
        <f>C19</f>
        <v>3</v>
      </c>
      <c r="D20" s="5">
        <f t="shared" ref="D20" si="30">C20-D18+D19</f>
        <v>3</v>
      </c>
      <c r="E20" s="5">
        <f t="shared" ref="E20" si="31">D20-E18+E19</f>
        <v>3</v>
      </c>
      <c r="F20" s="5">
        <f t="shared" ref="F20" si="32">E20-F18+F19</f>
        <v>5</v>
      </c>
      <c r="G20" s="5">
        <f t="shared" ref="G20" si="33">F20-G18+G19</f>
        <v>5</v>
      </c>
      <c r="H20" s="5">
        <f t="shared" ref="H20" si="34">G20-H18+H19</f>
        <v>6</v>
      </c>
      <c r="I20" s="5">
        <f t="shared" ref="I20" si="35">H20-I18+I19</f>
        <v>6</v>
      </c>
      <c r="J20" s="5">
        <f t="shared" ref="J20" si="36">I20-J18+J19</f>
        <v>9</v>
      </c>
      <c r="K20" s="5">
        <f t="shared" ref="K20" si="37">J20-K18+K19</f>
        <v>9</v>
      </c>
      <c r="L20" s="5">
        <f t="shared" ref="L20" si="38">K20-L18+L19</f>
        <v>10</v>
      </c>
      <c r="M20" s="5">
        <f t="shared" ref="M20" si="39">L20-M18+M19</f>
        <v>11</v>
      </c>
      <c r="N20" s="5">
        <f t="shared" ref="N20" si="40">M20-N18+N19</f>
        <v>10</v>
      </c>
      <c r="O20" s="5">
        <f t="shared" ref="O20" si="41">N20-O18+O19</f>
        <v>10</v>
      </c>
      <c r="P20" s="89">
        <f t="shared" ref="P20" si="42">O20-P18+P19</f>
        <v>7</v>
      </c>
      <c r="Q20" s="90" t="s">
        <v>58</v>
      </c>
      <c r="R20" s="91">
        <f>P20-R18+R19</f>
        <v>3</v>
      </c>
      <c r="S20" s="5">
        <f t="shared" ref="S20" si="43">R20-S18+S19</f>
        <v>3</v>
      </c>
      <c r="T20" s="5">
        <f t="shared" ref="T20" si="44">S20-T18+T19</f>
        <v>3</v>
      </c>
      <c r="U20" s="5">
        <f t="shared" ref="U20" si="45">T20-U18+U19</f>
        <v>3</v>
      </c>
      <c r="V20" s="39">
        <f>U20-V18</f>
        <v>0</v>
      </c>
      <c r="W20" s="40"/>
      <c r="X20" s="3">
        <f>MAX(C20:V20)</f>
        <v>11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9"/>
      <c r="D21" s="120"/>
      <c r="E21" s="120"/>
      <c r="F21" s="120"/>
      <c r="G21" s="120"/>
      <c r="H21" s="6">
        <v>6.17</v>
      </c>
      <c r="I21" s="120"/>
      <c r="J21" s="120"/>
      <c r="K21" s="120"/>
      <c r="L21" s="120"/>
      <c r="M21" s="6">
        <v>6.26</v>
      </c>
      <c r="N21" s="120"/>
      <c r="O21" s="120"/>
      <c r="P21" s="120"/>
      <c r="Q21" s="92" t="s">
        <v>58</v>
      </c>
      <c r="R21" s="120"/>
      <c r="S21" s="120"/>
      <c r="T21" s="6">
        <v>6.37</v>
      </c>
      <c r="U21" s="120"/>
      <c r="V21" s="121">
        <v>6.4</v>
      </c>
      <c r="W21" s="41">
        <v>30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22">
        <v>6.1</v>
      </c>
      <c r="D22" s="123"/>
      <c r="E22" s="123"/>
      <c r="F22" s="123"/>
      <c r="G22" s="123"/>
      <c r="H22" s="8">
        <f>H21</f>
        <v>6.17</v>
      </c>
      <c r="I22" s="123"/>
      <c r="J22" s="123"/>
      <c r="K22" s="123"/>
      <c r="L22" s="123"/>
      <c r="M22" s="8">
        <f>M21</f>
        <v>6.26</v>
      </c>
      <c r="N22" s="123"/>
      <c r="O22" s="123"/>
      <c r="P22" s="124"/>
      <c r="Q22" s="92" t="s">
        <v>58</v>
      </c>
      <c r="R22" s="124"/>
      <c r="S22" s="123"/>
      <c r="T22" s="8">
        <f>T21</f>
        <v>6.37</v>
      </c>
      <c r="U22" s="120"/>
      <c r="V22" s="125"/>
      <c r="W22" s="40"/>
      <c r="X22" s="18"/>
      <c r="Y22" s="59"/>
      <c r="Z22" s="59"/>
      <c r="AA22" s="59"/>
    </row>
    <row r="23" spans="1:27" ht="15.6" customHeight="1" thickBot="1" x14ac:dyDescent="0.25">
      <c r="A23" s="61">
        <v>212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2</v>
      </c>
      <c r="M24" s="29">
        <v>8</v>
      </c>
      <c r="N24" s="29">
        <v>7</v>
      </c>
      <c r="O24" s="29">
        <v>2</v>
      </c>
      <c r="P24" s="29">
        <v>0</v>
      </c>
      <c r="Q24" s="85" t="s">
        <v>58</v>
      </c>
      <c r="R24" s="86">
        <v>3</v>
      </c>
      <c r="S24" s="86">
        <v>0</v>
      </c>
      <c r="T24" s="86">
        <v>2</v>
      </c>
      <c r="U24" s="86">
        <v>5</v>
      </c>
      <c r="V24" s="36">
        <v>4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6.45</v>
      </c>
      <c r="B25" s="34" t="s">
        <v>7</v>
      </c>
      <c r="C25" s="23">
        <v>1</v>
      </c>
      <c r="D25" s="4">
        <v>0</v>
      </c>
      <c r="E25" s="4">
        <v>2</v>
      </c>
      <c r="F25" s="4">
        <v>2</v>
      </c>
      <c r="G25" s="4">
        <v>9</v>
      </c>
      <c r="H25" s="4">
        <v>2</v>
      </c>
      <c r="I25" s="4">
        <v>1</v>
      </c>
      <c r="J25" s="4">
        <v>7</v>
      </c>
      <c r="K25" s="4">
        <v>0</v>
      </c>
      <c r="L25" s="4">
        <v>2</v>
      </c>
      <c r="M25" s="4">
        <v>4</v>
      </c>
      <c r="N25" s="4">
        <v>1</v>
      </c>
      <c r="O25" s="4">
        <v>4</v>
      </c>
      <c r="P25" s="4">
        <v>0</v>
      </c>
      <c r="Q25" s="87" t="s">
        <v>58</v>
      </c>
      <c r="R25" s="88">
        <v>0</v>
      </c>
      <c r="S25" s="88">
        <v>0</v>
      </c>
      <c r="T25" s="88">
        <v>0</v>
      </c>
      <c r="U25" s="88">
        <v>0</v>
      </c>
      <c r="V25" s="22"/>
      <c r="W25" s="38">
        <f>SUM(C25:U25)</f>
        <v>35</v>
      </c>
      <c r="X25" s="17"/>
      <c r="Y25" s="59"/>
      <c r="Z25" s="59"/>
      <c r="AA25" s="59"/>
    </row>
    <row r="26" spans="1:27" ht="15.6" customHeight="1" x14ac:dyDescent="0.2">
      <c r="A26" s="126" t="s">
        <v>34</v>
      </c>
      <c r="B26" s="34" t="s">
        <v>8</v>
      </c>
      <c r="C26" s="23">
        <f>C25</f>
        <v>1</v>
      </c>
      <c r="D26" s="5">
        <f t="shared" ref="D26" si="46">C26-D24+D25</f>
        <v>1</v>
      </c>
      <c r="E26" s="5">
        <f t="shared" ref="E26" si="47">D26-E24+E25</f>
        <v>2</v>
      </c>
      <c r="F26" s="5">
        <f t="shared" ref="F26" si="48">E26-F24+F25</f>
        <v>4</v>
      </c>
      <c r="G26" s="5">
        <f t="shared" ref="G26" si="49">F26-G24+G25</f>
        <v>13</v>
      </c>
      <c r="H26" s="5">
        <f t="shared" ref="H26" si="50">G26-H24+H25</f>
        <v>15</v>
      </c>
      <c r="I26" s="5">
        <f t="shared" ref="I26" si="51">H26-I24+I25</f>
        <v>16</v>
      </c>
      <c r="J26" s="5">
        <f t="shared" ref="J26" si="52">I26-J24+J25</f>
        <v>23</v>
      </c>
      <c r="K26" s="5">
        <f t="shared" ref="K26" si="53">J26-K24+K25</f>
        <v>22</v>
      </c>
      <c r="L26" s="5">
        <f t="shared" ref="L26" si="54">K26-L24+L25</f>
        <v>22</v>
      </c>
      <c r="M26" s="5">
        <f t="shared" ref="M26" si="55">L26-M24+M25</f>
        <v>18</v>
      </c>
      <c r="N26" s="5">
        <f t="shared" ref="N26" si="56">M26-N24+N25</f>
        <v>12</v>
      </c>
      <c r="O26" s="5">
        <f t="shared" ref="O26" si="57">N26-O24+O25</f>
        <v>14</v>
      </c>
      <c r="P26" s="89">
        <f t="shared" ref="P26" si="58">O26-P24+P25</f>
        <v>14</v>
      </c>
      <c r="Q26" s="90" t="s">
        <v>58</v>
      </c>
      <c r="R26" s="91">
        <f>P26-R24+R25</f>
        <v>11</v>
      </c>
      <c r="S26" s="5">
        <f t="shared" ref="S26" si="59">R26-S24+S25</f>
        <v>11</v>
      </c>
      <c r="T26" s="5">
        <f t="shared" ref="T26" si="60">S26-T24+T25</f>
        <v>9</v>
      </c>
      <c r="U26" s="5">
        <f t="shared" ref="U26" si="61">T26-U24+U25</f>
        <v>4</v>
      </c>
      <c r="V26" s="39">
        <f>U26-V24</f>
        <v>0</v>
      </c>
      <c r="W26" s="40"/>
      <c r="X26" s="3">
        <f>MAX(C26:V26)</f>
        <v>23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9"/>
      <c r="D27" s="120"/>
      <c r="E27" s="120"/>
      <c r="F27" s="120"/>
      <c r="G27" s="120"/>
      <c r="H27" s="6">
        <v>6.53</v>
      </c>
      <c r="I27" s="120"/>
      <c r="J27" s="120"/>
      <c r="K27" s="120"/>
      <c r="L27" s="120"/>
      <c r="M27" s="6">
        <v>7.01</v>
      </c>
      <c r="N27" s="120"/>
      <c r="O27" s="120"/>
      <c r="P27" s="120"/>
      <c r="Q27" s="92" t="s">
        <v>58</v>
      </c>
      <c r="R27" s="120"/>
      <c r="S27" s="120"/>
      <c r="T27" s="6">
        <v>7.1</v>
      </c>
      <c r="U27" s="120"/>
      <c r="V27" s="121">
        <v>7.15</v>
      </c>
      <c r="W27" s="41">
        <v>30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22">
        <v>6.45</v>
      </c>
      <c r="D28" s="123"/>
      <c r="E28" s="123"/>
      <c r="F28" s="123"/>
      <c r="G28" s="123"/>
      <c r="H28" s="8">
        <f>H27</f>
        <v>6.53</v>
      </c>
      <c r="I28" s="123"/>
      <c r="J28" s="123"/>
      <c r="K28" s="123"/>
      <c r="L28" s="123"/>
      <c r="M28" s="8">
        <f>M27</f>
        <v>7.01</v>
      </c>
      <c r="N28" s="123"/>
      <c r="O28" s="123"/>
      <c r="P28" s="124"/>
      <c r="Q28" s="92" t="s">
        <v>58</v>
      </c>
      <c r="R28" s="124"/>
      <c r="S28" s="123"/>
      <c r="T28" s="8">
        <f>T27</f>
        <v>7.1</v>
      </c>
      <c r="U28" s="120"/>
      <c r="V28" s="125"/>
      <c r="W28" s="40"/>
      <c r="X28" s="18"/>
      <c r="Y28" s="59"/>
      <c r="Z28" s="59"/>
      <c r="AA28" s="59"/>
    </row>
    <row r="29" spans="1:27" ht="15.6" customHeight="1" thickBot="1" x14ac:dyDescent="0.25">
      <c r="A29" s="61">
        <v>202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0</v>
      </c>
      <c r="F30" s="29">
        <v>2</v>
      </c>
      <c r="G30" s="29">
        <v>0</v>
      </c>
      <c r="H30" s="29">
        <v>0</v>
      </c>
      <c r="I30" s="29">
        <v>0</v>
      </c>
      <c r="J30" s="29">
        <v>1</v>
      </c>
      <c r="K30" s="29">
        <v>2</v>
      </c>
      <c r="L30" s="29">
        <v>0</v>
      </c>
      <c r="M30" s="29">
        <v>3</v>
      </c>
      <c r="N30" s="29">
        <v>15</v>
      </c>
      <c r="O30" s="29">
        <v>3</v>
      </c>
      <c r="P30" s="29">
        <v>8</v>
      </c>
      <c r="Q30" s="85" t="s">
        <v>58</v>
      </c>
      <c r="R30" s="86">
        <v>4</v>
      </c>
      <c r="S30" s="86">
        <v>6</v>
      </c>
      <c r="T30" s="86">
        <v>19</v>
      </c>
      <c r="U30" s="86">
        <v>7</v>
      </c>
      <c r="V30" s="36">
        <v>1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7.17</v>
      </c>
      <c r="B31" s="34" t="s">
        <v>7</v>
      </c>
      <c r="C31" s="23">
        <v>5</v>
      </c>
      <c r="D31" s="4">
        <v>1</v>
      </c>
      <c r="E31" s="4">
        <v>4</v>
      </c>
      <c r="F31" s="4">
        <v>4</v>
      </c>
      <c r="G31" s="4">
        <v>2</v>
      </c>
      <c r="H31" s="4">
        <v>5</v>
      </c>
      <c r="I31" s="4">
        <v>1</v>
      </c>
      <c r="J31" s="4">
        <v>18</v>
      </c>
      <c r="K31" s="4">
        <v>5</v>
      </c>
      <c r="L31" s="4">
        <v>0</v>
      </c>
      <c r="M31" s="4">
        <v>13</v>
      </c>
      <c r="N31" s="4">
        <v>7</v>
      </c>
      <c r="O31" s="4">
        <v>6</v>
      </c>
      <c r="P31" s="4">
        <v>0</v>
      </c>
      <c r="Q31" s="87" t="s">
        <v>58</v>
      </c>
      <c r="R31" s="88">
        <v>0</v>
      </c>
      <c r="S31" s="88">
        <v>0</v>
      </c>
      <c r="T31" s="88">
        <v>0</v>
      </c>
      <c r="U31" s="88">
        <v>0</v>
      </c>
      <c r="V31" s="22"/>
      <c r="W31" s="38">
        <f>SUM(C31:U31)</f>
        <v>71</v>
      </c>
      <c r="X31" s="17"/>
      <c r="Y31" s="59"/>
      <c r="Z31" s="59"/>
      <c r="AA31" s="59"/>
    </row>
    <row r="32" spans="1:27" ht="15.6" customHeight="1" x14ac:dyDescent="0.2">
      <c r="A32" s="126" t="s">
        <v>34</v>
      </c>
      <c r="B32" s="34" t="s">
        <v>8</v>
      </c>
      <c r="C32" s="23">
        <f>C31</f>
        <v>5</v>
      </c>
      <c r="D32" s="5">
        <f t="shared" ref="D32" si="62">C32-D30+D31</f>
        <v>6</v>
      </c>
      <c r="E32" s="5">
        <f t="shared" ref="E32" si="63">D32-E30+E31</f>
        <v>10</v>
      </c>
      <c r="F32" s="5">
        <f t="shared" ref="F32" si="64">E32-F30+F31</f>
        <v>12</v>
      </c>
      <c r="G32" s="5">
        <f t="shared" ref="G32" si="65">F32-G30+G31</f>
        <v>14</v>
      </c>
      <c r="H32" s="5">
        <f t="shared" ref="H32" si="66">G32-H30+H31</f>
        <v>19</v>
      </c>
      <c r="I32" s="5">
        <f t="shared" ref="I32" si="67">H32-I30+I31</f>
        <v>20</v>
      </c>
      <c r="J32" s="5">
        <f t="shared" ref="J32" si="68">I32-J30+J31</f>
        <v>37</v>
      </c>
      <c r="K32" s="5">
        <f t="shared" ref="K32" si="69">J32-K30+K31</f>
        <v>40</v>
      </c>
      <c r="L32" s="5">
        <f t="shared" ref="L32" si="70">K32-L30+L31</f>
        <v>40</v>
      </c>
      <c r="M32" s="5">
        <f t="shared" ref="M32" si="71">L32-M30+M31</f>
        <v>50</v>
      </c>
      <c r="N32" s="5">
        <f t="shared" ref="N32" si="72">M32-N30+N31</f>
        <v>42</v>
      </c>
      <c r="O32" s="5">
        <f t="shared" ref="O32" si="73">N32-O30+O31</f>
        <v>45</v>
      </c>
      <c r="P32" s="89">
        <f t="shared" ref="P32" si="74">O32-P30+P31</f>
        <v>37</v>
      </c>
      <c r="Q32" s="90" t="s">
        <v>58</v>
      </c>
      <c r="R32" s="91">
        <f>P32-R30+R31</f>
        <v>33</v>
      </c>
      <c r="S32" s="5">
        <f t="shared" ref="S32" si="75">R32-S30+S31</f>
        <v>27</v>
      </c>
      <c r="T32" s="5">
        <f t="shared" ref="T32" si="76">S32-T30+T31</f>
        <v>8</v>
      </c>
      <c r="U32" s="5">
        <f t="shared" ref="U32" si="77">T32-U30+U31</f>
        <v>1</v>
      </c>
      <c r="V32" s="39">
        <f>U32-V30</f>
        <v>0</v>
      </c>
      <c r="W32" s="40"/>
      <c r="X32" s="3">
        <f>MAX(C32:V32)</f>
        <v>50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9"/>
      <c r="D33" s="120"/>
      <c r="E33" s="120"/>
      <c r="F33" s="120"/>
      <c r="G33" s="120"/>
      <c r="H33" s="6">
        <v>7.24</v>
      </c>
      <c r="I33" s="120"/>
      <c r="J33" s="120"/>
      <c r="K33" s="120"/>
      <c r="L33" s="120"/>
      <c r="M33" s="6">
        <v>7.33</v>
      </c>
      <c r="N33" s="120"/>
      <c r="O33" s="120"/>
      <c r="P33" s="120"/>
      <c r="Q33" s="92" t="s">
        <v>58</v>
      </c>
      <c r="R33" s="120"/>
      <c r="S33" s="120"/>
      <c r="T33" s="6">
        <v>7.47</v>
      </c>
      <c r="U33" s="120"/>
      <c r="V33" s="121">
        <v>7.51</v>
      </c>
      <c r="W33" s="41">
        <v>34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22">
        <v>7.17</v>
      </c>
      <c r="D34" s="123"/>
      <c r="E34" s="123"/>
      <c r="F34" s="123"/>
      <c r="G34" s="123"/>
      <c r="H34" s="8">
        <v>7.25</v>
      </c>
      <c r="I34" s="123"/>
      <c r="J34" s="123"/>
      <c r="K34" s="123"/>
      <c r="L34" s="123"/>
      <c r="M34" s="8">
        <f>M33</f>
        <v>7.33</v>
      </c>
      <c r="N34" s="123"/>
      <c r="O34" s="123"/>
      <c r="P34" s="124"/>
      <c r="Q34" s="92" t="s">
        <v>58</v>
      </c>
      <c r="R34" s="124"/>
      <c r="S34" s="123"/>
      <c r="T34" s="8">
        <v>7.48</v>
      </c>
      <c r="U34" s="120"/>
      <c r="V34" s="125"/>
      <c r="W34" s="40"/>
      <c r="X34" s="18"/>
      <c r="Y34" s="59"/>
      <c r="Z34" s="59"/>
      <c r="AA34" s="59"/>
    </row>
    <row r="35" spans="1:27" ht="15.6" customHeight="1" thickBot="1" x14ac:dyDescent="0.25">
      <c r="A35" s="61">
        <v>212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2</v>
      </c>
      <c r="L36" s="29">
        <v>0</v>
      </c>
      <c r="M36" s="29">
        <v>7</v>
      </c>
      <c r="N36" s="29">
        <v>14</v>
      </c>
      <c r="O36" s="29">
        <v>1</v>
      </c>
      <c r="P36" s="29">
        <v>2</v>
      </c>
      <c r="Q36" s="85" t="s">
        <v>58</v>
      </c>
      <c r="R36" s="86">
        <v>3</v>
      </c>
      <c r="S36" s="86">
        <v>1</v>
      </c>
      <c r="T36" s="86">
        <v>0</v>
      </c>
      <c r="U36" s="86">
        <v>0</v>
      </c>
      <c r="V36" s="36">
        <v>4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7.55</v>
      </c>
      <c r="B37" s="34" t="s">
        <v>7</v>
      </c>
      <c r="C37" s="23">
        <v>2</v>
      </c>
      <c r="D37" s="4">
        <v>0</v>
      </c>
      <c r="E37" s="4">
        <v>6</v>
      </c>
      <c r="F37" s="4">
        <v>5</v>
      </c>
      <c r="G37" s="4">
        <v>4</v>
      </c>
      <c r="H37" s="4">
        <v>2</v>
      </c>
      <c r="I37" s="4">
        <v>1</v>
      </c>
      <c r="J37" s="4">
        <v>6</v>
      </c>
      <c r="K37" s="4">
        <v>4</v>
      </c>
      <c r="L37" s="4">
        <v>0</v>
      </c>
      <c r="M37" s="4">
        <v>2</v>
      </c>
      <c r="N37" s="4">
        <v>0</v>
      </c>
      <c r="O37" s="4">
        <v>2</v>
      </c>
      <c r="P37" s="4">
        <v>0</v>
      </c>
      <c r="Q37" s="87" t="s">
        <v>58</v>
      </c>
      <c r="R37" s="88">
        <v>0</v>
      </c>
      <c r="S37" s="88">
        <v>0</v>
      </c>
      <c r="T37" s="88">
        <v>0</v>
      </c>
      <c r="U37" s="88">
        <v>0</v>
      </c>
      <c r="V37" s="22"/>
      <c r="W37" s="38">
        <f>SUM(C37:U37)</f>
        <v>34</v>
      </c>
      <c r="X37" s="17"/>
      <c r="Y37" s="59"/>
      <c r="Z37" s="59"/>
      <c r="AA37" s="59"/>
    </row>
    <row r="38" spans="1:27" ht="15.6" customHeight="1" x14ac:dyDescent="0.2">
      <c r="A38" s="126" t="s">
        <v>34</v>
      </c>
      <c r="B38" s="34" t="s">
        <v>8</v>
      </c>
      <c r="C38" s="23">
        <f>C37</f>
        <v>2</v>
      </c>
      <c r="D38" s="5">
        <f t="shared" ref="D38" si="78">C38-D36+D37</f>
        <v>2</v>
      </c>
      <c r="E38" s="5">
        <f t="shared" ref="E38" si="79">D38-E36+E37</f>
        <v>8</v>
      </c>
      <c r="F38" s="5">
        <f t="shared" ref="F38" si="80">E38-F36+F37</f>
        <v>13</v>
      </c>
      <c r="G38" s="5">
        <f t="shared" ref="G38" si="81">F38-G36+G37</f>
        <v>17</v>
      </c>
      <c r="H38" s="5">
        <f t="shared" ref="H38" si="82">G38-H36+H37</f>
        <v>19</v>
      </c>
      <c r="I38" s="5">
        <f t="shared" ref="I38" si="83">H38-I36+I37</f>
        <v>20</v>
      </c>
      <c r="J38" s="5">
        <f t="shared" ref="J38" si="84">I38-J36+J37</f>
        <v>26</v>
      </c>
      <c r="K38" s="5">
        <f t="shared" ref="K38" si="85">J38-K36+K37</f>
        <v>28</v>
      </c>
      <c r="L38" s="5">
        <f t="shared" ref="L38" si="86">K38-L36+L37</f>
        <v>28</v>
      </c>
      <c r="M38" s="5">
        <f t="shared" ref="M38" si="87">L38-M36+M37</f>
        <v>23</v>
      </c>
      <c r="N38" s="5">
        <f t="shared" ref="N38" si="88">M38-N36+N37</f>
        <v>9</v>
      </c>
      <c r="O38" s="5">
        <f t="shared" ref="O38" si="89">N38-O36+O37</f>
        <v>10</v>
      </c>
      <c r="P38" s="89">
        <f t="shared" ref="P38" si="90">O38-P36+P37</f>
        <v>8</v>
      </c>
      <c r="Q38" s="90" t="s">
        <v>58</v>
      </c>
      <c r="R38" s="91">
        <f>P38-R36+R37</f>
        <v>5</v>
      </c>
      <c r="S38" s="5">
        <f t="shared" ref="S38" si="91">R38-S36+S37</f>
        <v>4</v>
      </c>
      <c r="T38" s="5">
        <f t="shared" ref="T38" si="92">S38-T36+T37</f>
        <v>4</v>
      </c>
      <c r="U38" s="5">
        <f t="shared" ref="U38" si="93">T38-U36+U37</f>
        <v>4</v>
      </c>
      <c r="V38" s="39">
        <f>U38-V36</f>
        <v>0</v>
      </c>
      <c r="W38" s="40"/>
      <c r="X38" s="3">
        <f>MAX(C38:V38)</f>
        <v>28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9"/>
      <c r="D39" s="120"/>
      <c r="E39" s="120"/>
      <c r="F39" s="120"/>
      <c r="G39" s="120"/>
      <c r="H39" s="6">
        <v>8.02</v>
      </c>
      <c r="I39" s="120"/>
      <c r="J39" s="120"/>
      <c r="K39" s="120"/>
      <c r="L39" s="120"/>
      <c r="M39" s="6">
        <v>8.1</v>
      </c>
      <c r="N39" s="120"/>
      <c r="O39" s="120"/>
      <c r="P39" s="120"/>
      <c r="Q39" s="92" t="s">
        <v>58</v>
      </c>
      <c r="R39" s="120"/>
      <c r="S39" s="120"/>
      <c r="T39" s="6">
        <v>8.2200000000000006</v>
      </c>
      <c r="U39" s="120"/>
      <c r="V39" s="121">
        <v>8.25</v>
      </c>
      <c r="W39" s="41">
        <v>30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22">
        <v>7.55</v>
      </c>
      <c r="D40" s="123"/>
      <c r="E40" s="123"/>
      <c r="F40" s="123"/>
      <c r="G40" s="123"/>
      <c r="H40" s="8">
        <v>8.0299999999999994</v>
      </c>
      <c r="I40" s="123"/>
      <c r="J40" s="123"/>
      <c r="K40" s="123"/>
      <c r="L40" s="123"/>
      <c r="M40" s="8">
        <f>M39</f>
        <v>8.1</v>
      </c>
      <c r="N40" s="123"/>
      <c r="O40" s="123"/>
      <c r="P40" s="124"/>
      <c r="Q40" s="92" t="s">
        <v>58</v>
      </c>
      <c r="R40" s="124"/>
      <c r="S40" s="123"/>
      <c r="T40" s="8">
        <f>T39</f>
        <v>8.2200000000000006</v>
      </c>
      <c r="U40" s="120"/>
      <c r="V40" s="125"/>
      <c r="W40" s="40"/>
      <c r="X40" s="18"/>
      <c r="Y40" s="59"/>
      <c r="Z40" s="59"/>
      <c r="AA40" s="59"/>
    </row>
    <row r="41" spans="1:27" ht="15.6" customHeight="1" thickBot="1" x14ac:dyDescent="0.25">
      <c r="A41" s="61">
        <v>202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2</v>
      </c>
      <c r="K42" s="29">
        <v>3</v>
      </c>
      <c r="L42" s="29">
        <v>1</v>
      </c>
      <c r="M42" s="29">
        <v>6</v>
      </c>
      <c r="N42" s="29">
        <v>15</v>
      </c>
      <c r="O42" s="29">
        <v>3</v>
      </c>
      <c r="P42" s="29">
        <v>0</v>
      </c>
      <c r="Q42" s="85">
        <v>8</v>
      </c>
      <c r="R42" s="86">
        <v>1</v>
      </c>
      <c r="S42" s="86">
        <v>3</v>
      </c>
      <c r="T42" s="86">
        <v>1</v>
      </c>
      <c r="U42" s="86">
        <v>3</v>
      </c>
      <c r="V42" s="36">
        <v>6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8.26</v>
      </c>
      <c r="B43" s="34" t="s">
        <v>7</v>
      </c>
      <c r="C43" s="23">
        <v>4</v>
      </c>
      <c r="D43" s="4">
        <v>1</v>
      </c>
      <c r="E43" s="4">
        <v>5</v>
      </c>
      <c r="F43" s="4">
        <v>8</v>
      </c>
      <c r="G43" s="4">
        <v>4</v>
      </c>
      <c r="H43" s="4">
        <v>5</v>
      </c>
      <c r="I43" s="4">
        <v>2</v>
      </c>
      <c r="J43" s="4">
        <v>10</v>
      </c>
      <c r="K43" s="4">
        <v>1</v>
      </c>
      <c r="L43" s="4">
        <v>2</v>
      </c>
      <c r="M43" s="4">
        <v>1</v>
      </c>
      <c r="N43" s="4">
        <v>1</v>
      </c>
      <c r="O43" s="4">
        <v>6</v>
      </c>
      <c r="P43" s="4">
        <v>2</v>
      </c>
      <c r="Q43" s="87">
        <v>0</v>
      </c>
      <c r="R43" s="88">
        <v>1</v>
      </c>
      <c r="S43" s="88">
        <v>0</v>
      </c>
      <c r="T43" s="88">
        <v>0</v>
      </c>
      <c r="U43" s="88">
        <v>0</v>
      </c>
      <c r="V43" s="22"/>
      <c r="W43" s="38">
        <f>SUM(C43:U43)</f>
        <v>53</v>
      </c>
      <c r="X43" s="17"/>
      <c r="Y43" s="59"/>
      <c r="Z43" s="59"/>
      <c r="AA43" s="59"/>
    </row>
    <row r="44" spans="1:27" ht="15.6" customHeight="1" x14ac:dyDescent="0.2">
      <c r="A44" s="126" t="s">
        <v>34</v>
      </c>
      <c r="B44" s="34" t="s">
        <v>8</v>
      </c>
      <c r="C44" s="23">
        <f>C43</f>
        <v>4</v>
      </c>
      <c r="D44" s="5">
        <f t="shared" ref="D44" si="94">C44-D42+D43</f>
        <v>5</v>
      </c>
      <c r="E44" s="5">
        <f t="shared" ref="E44" si="95">D44-E42+E43</f>
        <v>10</v>
      </c>
      <c r="F44" s="5">
        <f t="shared" ref="F44" si="96">E44-F42+F43</f>
        <v>18</v>
      </c>
      <c r="G44" s="5">
        <f t="shared" ref="G44" si="97">F44-G42+G43</f>
        <v>22</v>
      </c>
      <c r="H44" s="5">
        <f t="shared" ref="H44" si="98">G44-H42+H43</f>
        <v>27</v>
      </c>
      <c r="I44" s="5">
        <f t="shared" ref="I44" si="99">H44-I42+I43</f>
        <v>28</v>
      </c>
      <c r="J44" s="5">
        <f t="shared" ref="J44" si="100">I44-J42+J43</f>
        <v>36</v>
      </c>
      <c r="K44" s="5">
        <f t="shared" ref="K44" si="101">J44-K42+K43</f>
        <v>34</v>
      </c>
      <c r="L44" s="5">
        <f t="shared" ref="L44" si="102">K44-L42+L43</f>
        <v>35</v>
      </c>
      <c r="M44" s="5">
        <f t="shared" ref="M44" si="103">L44-M42+M43</f>
        <v>30</v>
      </c>
      <c r="N44" s="5">
        <f t="shared" ref="N44" si="104">M44-N42+N43</f>
        <v>16</v>
      </c>
      <c r="O44" s="5">
        <f t="shared" ref="O44" si="105">N44-O42+O43</f>
        <v>19</v>
      </c>
      <c r="P44" s="89">
        <f t="shared" ref="P44" si="106">O44-P42+P43</f>
        <v>21</v>
      </c>
      <c r="Q44" s="90">
        <f t="shared" ref="Q44" si="107">P44-Q42+Q43</f>
        <v>13</v>
      </c>
      <c r="R44" s="91">
        <f t="shared" ref="R44" si="108">Q44-R42+R43</f>
        <v>13</v>
      </c>
      <c r="S44" s="5">
        <f t="shared" ref="S44" si="109">R44-S42+S43</f>
        <v>10</v>
      </c>
      <c r="T44" s="5">
        <f t="shared" ref="T44" si="110">S44-T42+T43</f>
        <v>9</v>
      </c>
      <c r="U44" s="5">
        <f t="shared" ref="U44" si="111">T44-U42+U43</f>
        <v>6</v>
      </c>
      <c r="V44" s="39">
        <f>U44-V42</f>
        <v>0</v>
      </c>
      <c r="W44" s="40"/>
      <c r="X44" s="3">
        <f>MAX(C44:V44)</f>
        <v>36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9"/>
      <c r="D45" s="120"/>
      <c r="E45" s="120"/>
      <c r="F45" s="120"/>
      <c r="G45" s="120"/>
      <c r="H45" s="6">
        <v>8.35</v>
      </c>
      <c r="I45" s="120"/>
      <c r="J45" s="120"/>
      <c r="K45" s="120"/>
      <c r="L45" s="120"/>
      <c r="M45" s="6">
        <v>8.44</v>
      </c>
      <c r="N45" s="120"/>
      <c r="O45" s="120"/>
      <c r="P45" s="120"/>
      <c r="Q45" s="92">
        <v>8.52</v>
      </c>
      <c r="R45" s="120"/>
      <c r="S45" s="120"/>
      <c r="T45" s="6">
        <v>8.57</v>
      </c>
      <c r="U45" s="120"/>
      <c r="V45" s="121">
        <v>8.59</v>
      </c>
      <c r="W45" s="41">
        <v>33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22">
        <v>8.26</v>
      </c>
      <c r="D46" s="123"/>
      <c r="E46" s="123"/>
      <c r="F46" s="123"/>
      <c r="G46" s="123"/>
      <c r="H46" s="8">
        <f>H45</f>
        <v>8.35</v>
      </c>
      <c r="I46" s="123"/>
      <c r="J46" s="123"/>
      <c r="K46" s="123"/>
      <c r="L46" s="123"/>
      <c r="M46" s="8">
        <f>M45</f>
        <v>8.44</v>
      </c>
      <c r="N46" s="123"/>
      <c r="O46" s="123"/>
      <c r="P46" s="124"/>
      <c r="Q46" s="92">
        <v>8.5299999999999994</v>
      </c>
      <c r="R46" s="124"/>
      <c r="S46" s="123"/>
      <c r="T46" s="8">
        <f>T45</f>
        <v>8.57</v>
      </c>
      <c r="U46" s="120"/>
      <c r="V46" s="125"/>
      <c r="W46" s="40"/>
      <c r="X46" s="18"/>
      <c r="Y46" s="59"/>
      <c r="Z46" s="59"/>
      <c r="AA46" s="59"/>
    </row>
    <row r="47" spans="1:27" ht="15.6" customHeight="1" thickBot="1" x14ac:dyDescent="0.25">
      <c r="A47" s="61">
        <v>212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0</v>
      </c>
      <c r="E48" s="29">
        <v>0</v>
      </c>
      <c r="F48" s="29">
        <v>0</v>
      </c>
      <c r="G48" s="29">
        <v>1</v>
      </c>
      <c r="H48" s="29">
        <v>0</v>
      </c>
      <c r="I48" s="29">
        <v>1</v>
      </c>
      <c r="J48" s="29">
        <v>2</v>
      </c>
      <c r="K48" s="29">
        <v>0</v>
      </c>
      <c r="L48" s="29">
        <v>1</v>
      </c>
      <c r="M48" s="29">
        <v>2</v>
      </c>
      <c r="N48" s="29">
        <v>15</v>
      </c>
      <c r="O48" s="29">
        <v>4</v>
      </c>
      <c r="P48" s="29">
        <v>2</v>
      </c>
      <c r="Q48" s="85">
        <v>18</v>
      </c>
      <c r="R48" s="86">
        <v>1</v>
      </c>
      <c r="S48" s="86">
        <v>5</v>
      </c>
      <c r="T48" s="86">
        <v>1</v>
      </c>
      <c r="U48" s="86">
        <v>3</v>
      </c>
      <c r="V48" s="36">
        <v>0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9.0500000000000007</v>
      </c>
      <c r="B49" s="34" t="s">
        <v>7</v>
      </c>
      <c r="C49" s="23">
        <v>2</v>
      </c>
      <c r="D49" s="4">
        <v>2</v>
      </c>
      <c r="E49" s="4">
        <v>3</v>
      </c>
      <c r="F49" s="4">
        <v>3</v>
      </c>
      <c r="G49" s="4">
        <v>5</v>
      </c>
      <c r="H49" s="4">
        <v>6</v>
      </c>
      <c r="I49" s="4">
        <v>4</v>
      </c>
      <c r="J49" s="4">
        <v>11</v>
      </c>
      <c r="K49" s="4">
        <v>1</v>
      </c>
      <c r="L49" s="4">
        <v>1</v>
      </c>
      <c r="M49" s="4">
        <v>10</v>
      </c>
      <c r="N49" s="4">
        <v>0</v>
      </c>
      <c r="O49" s="4">
        <v>6</v>
      </c>
      <c r="P49" s="4">
        <v>1</v>
      </c>
      <c r="Q49" s="87">
        <v>0</v>
      </c>
      <c r="R49" s="88">
        <v>1</v>
      </c>
      <c r="S49" s="88">
        <v>0</v>
      </c>
      <c r="T49" s="88">
        <v>0</v>
      </c>
      <c r="U49" s="88">
        <v>0</v>
      </c>
      <c r="V49" s="22"/>
      <c r="W49" s="38">
        <f>SUM(C49:U49)</f>
        <v>56</v>
      </c>
      <c r="X49" s="17"/>
      <c r="Y49" s="59"/>
      <c r="Z49" s="59"/>
      <c r="AA49" s="59"/>
    </row>
    <row r="50" spans="1:27" ht="15.6" customHeight="1" x14ac:dyDescent="0.2">
      <c r="A50" s="126" t="s">
        <v>34</v>
      </c>
      <c r="B50" s="34" t="s">
        <v>8</v>
      </c>
      <c r="C50" s="23">
        <f>C49</f>
        <v>2</v>
      </c>
      <c r="D50" s="5">
        <f t="shared" ref="D50" si="112">C50-D48+D49</f>
        <v>4</v>
      </c>
      <c r="E50" s="5">
        <f t="shared" ref="E50" si="113">D50-E48+E49</f>
        <v>7</v>
      </c>
      <c r="F50" s="5">
        <f t="shared" ref="F50" si="114">E50-F48+F49</f>
        <v>10</v>
      </c>
      <c r="G50" s="5">
        <f t="shared" ref="G50" si="115">F50-G48+G49</f>
        <v>14</v>
      </c>
      <c r="H50" s="5">
        <f t="shared" ref="H50" si="116">G50-H48+H49</f>
        <v>20</v>
      </c>
      <c r="I50" s="5">
        <f t="shared" ref="I50" si="117">H50-I48+I49</f>
        <v>23</v>
      </c>
      <c r="J50" s="5">
        <f t="shared" ref="J50" si="118">I50-J48+J49</f>
        <v>32</v>
      </c>
      <c r="K50" s="5">
        <f t="shared" ref="K50" si="119">J50-K48+K49</f>
        <v>33</v>
      </c>
      <c r="L50" s="5">
        <f t="shared" ref="L50" si="120">K50-L48+L49</f>
        <v>33</v>
      </c>
      <c r="M50" s="5">
        <f t="shared" ref="M50" si="121">L50-M48+M49</f>
        <v>41</v>
      </c>
      <c r="N50" s="5">
        <f t="shared" ref="N50" si="122">M50-N48+N49</f>
        <v>26</v>
      </c>
      <c r="O50" s="5">
        <f t="shared" ref="O50" si="123">N50-O48+O49</f>
        <v>28</v>
      </c>
      <c r="P50" s="89">
        <f t="shared" ref="P50" si="124">O50-P48+P49</f>
        <v>27</v>
      </c>
      <c r="Q50" s="90">
        <f t="shared" ref="Q50" si="125">P50-Q48+Q49</f>
        <v>9</v>
      </c>
      <c r="R50" s="91">
        <f t="shared" ref="R50" si="126">Q50-R48+R49</f>
        <v>9</v>
      </c>
      <c r="S50" s="5">
        <f t="shared" ref="S50" si="127">R50-S48+S49</f>
        <v>4</v>
      </c>
      <c r="T50" s="5">
        <f t="shared" ref="T50" si="128">S50-T48+T49</f>
        <v>3</v>
      </c>
      <c r="U50" s="5">
        <f t="shared" ref="U50" si="129">T50-U48+U49</f>
        <v>0</v>
      </c>
      <c r="V50" s="39">
        <f>U50-V48</f>
        <v>0</v>
      </c>
      <c r="W50" s="40"/>
      <c r="X50" s="3">
        <f>MAX(C50:V50)</f>
        <v>41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9"/>
      <c r="D51" s="120"/>
      <c r="E51" s="120"/>
      <c r="F51" s="120"/>
      <c r="G51" s="120"/>
      <c r="H51" s="6">
        <v>9.1199999999999992</v>
      </c>
      <c r="I51" s="120"/>
      <c r="J51" s="120"/>
      <c r="K51" s="120"/>
      <c r="L51" s="120"/>
      <c r="M51" s="6">
        <v>9.2100000000000009</v>
      </c>
      <c r="N51" s="120"/>
      <c r="O51" s="120"/>
      <c r="P51" s="120"/>
      <c r="Q51" s="92">
        <v>9.2899999999999991</v>
      </c>
      <c r="R51" s="120"/>
      <c r="S51" s="120"/>
      <c r="T51" s="6">
        <v>9.34</v>
      </c>
      <c r="U51" s="120"/>
      <c r="V51" s="121">
        <v>9.3800000000000008</v>
      </c>
      <c r="W51" s="41">
        <v>33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22">
        <v>9.0500000000000007</v>
      </c>
      <c r="D52" s="123"/>
      <c r="E52" s="123"/>
      <c r="F52" s="123"/>
      <c r="G52" s="123"/>
      <c r="H52" s="8">
        <f>H51</f>
        <v>9.1199999999999992</v>
      </c>
      <c r="I52" s="123"/>
      <c r="J52" s="123"/>
      <c r="K52" s="123"/>
      <c r="L52" s="123"/>
      <c r="M52" s="8">
        <f>M51</f>
        <v>9.2100000000000009</v>
      </c>
      <c r="N52" s="123"/>
      <c r="O52" s="123"/>
      <c r="P52" s="124"/>
      <c r="Q52" s="92">
        <v>9.3000000000000007</v>
      </c>
      <c r="R52" s="124"/>
      <c r="S52" s="123"/>
      <c r="T52" s="8">
        <f>T51</f>
        <v>9.34</v>
      </c>
      <c r="U52" s="120"/>
      <c r="V52" s="125"/>
      <c r="W52" s="40"/>
      <c r="X52" s="18"/>
      <c r="Y52" s="59"/>
      <c r="Z52" s="59"/>
      <c r="AA52" s="59"/>
    </row>
    <row r="53" spans="1:27" ht="15.6" customHeight="1" thickBot="1" x14ac:dyDescent="0.25">
      <c r="A53" s="61">
        <v>202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0</v>
      </c>
      <c r="F54" s="29">
        <v>0</v>
      </c>
      <c r="G54" s="29">
        <v>1</v>
      </c>
      <c r="H54" s="29">
        <v>0</v>
      </c>
      <c r="I54" s="29">
        <v>1</v>
      </c>
      <c r="J54" s="29">
        <v>0</v>
      </c>
      <c r="K54" s="29">
        <v>5</v>
      </c>
      <c r="L54" s="29">
        <v>1</v>
      </c>
      <c r="M54" s="29">
        <v>1</v>
      </c>
      <c r="N54" s="29">
        <v>8</v>
      </c>
      <c r="O54" s="29">
        <v>4</v>
      </c>
      <c r="P54" s="29">
        <v>3</v>
      </c>
      <c r="Q54" s="85">
        <v>1</v>
      </c>
      <c r="R54" s="86">
        <v>0</v>
      </c>
      <c r="S54" s="86">
        <v>4</v>
      </c>
      <c r="T54" s="86">
        <v>0</v>
      </c>
      <c r="U54" s="86">
        <v>1</v>
      </c>
      <c r="V54" s="36">
        <v>5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9.5399999999999991</v>
      </c>
      <c r="B55" s="34" t="s">
        <v>7</v>
      </c>
      <c r="C55" s="23">
        <v>1</v>
      </c>
      <c r="D55" s="4">
        <v>0</v>
      </c>
      <c r="E55" s="4">
        <v>0</v>
      </c>
      <c r="F55" s="4">
        <v>1</v>
      </c>
      <c r="G55" s="4">
        <v>1</v>
      </c>
      <c r="H55" s="4">
        <v>3</v>
      </c>
      <c r="I55" s="4">
        <v>2</v>
      </c>
      <c r="J55" s="4">
        <v>15</v>
      </c>
      <c r="K55" s="4">
        <v>2</v>
      </c>
      <c r="L55" s="4">
        <v>1</v>
      </c>
      <c r="M55" s="4">
        <v>2</v>
      </c>
      <c r="N55" s="4">
        <v>2</v>
      </c>
      <c r="O55" s="4">
        <v>4</v>
      </c>
      <c r="P55" s="4">
        <v>0</v>
      </c>
      <c r="Q55" s="87">
        <v>1</v>
      </c>
      <c r="R55" s="88">
        <v>0</v>
      </c>
      <c r="S55" s="88">
        <v>0</v>
      </c>
      <c r="T55" s="88">
        <v>0</v>
      </c>
      <c r="U55" s="88">
        <v>0</v>
      </c>
      <c r="V55" s="22"/>
      <c r="W55" s="38">
        <f>SUM(C55:U55)</f>
        <v>35</v>
      </c>
      <c r="X55" s="17"/>
      <c r="Y55" s="59"/>
      <c r="Z55" s="59"/>
      <c r="AA55" s="59"/>
    </row>
    <row r="56" spans="1:27" ht="15.6" customHeight="1" x14ac:dyDescent="0.2">
      <c r="A56" s="126" t="s">
        <v>34</v>
      </c>
      <c r="B56" s="34" t="s">
        <v>8</v>
      </c>
      <c r="C56" s="23">
        <f>C55</f>
        <v>1</v>
      </c>
      <c r="D56" s="5">
        <f t="shared" ref="D56" si="130">C56-D54+D55</f>
        <v>1</v>
      </c>
      <c r="E56" s="5">
        <f t="shared" ref="E56" si="131">D56-E54+E55</f>
        <v>1</v>
      </c>
      <c r="F56" s="5">
        <f t="shared" ref="F56" si="132">E56-F54+F55</f>
        <v>2</v>
      </c>
      <c r="G56" s="5">
        <f t="shared" ref="G56" si="133">F56-G54+G55</f>
        <v>2</v>
      </c>
      <c r="H56" s="5">
        <f t="shared" ref="H56" si="134">G56-H54+H55</f>
        <v>5</v>
      </c>
      <c r="I56" s="5">
        <f t="shared" ref="I56" si="135">H56-I54+I55</f>
        <v>6</v>
      </c>
      <c r="J56" s="5">
        <f t="shared" ref="J56" si="136">I56-J54+J55</f>
        <v>21</v>
      </c>
      <c r="K56" s="5">
        <f t="shared" ref="K56" si="137">J56-K54+K55</f>
        <v>18</v>
      </c>
      <c r="L56" s="5">
        <f t="shared" ref="L56" si="138">K56-L54+L55</f>
        <v>18</v>
      </c>
      <c r="M56" s="5">
        <f t="shared" ref="M56" si="139">L56-M54+M55</f>
        <v>19</v>
      </c>
      <c r="N56" s="5">
        <f t="shared" ref="N56" si="140">M56-N54+N55</f>
        <v>13</v>
      </c>
      <c r="O56" s="5">
        <f t="shared" ref="O56" si="141">N56-O54+O55</f>
        <v>13</v>
      </c>
      <c r="P56" s="89">
        <f t="shared" ref="P56" si="142">O56-P54+P55</f>
        <v>10</v>
      </c>
      <c r="Q56" s="90">
        <f t="shared" ref="Q56" si="143">P56-Q54+Q55</f>
        <v>10</v>
      </c>
      <c r="R56" s="91">
        <f t="shared" ref="R56" si="144">Q56-R54+R55</f>
        <v>10</v>
      </c>
      <c r="S56" s="5">
        <f t="shared" ref="S56" si="145">R56-S54+S55</f>
        <v>6</v>
      </c>
      <c r="T56" s="5">
        <f t="shared" ref="T56" si="146">S56-T54+T55</f>
        <v>6</v>
      </c>
      <c r="U56" s="5">
        <f t="shared" ref="U56" si="147">T56-U54+U55</f>
        <v>5</v>
      </c>
      <c r="V56" s="39">
        <f>U56-V54</f>
        <v>0</v>
      </c>
      <c r="W56" s="40"/>
      <c r="X56" s="3">
        <f>MAX(C56:V56)</f>
        <v>21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9"/>
      <c r="D57" s="120"/>
      <c r="E57" s="120"/>
      <c r="F57" s="120"/>
      <c r="G57" s="120"/>
      <c r="H57" s="6">
        <v>10.02</v>
      </c>
      <c r="I57" s="120"/>
      <c r="J57" s="120"/>
      <c r="K57" s="120"/>
      <c r="L57" s="120"/>
      <c r="M57" s="6">
        <v>10.1</v>
      </c>
      <c r="N57" s="120"/>
      <c r="O57" s="120"/>
      <c r="P57" s="120"/>
      <c r="Q57" s="92">
        <v>10.19</v>
      </c>
      <c r="R57" s="120"/>
      <c r="S57" s="120"/>
      <c r="T57" s="6">
        <v>10.24</v>
      </c>
      <c r="U57" s="120"/>
      <c r="V57" s="121">
        <v>10.27</v>
      </c>
      <c r="W57" s="41">
        <v>36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22">
        <v>9.5399999999999991</v>
      </c>
      <c r="D58" s="123"/>
      <c r="E58" s="123"/>
      <c r="F58" s="123"/>
      <c r="G58" s="123"/>
      <c r="H58" s="8">
        <f>H57</f>
        <v>10.02</v>
      </c>
      <c r="I58" s="123"/>
      <c r="J58" s="123"/>
      <c r="K58" s="123"/>
      <c r="L58" s="123"/>
      <c r="M58" s="8">
        <f>M57</f>
        <v>10.1</v>
      </c>
      <c r="N58" s="123"/>
      <c r="O58" s="123"/>
      <c r="P58" s="124"/>
      <c r="Q58" s="92">
        <f>Q57</f>
        <v>10.19</v>
      </c>
      <c r="R58" s="124"/>
      <c r="S58" s="123"/>
      <c r="T58" s="8">
        <f>T57</f>
        <v>10.24</v>
      </c>
      <c r="U58" s="120"/>
      <c r="V58" s="125"/>
      <c r="W58" s="40"/>
      <c r="X58" s="18"/>
      <c r="Y58" s="59"/>
      <c r="Z58" s="59"/>
      <c r="AA58" s="59"/>
    </row>
    <row r="59" spans="1:27" ht="15.6" customHeight="1" thickBot="1" x14ac:dyDescent="0.25">
      <c r="A59" s="61">
        <v>212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1</v>
      </c>
      <c r="G60" s="29">
        <v>0</v>
      </c>
      <c r="H60" s="29">
        <v>0</v>
      </c>
      <c r="I60" s="29">
        <v>4</v>
      </c>
      <c r="J60" s="29">
        <v>3</v>
      </c>
      <c r="K60" s="29">
        <v>0</v>
      </c>
      <c r="L60" s="29">
        <v>1</v>
      </c>
      <c r="M60" s="29">
        <v>1</v>
      </c>
      <c r="N60" s="29">
        <v>10</v>
      </c>
      <c r="O60" s="29">
        <v>6</v>
      </c>
      <c r="P60" s="29">
        <v>5</v>
      </c>
      <c r="Q60" s="85">
        <v>7</v>
      </c>
      <c r="R60" s="86">
        <v>0</v>
      </c>
      <c r="S60" s="86">
        <v>1</v>
      </c>
      <c r="T60" s="86">
        <v>2</v>
      </c>
      <c r="U60" s="86">
        <v>3</v>
      </c>
      <c r="V60" s="36">
        <v>5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10.32</v>
      </c>
      <c r="B61" s="34" t="s">
        <v>7</v>
      </c>
      <c r="C61" s="23">
        <v>8</v>
      </c>
      <c r="D61" s="4">
        <v>0</v>
      </c>
      <c r="E61" s="4">
        <v>2</v>
      </c>
      <c r="F61" s="4">
        <v>4</v>
      </c>
      <c r="G61" s="4">
        <v>5</v>
      </c>
      <c r="H61" s="4">
        <v>0</v>
      </c>
      <c r="I61" s="4">
        <v>4</v>
      </c>
      <c r="J61" s="4">
        <v>10</v>
      </c>
      <c r="K61" s="4">
        <v>0</v>
      </c>
      <c r="L61" s="4">
        <v>1</v>
      </c>
      <c r="M61" s="4">
        <v>2</v>
      </c>
      <c r="N61" s="4">
        <v>4</v>
      </c>
      <c r="O61" s="4">
        <v>5</v>
      </c>
      <c r="P61" s="4">
        <v>2</v>
      </c>
      <c r="Q61" s="87">
        <v>2</v>
      </c>
      <c r="R61" s="88">
        <v>0</v>
      </c>
      <c r="S61" s="88">
        <v>0</v>
      </c>
      <c r="T61" s="88">
        <v>0</v>
      </c>
      <c r="U61" s="88">
        <v>0</v>
      </c>
      <c r="V61" s="22"/>
      <c r="W61" s="38">
        <f>SUM(C61:U61)</f>
        <v>49</v>
      </c>
      <c r="X61" s="17"/>
      <c r="Y61" s="59"/>
      <c r="Z61" s="59"/>
      <c r="AA61" s="59"/>
    </row>
    <row r="62" spans="1:27" ht="15.6" customHeight="1" x14ac:dyDescent="0.2">
      <c r="A62" s="126" t="s">
        <v>34</v>
      </c>
      <c r="B62" s="34" t="s">
        <v>8</v>
      </c>
      <c r="C62" s="23">
        <f>C61</f>
        <v>8</v>
      </c>
      <c r="D62" s="5">
        <f t="shared" ref="D62" si="148">C62-D60+D61</f>
        <v>8</v>
      </c>
      <c r="E62" s="5">
        <f t="shared" ref="E62" si="149">D62-E60+E61</f>
        <v>10</v>
      </c>
      <c r="F62" s="5">
        <f t="shared" ref="F62" si="150">E62-F60+F61</f>
        <v>13</v>
      </c>
      <c r="G62" s="5">
        <f t="shared" ref="G62" si="151">F62-G60+G61</f>
        <v>18</v>
      </c>
      <c r="H62" s="5">
        <f t="shared" ref="H62" si="152">G62-H60+H61</f>
        <v>18</v>
      </c>
      <c r="I62" s="5">
        <f t="shared" ref="I62" si="153">H62-I60+I61</f>
        <v>18</v>
      </c>
      <c r="J62" s="5">
        <f t="shared" ref="J62" si="154">I62-J60+J61</f>
        <v>25</v>
      </c>
      <c r="K62" s="5">
        <f t="shared" ref="K62" si="155">J62-K60+K61</f>
        <v>25</v>
      </c>
      <c r="L62" s="5">
        <f t="shared" ref="L62" si="156">K62-L60+L61</f>
        <v>25</v>
      </c>
      <c r="M62" s="5">
        <f t="shared" ref="M62" si="157">L62-M60+M61</f>
        <v>26</v>
      </c>
      <c r="N62" s="5">
        <f t="shared" ref="N62" si="158">M62-N60+N61</f>
        <v>20</v>
      </c>
      <c r="O62" s="5">
        <f t="shared" ref="O62" si="159">N62-O60+O61</f>
        <v>19</v>
      </c>
      <c r="P62" s="89">
        <f t="shared" ref="P62" si="160">O62-P60+P61</f>
        <v>16</v>
      </c>
      <c r="Q62" s="90">
        <f t="shared" ref="Q62" si="161">P62-Q60+Q61</f>
        <v>11</v>
      </c>
      <c r="R62" s="91">
        <f t="shared" ref="R62" si="162">Q62-R60+R61</f>
        <v>11</v>
      </c>
      <c r="S62" s="5">
        <f t="shared" ref="S62" si="163">R62-S60+S61</f>
        <v>10</v>
      </c>
      <c r="T62" s="5">
        <f t="shared" ref="T62" si="164">S62-T60+T61</f>
        <v>8</v>
      </c>
      <c r="U62" s="5">
        <f t="shared" ref="U62" si="165">T62-U60+U61</f>
        <v>5</v>
      </c>
      <c r="V62" s="39">
        <f>U62-V60</f>
        <v>0</v>
      </c>
      <c r="W62" s="40"/>
      <c r="X62" s="3">
        <f>MAX(C62:V62)</f>
        <v>26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9"/>
      <c r="D63" s="120"/>
      <c r="E63" s="120"/>
      <c r="F63" s="120"/>
      <c r="G63" s="120"/>
      <c r="H63" s="6">
        <v>10.39</v>
      </c>
      <c r="I63" s="120"/>
      <c r="J63" s="120"/>
      <c r="K63" s="120"/>
      <c r="L63" s="120"/>
      <c r="M63" s="6">
        <v>10.47</v>
      </c>
      <c r="N63" s="120"/>
      <c r="O63" s="120"/>
      <c r="P63" s="120"/>
      <c r="Q63" s="92">
        <v>10.57</v>
      </c>
      <c r="R63" s="120"/>
      <c r="S63" s="120"/>
      <c r="T63" s="6">
        <v>11.02</v>
      </c>
      <c r="U63" s="120"/>
      <c r="V63" s="121">
        <v>11.05</v>
      </c>
      <c r="W63" s="41">
        <v>33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22">
        <v>10.32</v>
      </c>
      <c r="D64" s="123"/>
      <c r="E64" s="123"/>
      <c r="F64" s="123"/>
      <c r="G64" s="123"/>
      <c r="H64" s="8">
        <f>H63</f>
        <v>10.39</v>
      </c>
      <c r="I64" s="123"/>
      <c r="J64" s="123"/>
      <c r="K64" s="123"/>
      <c r="L64" s="123"/>
      <c r="M64" s="8">
        <f>M63</f>
        <v>10.47</v>
      </c>
      <c r="N64" s="123"/>
      <c r="O64" s="123"/>
      <c r="P64" s="124"/>
      <c r="Q64" s="92">
        <f>Q63</f>
        <v>10.57</v>
      </c>
      <c r="R64" s="124"/>
      <c r="S64" s="123"/>
      <c r="T64" s="8">
        <f>T63</f>
        <v>11.02</v>
      </c>
      <c r="U64" s="120"/>
      <c r="V64" s="125"/>
      <c r="W64" s="40"/>
      <c r="X64" s="18"/>
      <c r="Y64" s="59"/>
      <c r="Z64" s="59"/>
      <c r="AA64" s="59"/>
    </row>
    <row r="65" spans="1:27" ht="15.6" customHeight="1" thickBot="1" x14ac:dyDescent="0.25">
      <c r="A65" s="61">
        <v>202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0</v>
      </c>
      <c r="E66" s="29">
        <v>0</v>
      </c>
      <c r="F66" s="29">
        <v>0</v>
      </c>
      <c r="G66" s="29">
        <v>1</v>
      </c>
      <c r="H66" s="29">
        <v>0</v>
      </c>
      <c r="I66" s="29">
        <v>0</v>
      </c>
      <c r="J66" s="29">
        <v>1</v>
      </c>
      <c r="K66" s="29">
        <v>0</v>
      </c>
      <c r="L66" s="29">
        <v>2</v>
      </c>
      <c r="M66" s="29">
        <v>7</v>
      </c>
      <c r="N66" s="29">
        <v>16</v>
      </c>
      <c r="O66" s="29">
        <v>4</v>
      </c>
      <c r="P66" s="29">
        <v>6</v>
      </c>
      <c r="Q66" s="85" t="s">
        <v>58</v>
      </c>
      <c r="R66" s="86">
        <v>11</v>
      </c>
      <c r="S66" s="86">
        <v>1</v>
      </c>
      <c r="T66" s="86">
        <v>0</v>
      </c>
      <c r="U66" s="86">
        <v>1</v>
      </c>
      <c r="V66" s="36">
        <v>8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11.11</v>
      </c>
      <c r="B67" s="34" t="s">
        <v>7</v>
      </c>
      <c r="C67" s="23">
        <v>4</v>
      </c>
      <c r="D67" s="4">
        <v>0</v>
      </c>
      <c r="E67" s="4">
        <v>5</v>
      </c>
      <c r="F67" s="4">
        <v>3</v>
      </c>
      <c r="G67" s="4">
        <v>6</v>
      </c>
      <c r="H67" s="4">
        <v>2</v>
      </c>
      <c r="I67" s="4">
        <v>1</v>
      </c>
      <c r="J67" s="4">
        <v>17</v>
      </c>
      <c r="K67" s="4">
        <v>0</v>
      </c>
      <c r="L67" s="4">
        <v>4</v>
      </c>
      <c r="M67" s="4">
        <v>2</v>
      </c>
      <c r="N67" s="4">
        <v>6</v>
      </c>
      <c r="O67" s="4">
        <v>6</v>
      </c>
      <c r="P67" s="4">
        <v>0</v>
      </c>
      <c r="Q67" s="87" t="s">
        <v>58</v>
      </c>
      <c r="R67" s="88">
        <v>1</v>
      </c>
      <c r="S67" s="88">
        <v>0</v>
      </c>
      <c r="T67" s="88">
        <v>1</v>
      </c>
      <c r="U67" s="88">
        <v>0</v>
      </c>
      <c r="V67" s="22"/>
      <c r="W67" s="38">
        <f>SUM(C67:U67)</f>
        <v>58</v>
      </c>
      <c r="X67" s="17"/>
      <c r="Y67" s="59"/>
      <c r="Z67" s="59"/>
      <c r="AA67" s="59"/>
    </row>
    <row r="68" spans="1:27" ht="15.6" customHeight="1" x14ac:dyDescent="0.2">
      <c r="A68" s="126" t="s">
        <v>34</v>
      </c>
      <c r="B68" s="34" t="s">
        <v>8</v>
      </c>
      <c r="C68" s="23">
        <f>C67</f>
        <v>4</v>
      </c>
      <c r="D68" s="5">
        <f t="shared" ref="D68" si="166">C68-D66+D67</f>
        <v>4</v>
      </c>
      <c r="E68" s="5">
        <f t="shared" ref="E68" si="167">D68-E66+E67</f>
        <v>9</v>
      </c>
      <c r="F68" s="5">
        <f t="shared" ref="F68" si="168">E68-F66+F67</f>
        <v>12</v>
      </c>
      <c r="G68" s="5">
        <f t="shared" ref="G68" si="169">F68-G66+G67</f>
        <v>17</v>
      </c>
      <c r="H68" s="5">
        <f t="shared" ref="H68" si="170">G68-H66+H67</f>
        <v>19</v>
      </c>
      <c r="I68" s="5">
        <f t="shared" ref="I68" si="171">H68-I66+I67</f>
        <v>20</v>
      </c>
      <c r="J68" s="5">
        <f t="shared" ref="J68" si="172">I68-J66+J67</f>
        <v>36</v>
      </c>
      <c r="K68" s="5">
        <f t="shared" ref="K68" si="173">J68-K66+K67</f>
        <v>36</v>
      </c>
      <c r="L68" s="5">
        <f t="shared" ref="L68" si="174">K68-L66+L67</f>
        <v>38</v>
      </c>
      <c r="M68" s="5">
        <f t="shared" ref="M68" si="175">L68-M66+M67</f>
        <v>33</v>
      </c>
      <c r="N68" s="5">
        <f t="shared" ref="N68" si="176">M68-N66+N67</f>
        <v>23</v>
      </c>
      <c r="O68" s="5">
        <f t="shared" ref="O68" si="177">N68-O66+O67</f>
        <v>25</v>
      </c>
      <c r="P68" s="89">
        <f t="shared" ref="P68" si="178">O68-P66+P67</f>
        <v>19</v>
      </c>
      <c r="Q68" s="90" t="s">
        <v>58</v>
      </c>
      <c r="R68" s="91">
        <f>P68-R66+R67</f>
        <v>9</v>
      </c>
      <c r="S68" s="5">
        <f t="shared" ref="S68" si="179">R68-S66+S67</f>
        <v>8</v>
      </c>
      <c r="T68" s="5">
        <f t="shared" ref="T68" si="180">S68-T66+T67</f>
        <v>9</v>
      </c>
      <c r="U68" s="5">
        <f t="shared" ref="U68" si="181">T68-U66+U67</f>
        <v>8</v>
      </c>
      <c r="V68" s="39">
        <f>U68-V66</f>
        <v>0</v>
      </c>
      <c r="W68" s="40"/>
      <c r="X68" s="3">
        <f>MAX(C68:V68)</f>
        <v>38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9"/>
      <c r="D69" s="120"/>
      <c r="E69" s="120"/>
      <c r="F69" s="120"/>
      <c r="G69" s="120"/>
      <c r="H69" s="6">
        <v>11.2</v>
      </c>
      <c r="I69" s="120"/>
      <c r="J69" s="120"/>
      <c r="K69" s="120"/>
      <c r="L69" s="120"/>
      <c r="M69" s="6">
        <v>11.29</v>
      </c>
      <c r="N69" s="120"/>
      <c r="O69" s="120"/>
      <c r="P69" s="120"/>
      <c r="Q69" s="92" t="s">
        <v>58</v>
      </c>
      <c r="R69" s="120"/>
      <c r="S69" s="120"/>
      <c r="T69" s="6">
        <v>11.41</v>
      </c>
      <c r="U69" s="120"/>
      <c r="V69" s="121">
        <v>11.44</v>
      </c>
      <c r="W69" s="41">
        <v>33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22">
        <v>11.11</v>
      </c>
      <c r="D70" s="123"/>
      <c r="E70" s="123"/>
      <c r="F70" s="123"/>
      <c r="G70" s="123"/>
      <c r="H70" s="8">
        <f>H69</f>
        <v>11.2</v>
      </c>
      <c r="I70" s="123"/>
      <c r="J70" s="123"/>
      <c r="K70" s="123"/>
      <c r="L70" s="123"/>
      <c r="M70" s="8">
        <f>M69</f>
        <v>11.29</v>
      </c>
      <c r="N70" s="123"/>
      <c r="O70" s="123"/>
      <c r="P70" s="124"/>
      <c r="Q70" s="92" t="s">
        <v>58</v>
      </c>
      <c r="R70" s="124"/>
      <c r="S70" s="123"/>
      <c r="T70" s="8">
        <f>T69</f>
        <v>11.41</v>
      </c>
      <c r="U70" s="120"/>
      <c r="V70" s="125"/>
      <c r="W70" s="40"/>
      <c r="X70" s="18"/>
      <c r="Y70" s="59"/>
      <c r="Z70" s="59"/>
      <c r="AA70" s="59"/>
    </row>
    <row r="71" spans="1:27" ht="15.6" customHeight="1" thickBot="1" x14ac:dyDescent="0.25">
      <c r="A71" s="61">
        <v>212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1</v>
      </c>
      <c r="J72" s="29">
        <v>2</v>
      </c>
      <c r="K72" s="29">
        <v>1</v>
      </c>
      <c r="L72" s="29">
        <v>0</v>
      </c>
      <c r="M72" s="29">
        <v>4</v>
      </c>
      <c r="N72" s="29">
        <v>10</v>
      </c>
      <c r="O72" s="29">
        <v>2</v>
      </c>
      <c r="P72" s="29">
        <v>3</v>
      </c>
      <c r="Q72" s="85">
        <v>14</v>
      </c>
      <c r="R72" s="86">
        <v>1</v>
      </c>
      <c r="S72" s="86">
        <v>1</v>
      </c>
      <c r="T72" s="86">
        <v>5</v>
      </c>
      <c r="U72" s="86">
        <v>7</v>
      </c>
      <c r="V72" s="36">
        <v>18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11.49</v>
      </c>
      <c r="B73" s="34" t="s">
        <v>7</v>
      </c>
      <c r="C73" s="23">
        <v>4</v>
      </c>
      <c r="D73" s="4">
        <v>0</v>
      </c>
      <c r="E73" s="4">
        <v>3</v>
      </c>
      <c r="F73" s="4">
        <v>2</v>
      </c>
      <c r="G73" s="4">
        <v>5</v>
      </c>
      <c r="H73" s="4">
        <v>1</v>
      </c>
      <c r="I73" s="4">
        <v>1</v>
      </c>
      <c r="J73" s="4">
        <v>9</v>
      </c>
      <c r="K73" s="4">
        <v>0</v>
      </c>
      <c r="L73" s="4">
        <v>4</v>
      </c>
      <c r="M73" s="4">
        <v>8</v>
      </c>
      <c r="N73" s="4">
        <v>5</v>
      </c>
      <c r="O73" s="4">
        <v>12</v>
      </c>
      <c r="P73" s="4">
        <v>3</v>
      </c>
      <c r="Q73" s="87">
        <v>6</v>
      </c>
      <c r="R73" s="88">
        <v>3</v>
      </c>
      <c r="S73" s="88">
        <v>3</v>
      </c>
      <c r="T73" s="88">
        <v>0</v>
      </c>
      <c r="U73" s="88">
        <v>0</v>
      </c>
      <c r="V73" s="22"/>
      <c r="W73" s="38">
        <f>SUM(C73:U73)</f>
        <v>69</v>
      </c>
      <c r="X73" s="17"/>
      <c r="Y73" s="59"/>
      <c r="Z73" s="59"/>
      <c r="AA73" s="59"/>
    </row>
    <row r="74" spans="1:27" ht="15.6" customHeight="1" x14ac:dyDescent="0.2">
      <c r="A74" s="126" t="s">
        <v>34</v>
      </c>
      <c r="B74" s="34" t="s">
        <v>8</v>
      </c>
      <c r="C74" s="23">
        <f>C73</f>
        <v>4</v>
      </c>
      <c r="D74" s="5">
        <f t="shared" ref="D74" si="182">C74-D72+D73</f>
        <v>4</v>
      </c>
      <c r="E74" s="5">
        <f t="shared" ref="E74" si="183">D74-E72+E73</f>
        <v>7</v>
      </c>
      <c r="F74" s="5">
        <f t="shared" ref="F74" si="184">E74-F72+F73</f>
        <v>9</v>
      </c>
      <c r="G74" s="5">
        <f t="shared" ref="G74" si="185">F74-G72+G73</f>
        <v>14</v>
      </c>
      <c r="H74" s="5">
        <f t="shared" ref="H74" si="186">G74-H72+H73</f>
        <v>15</v>
      </c>
      <c r="I74" s="5">
        <f t="shared" ref="I74" si="187">H74-I72+I73</f>
        <v>15</v>
      </c>
      <c r="J74" s="5">
        <f t="shared" ref="J74" si="188">I74-J72+J73</f>
        <v>22</v>
      </c>
      <c r="K74" s="5">
        <f t="shared" ref="K74" si="189">J74-K72+K73</f>
        <v>21</v>
      </c>
      <c r="L74" s="5">
        <f t="shared" ref="L74" si="190">K74-L72+L73</f>
        <v>25</v>
      </c>
      <c r="M74" s="5">
        <f t="shared" ref="M74" si="191">L74-M72+M73</f>
        <v>29</v>
      </c>
      <c r="N74" s="5">
        <f t="shared" ref="N74" si="192">M74-N72+N73</f>
        <v>24</v>
      </c>
      <c r="O74" s="5">
        <f t="shared" ref="O74" si="193">N74-O72+O73</f>
        <v>34</v>
      </c>
      <c r="P74" s="89">
        <f t="shared" ref="P74" si="194">O74-P72+P73</f>
        <v>34</v>
      </c>
      <c r="Q74" s="90">
        <f t="shared" ref="Q74" si="195">P74-Q72+Q73</f>
        <v>26</v>
      </c>
      <c r="R74" s="91">
        <f t="shared" ref="R74" si="196">Q74-R72+R73</f>
        <v>28</v>
      </c>
      <c r="S74" s="5">
        <f t="shared" ref="S74" si="197">R74-S72+S73</f>
        <v>30</v>
      </c>
      <c r="T74" s="5">
        <f t="shared" ref="T74" si="198">S74-T72+T73</f>
        <v>25</v>
      </c>
      <c r="U74" s="5">
        <f t="shared" ref="U74" si="199">T74-U72+U73</f>
        <v>18</v>
      </c>
      <c r="V74" s="39">
        <f>U74-V72</f>
        <v>0</v>
      </c>
      <c r="W74" s="40"/>
      <c r="X74" s="3">
        <f>MAX(C74:V74)</f>
        <v>34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9"/>
      <c r="D75" s="120"/>
      <c r="E75" s="120"/>
      <c r="F75" s="120"/>
      <c r="G75" s="120"/>
      <c r="H75" s="6">
        <v>11.56</v>
      </c>
      <c r="I75" s="120"/>
      <c r="J75" s="120"/>
      <c r="K75" s="120"/>
      <c r="L75" s="120"/>
      <c r="M75" s="6">
        <v>12.04</v>
      </c>
      <c r="N75" s="120"/>
      <c r="O75" s="120"/>
      <c r="P75" s="120"/>
      <c r="Q75" s="92">
        <v>12.14</v>
      </c>
      <c r="R75" s="120"/>
      <c r="S75" s="120"/>
      <c r="T75" s="6">
        <v>12.2</v>
      </c>
      <c r="U75" s="120"/>
      <c r="V75" s="121">
        <v>12.22</v>
      </c>
      <c r="W75" s="41">
        <v>33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22">
        <v>11.49</v>
      </c>
      <c r="D76" s="123"/>
      <c r="E76" s="123"/>
      <c r="F76" s="123"/>
      <c r="G76" s="123"/>
      <c r="H76" s="8">
        <f>H75</f>
        <v>11.56</v>
      </c>
      <c r="I76" s="123"/>
      <c r="J76" s="123"/>
      <c r="K76" s="123"/>
      <c r="L76" s="123"/>
      <c r="M76" s="8">
        <f>M75</f>
        <v>12.04</v>
      </c>
      <c r="N76" s="123"/>
      <c r="O76" s="123"/>
      <c r="P76" s="124"/>
      <c r="Q76" s="92">
        <v>12.15</v>
      </c>
      <c r="R76" s="124"/>
      <c r="S76" s="123"/>
      <c r="T76" s="8">
        <f>T75</f>
        <v>12.2</v>
      </c>
      <c r="U76" s="120"/>
      <c r="V76" s="125"/>
      <c r="W76" s="40"/>
      <c r="X76" s="18"/>
      <c r="Y76" s="59"/>
      <c r="Z76" s="59"/>
      <c r="AA76" s="59"/>
    </row>
    <row r="77" spans="1:27" ht="15.6" customHeight="1" thickBot="1" x14ac:dyDescent="0.25">
      <c r="A77" s="61">
        <v>202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1</v>
      </c>
      <c r="G78" s="29">
        <v>0</v>
      </c>
      <c r="H78" s="29">
        <v>0</v>
      </c>
      <c r="I78" s="29">
        <v>1</v>
      </c>
      <c r="J78" s="29">
        <v>4</v>
      </c>
      <c r="K78" s="29">
        <v>0</v>
      </c>
      <c r="L78" s="29">
        <v>0</v>
      </c>
      <c r="M78" s="29">
        <v>1</v>
      </c>
      <c r="N78" s="29">
        <v>2</v>
      </c>
      <c r="O78" s="29">
        <v>3</v>
      </c>
      <c r="P78" s="29">
        <v>18</v>
      </c>
      <c r="Q78" s="85">
        <v>11</v>
      </c>
      <c r="R78" s="86">
        <v>7</v>
      </c>
      <c r="S78" s="86">
        <v>1</v>
      </c>
      <c r="T78" s="86">
        <v>0</v>
      </c>
      <c r="U78" s="86">
        <v>6</v>
      </c>
      <c r="V78" s="36">
        <v>9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12.28</v>
      </c>
      <c r="B79" s="34" t="s">
        <v>7</v>
      </c>
      <c r="C79" s="23">
        <v>2</v>
      </c>
      <c r="D79" s="4">
        <v>0</v>
      </c>
      <c r="E79" s="4">
        <v>3</v>
      </c>
      <c r="F79" s="4">
        <v>9</v>
      </c>
      <c r="G79" s="4">
        <v>8</v>
      </c>
      <c r="H79" s="4">
        <v>6</v>
      </c>
      <c r="I79" s="4">
        <v>4</v>
      </c>
      <c r="J79" s="4">
        <v>7</v>
      </c>
      <c r="K79" s="4">
        <v>1</v>
      </c>
      <c r="L79" s="4">
        <v>0</v>
      </c>
      <c r="M79" s="4">
        <v>1</v>
      </c>
      <c r="N79" s="4">
        <v>5</v>
      </c>
      <c r="O79" s="4">
        <v>7</v>
      </c>
      <c r="P79" s="4">
        <v>9</v>
      </c>
      <c r="Q79" s="87">
        <v>2</v>
      </c>
      <c r="R79" s="88">
        <v>0</v>
      </c>
      <c r="S79" s="88">
        <v>0</v>
      </c>
      <c r="T79" s="88">
        <v>0</v>
      </c>
      <c r="U79" s="88">
        <v>0</v>
      </c>
      <c r="V79" s="22"/>
      <c r="W79" s="38">
        <f>SUM(C79:U79)</f>
        <v>64</v>
      </c>
      <c r="X79" s="17"/>
      <c r="Y79" s="59"/>
      <c r="Z79" s="59"/>
      <c r="AA79" s="59"/>
    </row>
    <row r="80" spans="1:27" ht="15.6" customHeight="1" x14ac:dyDescent="0.2">
      <c r="A80" s="126" t="s">
        <v>34</v>
      </c>
      <c r="B80" s="34" t="s">
        <v>8</v>
      </c>
      <c r="C80" s="23">
        <f>C79</f>
        <v>2</v>
      </c>
      <c r="D80" s="5">
        <f t="shared" ref="D80" si="200">C80-D78+D79</f>
        <v>2</v>
      </c>
      <c r="E80" s="5">
        <f t="shared" ref="E80" si="201">D80-E78+E79</f>
        <v>5</v>
      </c>
      <c r="F80" s="5">
        <f t="shared" ref="F80" si="202">E80-F78+F79</f>
        <v>13</v>
      </c>
      <c r="G80" s="5">
        <f t="shared" ref="G80" si="203">F80-G78+G79</f>
        <v>21</v>
      </c>
      <c r="H80" s="5">
        <f t="shared" ref="H80" si="204">G80-H78+H79</f>
        <v>27</v>
      </c>
      <c r="I80" s="5">
        <f t="shared" ref="I80" si="205">H80-I78+I79</f>
        <v>30</v>
      </c>
      <c r="J80" s="5">
        <f t="shared" ref="J80" si="206">I80-J78+J79</f>
        <v>33</v>
      </c>
      <c r="K80" s="5">
        <f t="shared" ref="K80" si="207">J80-K78+K79</f>
        <v>34</v>
      </c>
      <c r="L80" s="5">
        <f t="shared" ref="L80" si="208">K80-L78+L79</f>
        <v>34</v>
      </c>
      <c r="M80" s="5">
        <f t="shared" ref="M80" si="209">L80-M78+M79</f>
        <v>34</v>
      </c>
      <c r="N80" s="5">
        <f t="shared" ref="N80" si="210">M80-N78+N79</f>
        <v>37</v>
      </c>
      <c r="O80" s="5">
        <f t="shared" ref="O80" si="211">N80-O78+O79</f>
        <v>41</v>
      </c>
      <c r="P80" s="89">
        <f t="shared" ref="P80" si="212">O80-P78+P79</f>
        <v>32</v>
      </c>
      <c r="Q80" s="90">
        <f t="shared" ref="Q80" si="213">P80-Q78+Q79</f>
        <v>23</v>
      </c>
      <c r="R80" s="91">
        <f t="shared" ref="R80" si="214">Q80-R78+R79</f>
        <v>16</v>
      </c>
      <c r="S80" s="5">
        <f t="shared" ref="S80" si="215">R80-S78+S79</f>
        <v>15</v>
      </c>
      <c r="T80" s="5">
        <f t="shared" ref="T80" si="216">S80-T78+T79</f>
        <v>15</v>
      </c>
      <c r="U80" s="5">
        <f t="shared" ref="U80" si="217">T80-U78+U79</f>
        <v>9</v>
      </c>
      <c r="V80" s="39">
        <f>U80-V78</f>
        <v>0</v>
      </c>
      <c r="W80" s="40"/>
      <c r="X80" s="3">
        <f>MAX(C80:V80)</f>
        <v>41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9"/>
      <c r="D81" s="120"/>
      <c r="E81" s="120"/>
      <c r="F81" s="120"/>
      <c r="G81" s="120"/>
      <c r="H81" s="6">
        <v>12.37</v>
      </c>
      <c r="I81" s="120"/>
      <c r="J81" s="120"/>
      <c r="K81" s="120"/>
      <c r="L81" s="120"/>
      <c r="M81" s="6">
        <v>12.45</v>
      </c>
      <c r="N81" s="120"/>
      <c r="O81" s="120"/>
      <c r="P81" s="120"/>
      <c r="Q81" s="92">
        <v>12.55</v>
      </c>
      <c r="R81" s="120"/>
      <c r="S81" s="120"/>
      <c r="T81" s="6">
        <v>12.59</v>
      </c>
      <c r="U81" s="120"/>
      <c r="V81" s="121">
        <v>13.02</v>
      </c>
      <c r="W81" s="41">
        <v>33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22">
        <v>12.29</v>
      </c>
      <c r="D82" s="123"/>
      <c r="E82" s="123"/>
      <c r="F82" s="123"/>
      <c r="G82" s="123"/>
      <c r="H82" s="8">
        <f>H81</f>
        <v>12.37</v>
      </c>
      <c r="I82" s="123"/>
      <c r="J82" s="123"/>
      <c r="K82" s="123"/>
      <c r="L82" s="123"/>
      <c r="M82" s="8">
        <f>M81</f>
        <v>12.45</v>
      </c>
      <c r="N82" s="123"/>
      <c r="O82" s="123"/>
      <c r="P82" s="124"/>
      <c r="Q82" s="92">
        <f>Q81</f>
        <v>12.55</v>
      </c>
      <c r="R82" s="124"/>
      <c r="S82" s="123"/>
      <c r="T82" s="8">
        <f>T81</f>
        <v>12.59</v>
      </c>
      <c r="U82" s="120"/>
      <c r="V82" s="125"/>
      <c r="W82" s="40"/>
      <c r="X82" s="18"/>
      <c r="Y82" s="59"/>
      <c r="Z82" s="59"/>
      <c r="AA82" s="59"/>
    </row>
    <row r="83" spans="1:27" ht="15.6" customHeight="1" thickBot="1" x14ac:dyDescent="0.25">
      <c r="A83" s="61">
        <v>212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3</v>
      </c>
      <c r="J84" s="29">
        <v>1</v>
      </c>
      <c r="K84" s="29">
        <v>0</v>
      </c>
      <c r="L84" s="29">
        <v>0</v>
      </c>
      <c r="M84" s="29">
        <v>2</v>
      </c>
      <c r="N84" s="29">
        <v>5</v>
      </c>
      <c r="O84" s="29">
        <v>0</v>
      </c>
      <c r="P84" s="29">
        <v>7</v>
      </c>
      <c r="Q84" s="85" t="s">
        <v>58</v>
      </c>
      <c r="R84" s="86">
        <v>4</v>
      </c>
      <c r="S84" s="86">
        <v>2</v>
      </c>
      <c r="T84" s="86">
        <v>0</v>
      </c>
      <c r="U84" s="86">
        <v>2</v>
      </c>
      <c r="V84" s="36">
        <v>14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13.06</v>
      </c>
      <c r="B85" s="34" t="s">
        <v>7</v>
      </c>
      <c r="C85" s="23">
        <v>2</v>
      </c>
      <c r="D85" s="4">
        <v>0</v>
      </c>
      <c r="E85" s="4">
        <v>2</v>
      </c>
      <c r="F85" s="4">
        <v>7</v>
      </c>
      <c r="G85" s="4">
        <v>1</v>
      </c>
      <c r="H85" s="4">
        <v>1</v>
      </c>
      <c r="I85" s="4">
        <v>0</v>
      </c>
      <c r="J85" s="4">
        <v>10</v>
      </c>
      <c r="K85" s="4">
        <v>1</v>
      </c>
      <c r="L85" s="4">
        <v>3</v>
      </c>
      <c r="M85" s="4">
        <v>2</v>
      </c>
      <c r="N85" s="4">
        <v>5</v>
      </c>
      <c r="O85" s="4">
        <v>4</v>
      </c>
      <c r="P85" s="4">
        <v>3</v>
      </c>
      <c r="Q85" s="87" t="s">
        <v>58</v>
      </c>
      <c r="R85" s="88">
        <v>0</v>
      </c>
      <c r="S85" s="88">
        <v>0</v>
      </c>
      <c r="T85" s="88">
        <v>0</v>
      </c>
      <c r="U85" s="88">
        <v>0</v>
      </c>
      <c r="V85" s="22"/>
      <c r="W85" s="38">
        <f>SUM(C85:U85)</f>
        <v>41</v>
      </c>
      <c r="X85" s="17"/>
      <c r="Y85" s="59"/>
      <c r="Z85" s="59"/>
      <c r="AA85" s="59"/>
    </row>
    <row r="86" spans="1:27" ht="15.6" customHeight="1" x14ac:dyDescent="0.2">
      <c r="A86" s="126" t="s">
        <v>34</v>
      </c>
      <c r="B86" s="34" t="s">
        <v>8</v>
      </c>
      <c r="C86" s="23">
        <f>C85</f>
        <v>2</v>
      </c>
      <c r="D86" s="5">
        <f t="shared" ref="D86" si="218">C86-D84+D85</f>
        <v>2</v>
      </c>
      <c r="E86" s="5">
        <f t="shared" ref="E86" si="219">D86-E84+E85</f>
        <v>3</v>
      </c>
      <c r="F86" s="5">
        <f t="shared" ref="F86" si="220">E86-F84+F85</f>
        <v>10</v>
      </c>
      <c r="G86" s="5">
        <f t="shared" ref="G86" si="221">F86-G84+G85</f>
        <v>11</v>
      </c>
      <c r="H86" s="5">
        <f t="shared" ref="H86" si="222">G86-H84+H85</f>
        <v>12</v>
      </c>
      <c r="I86" s="5">
        <f t="shared" ref="I86" si="223">H86-I84+I85</f>
        <v>9</v>
      </c>
      <c r="J86" s="5">
        <f t="shared" ref="J86" si="224">I86-J84+J85</f>
        <v>18</v>
      </c>
      <c r="K86" s="5">
        <f t="shared" ref="K86" si="225">J86-K84+K85</f>
        <v>19</v>
      </c>
      <c r="L86" s="5">
        <f t="shared" ref="L86" si="226">K86-L84+L85</f>
        <v>22</v>
      </c>
      <c r="M86" s="5">
        <f t="shared" ref="M86" si="227">L86-M84+M85</f>
        <v>22</v>
      </c>
      <c r="N86" s="5">
        <f t="shared" ref="N86" si="228">M86-N84+N85</f>
        <v>22</v>
      </c>
      <c r="O86" s="5">
        <f t="shared" ref="O86" si="229">N86-O84+O85</f>
        <v>26</v>
      </c>
      <c r="P86" s="89">
        <f t="shared" ref="P86" si="230">O86-P84+P85</f>
        <v>22</v>
      </c>
      <c r="Q86" s="90" t="s">
        <v>58</v>
      </c>
      <c r="R86" s="91">
        <f>P86-R84+R85</f>
        <v>18</v>
      </c>
      <c r="S86" s="5">
        <f t="shared" ref="S86" si="231">R86-S84+S85</f>
        <v>16</v>
      </c>
      <c r="T86" s="5">
        <f t="shared" ref="T86" si="232">S86-T84+T85</f>
        <v>16</v>
      </c>
      <c r="U86" s="5">
        <f t="shared" ref="U86" si="233">T86-U84+U85</f>
        <v>14</v>
      </c>
      <c r="V86" s="39">
        <f>U86-V84</f>
        <v>0</v>
      </c>
      <c r="W86" s="40"/>
      <c r="X86" s="3">
        <f>MAX(C86:V86)</f>
        <v>26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9"/>
      <c r="D87" s="120"/>
      <c r="E87" s="120"/>
      <c r="F87" s="120"/>
      <c r="G87" s="120"/>
      <c r="H87" s="6">
        <v>13.14</v>
      </c>
      <c r="I87" s="120"/>
      <c r="J87" s="120"/>
      <c r="K87" s="120"/>
      <c r="L87" s="120"/>
      <c r="M87" s="6">
        <v>13.2</v>
      </c>
      <c r="N87" s="120"/>
      <c r="O87" s="120"/>
      <c r="P87" s="120"/>
      <c r="Q87" s="92" t="s">
        <v>58</v>
      </c>
      <c r="R87" s="120"/>
      <c r="S87" s="120"/>
      <c r="T87" s="6">
        <v>13.34</v>
      </c>
      <c r="U87" s="120"/>
      <c r="V87" s="121">
        <v>13.36</v>
      </c>
      <c r="W87" s="41">
        <v>30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22">
        <v>13.06</v>
      </c>
      <c r="D88" s="123"/>
      <c r="E88" s="123"/>
      <c r="F88" s="123"/>
      <c r="G88" s="123"/>
      <c r="H88" s="8">
        <f>H87</f>
        <v>13.14</v>
      </c>
      <c r="I88" s="123"/>
      <c r="J88" s="123"/>
      <c r="K88" s="123"/>
      <c r="L88" s="123"/>
      <c r="M88" s="8">
        <f>M87</f>
        <v>13.2</v>
      </c>
      <c r="N88" s="123"/>
      <c r="O88" s="123"/>
      <c r="P88" s="124"/>
      <c r="Q88" s="92" t="s">
        <v>58</v>
      </c>
      <c r="R88" s="124"/>
      <c r="S88" s="123"/>
      <c r="T88" s="8">
        <f>T87</f>
        <v>13.34</v>
      </c>
      <c r="U88" s="120"/>
      <c r="V88" s="125"/>
      <c r="W88" s="40"/>
      <c r="X88" s="18"/>
      <c r="Y88" s="59"/>
      <c r="Z88" s="59"/>
      <c r="AA88" s="59"/>
    </row>
    <row r="89" spans="1:27" ht="15.6" customHeight="1" thickBot="1" x14ac:dyDescent="0.25">
      <c r="A89" s="61">
        <v>202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0</v>
      </c>
      <c r="G90" s="29">
        <v>0</v>
      </c>
      <c r="H90" s="29">
        <v>1</v>
      </c>
      <c r="I90" s="29">
        <v>1</v>
      </c>
      <c r="J90" s="29">
        <v>5</v>
      </c>
      <c r="K90" s="29">
        <v>2</v>
      </c>
      <c r="L90" s="29">
        <v>2</v>
      </c>
      <c r="M90" s="29">
        <v>3</v>
      </c>
      <c r="N90" s="29">
        <v>11</v>
      </c>
      <c r="O90" s="29">
        <v>6</v>
      </c>
      <c r="P90" s="29">
        <v>4</v>
      </c>
      <c r="Q90" s="85">
        <v>14</v>
      </c>
      <c r="R90" s="86">
        <v>2</v>
      </c>
      <c r="S90" s="86">
        <v>0</v>
      </c>
      <c r="T90" s="86">
        <v>0</v>
      </c>
      <c r="U90" s="86">
        <v>11</v>
      </c>
      <c r="V90" s="36">
        <v>16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13.45</v>
      </c>
      <c r="B91" s="34" t="s">
        <v>7</v>
      </c>
      <c r="C91" s="23">
        <v>1</v>
      </c>
      <c r="D91" s="4">
        <v>5</v>
      </c>
      <c r="E91" s="4">
        <v>3</v>
      </c>
      <c r="F91" s="4">
        <v>7</v>
      </c>
      <c r="G91" s="4">
        <v>10</v>
      </c>
      <c r="H91" s="4">
        <v>2</v>
      </c>
      <c r="I91" s="4">
        <v>2</v>
      </c>
      <c r="J91" s="4">
        <v>13</v>
      </c>
      <c r="K91" s="4">
        <v>2</v>
      </c>
      <c r="L91" s="4">
        <v>2</v>
      </c>
      <c r="M91" s="4">
        <v>5</v>
      </c>
      <c r="N91" s="4">
        <v>10</v>
      </c>
      <c r="O91" s="4">
        <v>7</v>
      </c>
      <c r="P91" s="4">
        <v>3</v>
      </c>
      <c r="Q91" s="87">
        <v>4</v>
      </c>
      <c r="R91" s="88">
        <v>1</v>
      </c>
      <c r="S91" s="88">
        <v>0</v>
      </c>
      <c r="T91" s="88">
        <v>1</v>
      </c>
      <c r="U91" s="88">
        <v>0</v>
      </c>
      <c r="V91" s="22"/>
      <c r="W91" s="38">
        <f>SUM(C91:U91)</f>
        <v>78</v>
      </c>
      <c r="X91" s="17"/>
      <c r="Y91" s="59"/>
      <c r="Z91" s="59"/>
      <c r="AA91" s="59"/>
    </row>
    <row r="92" spans="1:27" ht="15.6" customHeight="1" x14ac:dyDescent="0.2">
      <c r="A92" s="126" t="s">
        <v>34</v>
      </c>
      <c r="B92" s="34" t="s">
        <v>8</v>
      </c>
      <c r="C92" s="23">
        <f>C91</f>
        <v>1</v>
      </c>
      <c r="D92" s="5">
        <f t="shared" ref="D92" si="234">C92-D90+D91</f>
        <v>6</v>
      </c>
      <c r="E92" s="5">
        <f t="shared" ref="E92" si="235">D92-E90+E91</f>
        <v>9</v>
      </c>
      <c r="F92" s="5">
        <f t="shared" ref="F92" si="236">E92-F90+F91</f>
        <v>16</v>
      </c>
      <c r="G92" s="5">
        <f t="shared" ref="G92" si="237">F92-G90+G91</f>
        <v>26</v>
      </c>
      <c r="H92" s="5">
        <f t="shared" ref="H92" si="238">G92-H90+H91</f>
        <v>27</v>
      </c>
      <c r="I92" s="5">
        <f t="shared" ref="I92" si="239">H92-I90+I91</f>
        <v>28</v>
      </c>
      <c r="J92" s="5">
        <f t="shared" ref="J92" si="240">I92-J90+J91</f>
        <v>36</v>
      </c>
      <c r="K92" s="5">
        <f t="shared" ref="K92" si="241">J92-K90+K91</f>
        <v>36</v>
      </c>
      <c r="L92" s="5">
        <f t="shared" ref="L92" si="242">K92-L90+L91</f>
        <v>36</v>
      </c>
      <c r="M92" s="5">
        <f t="shared" ref="M92" si="243">L92-M90+M91</f>
        <v>38</v>
      </c>
      <c r="N92" s="5">
        <f t="shared" ref="N92" si="244">M92-N90+N91</f>
        <v>37</v>
      </c>
      <c r="O92" s="5">
        <f t="shared" ref="O92" si="245">N92-O90+O91</f>
        <v>38</v>
      </c>
      <c r="P92" s="89">
        <f t="shared" ref="P92" si="246">O92-P90+P91</f>
        <v>37</v>
      </c>
      <c r="Q92" s="90">
        <f t="shared" ref="Q92" si="247">P92-Q90+Q91</f>
        <v>27</v>
      </c>
      <c r="R92" s="91">
        <f t="shared" ref="R92" si="248">Q92-R90+R91</f>
        <v>26</v>
      </c>
      <c r="S92" s="5">
        <f t="shared" ref="S92" si="249">R92-S90+S91</f>
        <v>26</v>
      </c>
      <c r="T92" s="5">
        <f t="shared" ref="T92" si="250">S92-T90+T91</f>
        <v>27</v>
      </c>
      <c r="U92" s="5">
        <f t="shared" ref="U92" si="251">T92-U90+U91</f>
        <v>16</v>
      </c>
      <c r="V92" s="39">
        <f>U92-V90</f>
        <v>0</v>
      </c>
      <c r="W92" s="40"/>
      <c r="X92" s="3">
        <f>MAX(C92:V92)</f>
        <v>38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9"/>
      <c r="D93" s="120"/>
      <c r="E93" s="120"/>
      <c r="F93" s="120"/>
      <c r="G93" s="120"/>
      <c r="H93" s="6">
        <v>13.53</v>
      </c>
      <c r="I93" s="120"/>
      <c r="J93" s="120"/>
      <c r="K93" s="120"/>
      <c r="L93" s="120"/>
      <c r="M93" s="6">
        <v>14.02</v>
      </c>
      <c r="N93" s="120"/>
      <c r="O93" s="120"/>
      <c r="P93" s="120"/>
      <c r="Q93" s="92">
        <v>14.13</v>
      </c>
      <c r="R93" s="120"/>
      <c r="S93" s="120"/>
      <c r="T93" s="6">
        <v>14.17</v>
      </c>
      <c r="U93" s="120"/>
      <c r="V93" s="121">
        <v>14.2</v>
      </c>
      <c r="W93" s="41">
        <v>35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22">
        <v>13.45</v>
      </c>
      <c r="D94" s="123"/>
      <c r="E94" s="123"/>
      <c r="F94" s="123"/>
      <c r="G94" s="123"/>
      <c r="H94" s="8">
        <f>H93</f>
        <v>13.53</v>
      </c>
      <c r="I94" s="123"/>
      <c r="J94" s="123"/>
      <c r="K94" s="123"/>
      <c r="L94" s="123"/>
      <c r="M94" s="8">
        <f>M93</f>
        <v>14.02</v>
      </c>
      <c r="N94" s="123"/>
      <c r="O94" s="123"/>
      <c r="P94" s="124"/>
      <c r="Q94" s="92">
        <f>Q93</f>
        <v>14.13</v>
      </c>
      <c r="R94" s="124"/>
      <c r="S94" s="123"/>
      <c r="T94" s="8">
        <f>T93</f>
        <v>14.17</v>
      </c>
      <c r="U94" s="120"/>
      <c r="V94" s="125"/>
      <c r="W94" s="40"/>
      <c r="X94" s="18"/>
      <c r="Y94" s="59"/>
      <c r="Z94" s="59"/>
      <c r="AA94" s="59"/>
    </row>
    <row r="95" spans="1:27" ht="15.6" customHeight="1" thickBot="1" x14ac:dyDescent="0.25">
      <c r="A95" s="61">
        <v>214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0</v>
      </c>
      <c r="F96" s="29">
        <v>0</v>
      </c>
      <c r="G96" s="29">
        <v>1</v>
      </c>
      <c r="H96" s="29">
        <v>0</v>
      </c>
      <c r="I96" s="29">
        <v>0</v>
      </c>
      <c r="J96" s="29">
        <v>1</v>
      </c>
      <c r="K96" s="29">
        <v>1</v>
      </c>
      <c r="L96" s="29">
        <v>1</v>
      </c>
      <c r="M96" s="29">
        <v>4</v>
      </c>
      <c r="N96" s="29">
        <v>8</v>
      </c>
      <c r="O96" s="29">
        <v>1</v>
      </c>
      <c r="P96" s="29">
        <v>12</v>
      </c>
      <c r="Q96" s="85" t="s">
        <v>58</v>
      </c>
      <c r="R96" s="86">
        <v>1</v>
      </c>
      <c r="S96" s="86">
        <v>0</v>
      </c>
      <c r="T96" s="86">
        <v>0</v>
      </c>
      <c r="U96" s="86">
        <v>2</v>
      </c>
      <c r="V96" s="36">
        <v>2</v>
      </c>
      <c r="W96" s="37" t="s">
        <v>6</v>
      </c>
      <c r="X96" s="55"/>
      <c r="Y96" s="59"/>
      <c r="Z96" s="59"/>
      <c r="AA96" s="59"/>
    </row>
    <row r="97" spans="1:27" ht="15.6" customHeight="1" x14ac:dyDescent="0.2">
      <c r="A97" s="33">
        <v>14.22</v>
      </c>
      <c r="B97" s="34" t="s">
        <v>7</v>
      </c>
      <c r="C97" s="23">
        <v>0</v>
      </c>
      <c r="D97" s="4">
        <v>2</v>
      </c>
      <c r="E97" s="4">
        <v>1</v>
      </c>
      <c r="F97" s="4">
        <v>12</v>
      </c>
      <c r="G97" s="4">
        <v>3</v>
      </c>
      <c r="H97" s="4">
        <v>0</v>
      </c>
      <c r="I97" s="4">
        <v>0</v>
      </c>
      <c r="J97" s="4">
        <v>10</v>
      </c>
      <c r="K97" s="4">
        <v>0</v>
      </c>
      <c r="L97" s="4">
        <v>1</v>
      </c>
      <c r="M97" s="4">
        <v>1</v>
      </c>
      <c r="N97" s="4">
        <v>2</v>
      </c>
      <c r="O97" s="4">
        <v>0</v>
      </c>
      <c r="P97" s="4">
        <v>1</v>
      </c>
      <c r="Q97" s="87" t="s">
        <v>58</v>
      </c>
      <c r="R97" s="88">
        <v>1</v>
      </c>
      <c r="S97" s="88">
        <v>0</v>
      </c>
      <c r="T97" s="88">
        <v>0</v>
      </c>
      <c r="U97" s="88">
        <v>0</v>
      </c>
      <c r="V97" s="22"/>
      <c r="W97" s="38">
        <f>SUM(C97:U97)</f>
        <v>34</v>
      </c>
      <c r="X97" s="17"/>
      <c r="Y97" s="59"/>
      <c r="Z97" s="59"/>
      <c r="AA97" s="59"/>
    </row>
    <row r="98" spans="1:27" ht="15.6" customHeight="1" x14ac:dyDescent="0.2">
      <c r="A98" s="126" t="s">
        <v>34</v>
      </c>
      <c r="B98" s="34" t="s">
        <v>8</v>
      </c>
      <c r="C98" s="23">
        <f>C97</f>
        <v>0</v>
      </c>
      <c r="D98" s="5">
        <f t="shared" ref="D98" si="252">C98-D96+D97</f>
        <v>2</v>
      </c>
      <c r="E98" s="5">
        <f t="shared" ref="E98" si="253">D98-E96+E97</f>
        <v>3</v>
      </c>
      <c r="F98" s="5">
        <f t="shared" ref="F98" si="254">E98-F96+F97</f>
        <v>15</v>
      </c>
      <c r="G98" s="5">
        <f t="shared" ref="G98" si="255">F98-G96+G97</f>
        <v>17</v>
      </c>
      <c r="H98" s="5">
        <f t="shared" ref="H98" si="256">G98-H96+H97</f>
        <v>17</v>
      </c>
      <c r="I98" s="5">
        <f t="shared" ref="I98" si="257">H98-I96+I97</f>
        <v>17</v>
      </c>
      <c r="J98" s="5">
        <f t="shared" ref="J98" si="258">I98-J96+J97</f>
        <v>26</v>
      </c>
      <c r="K98" s="5">
        <f t="shared" ref="K98" si="259">J98-K96+K97</f>
        <v>25</v>
      </c>
      <c r="L98" s="5">
        <f t="shared" ref="L98" si="260">K98-L96+L97</f>
        <v>25</v>
      </c>
      <c r="M98" s="5">
        <f t="shared" ref="M98" si="261">L98-M96+M97</f>
        <v>22</v>
      </c>
      <c r="N98" s="5">
        <f t="shared" ref="N98" si="262">M98-N96+N97</f>
        <v>16</v>
      </c>
      <c r="O98" s="5">
        <f t="shared" ref="O98" si="263">N98-O96+O97</f>
        <v>15</v>
      </c>
      <c r="P98" s="89">
        <f t="shared" ref="P98" si="264">O98-P96+P97</f>
        <v>4</v>
      </c>
      <c r="Q98" s="90" t="s">
        <v>58</v>
      </c>
      <c r="R98" s="91">
        <f>P98-R96+R97</f>
        <v>4</v>
      </c>
      <c r="S98" s="5">
        <f t="shared" ref="S98" si="265">R98-S96+S97</f>
        <v>4</v>
      </c>
      <c r="T98" s="5">
        <f t="shared" ref="T98" si="266">S98-T96+T97</f>
        <v>4</v>
      </c>
      <c r="U98" s="5">
        <f t="shared" ref="U98" si="267">T98-U96+U97</f>
        <v>2</v>
      </c>
      <c r="V98" s="39">
        <f>U98-V96</f>
        <v>0</v>
      </c>
      <c r="W98" s="40"/>
      <c r="X98" s="3">
        <f>MAX(C98:V98)</f>
        <v>26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9"/>
      <c r="D99" s="120"/>
      <c r="E99" s="120"/>
      <c r="F99" s="120"/>
      <c r="G99" s="120"/>
      <c r="H99" s="6">
        <v>14.29</v>
      </c>
      <c r="I99" s="120"/>
      <c r="J99" s="120"/>
      <c r="K99" s="120"/>
      <c r="L99" s="120"/>
      <c r="M99" s="6">
        <v>14.37</v>
      </c>
      <c r="N99" s="120"/>
      <c r="O99" s="120"/>
      <c r="P99" s="120"/>
      <c r="Q99" s="92" t="s">
        <v>58</v>
      </c>
      <c r="R99" s="120"/>
      <c r="S99" s="120"/>
      <c r="T99" s="6">
        <v>14.49</v>
      </c>
      <c r="U99" s="120"/>
      <c r="V99" s="121">
        <v>14.52</v>
      </c>
      <c r="W99" s="41">
        <v>30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22">
        <v>14.22</v>
      </c>
      <c r="D100" s="123"/>
      <c r="E100" s="123"/>
      <c r="F100" s="123"/>
      <c r="G100" s="123"/>
      <c r="H100" s="8">
        <f>H99</f>
        <v>14.29</v>
      </c>
      <c r="I100" s="123"/>
      <c r="J100" s="123"/>
      <c r="K100" s="123"/>
      <c r="L100" s="123"/>
      <c r="M100" s="8">
        <f>M99</f>
        <v>14.37</v>
      </c>
      <c r="N100" s="123"/>
      <c r="O100" s="123"/>
      <c r="P100" s="124"/>
      <c r="Q100" s="92" t="s">
        <v>58</v>
      </c>
      <c r="R100" s="124"/>
      <c r="S100" s="123"/>
      <c r="T100" s="8">
        <f>T99</f>
        <v>14.49</v>
      </c>
      <c r="U100" s="120"/>
      <c r="V100" s="125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535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2</v>
      </c>
      <c r="J102" s="29">
        <v>0</v>
      </c>
      <c r="K102" s="29">
        <v>1</v>
      </c>
      <c r="L102" s="29">
        <v>0</v>
      </c>
      <c r="M102" s="29">
        <v>4</v>
      </c>
      <c r="N102" s="29">
        <v>4</v>
      </c>
      <c r="O102" s="29">
        <v>4</v>
      </c>
      <c r="P102" s="29">
        <v>7</v>
      </c>
      <c r="Q102" s="85" t="s">
        <v>58</v>
      </c>
      <c r="R102" s="86">
        <v>7</v>
      </c>
      <c r="S102" s="86">
        <v>0</v>
      </c>
      <c r="T102" s="86">
        <v>4</v>
      </c>
      <c r="U102" s="86">
        <v>2</v>
      </c>
      <c r="V102" s="36">
        <v>15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15.02</v>
      </c>
      <c r="B103" s="34" t="s">
        <v>7</v>
      </c>
      <c r="C103" s="23">
        <v>2</v>
      </c>
      <c r="D103" s="4">
        <v>1</v>
      </c>
      <c r="E103" s="4">
        <v>2</v>
      </c>
      <c r="F103" s="4">
        <v>3</v>
      </c>
      <c r="G103" s="4">
        <v>4</v>
      </c>
      <c r="H103" s="4">
        <v>1</v>
      </c>
      <c r="I103" s="4">
        <v>4</v>
      </c>
      <c r="J103" s="4">
        <v>8</v>
      </c>
      <c r="K103" s="4">
        <v>2</v>
      </c>
      <c r="L103" s="4">
        <v>0</v>
      </c>
      <c r="M103" s="4">
        <v>4</v>
      </c>
      <c r="N103" s="4">
        <v>6</v>
      </c>
      <c r="O103" s="4">
        <v>13</v>
      </c>
      <c r="P103" s="4">
        <v>0</v>
      </c>
      <c r="Q103" s="87" t="s">
        <v>58</v>
      </c>
      <c r="R103" s="88">
        <v>0</v>
      </c>
      <c r="S103" s="88">
        <v>0</v>
      </c>
      <c r="T103" s="88">
        <v>0</v>
      </c>
      <c r="U103" s="88">
        <v>0</v>
      </c>
      <c r="V103" s="22"/>
      <c r="W103" s="38">
        <f>SUM(C103:U103)</f>
        <v>50</v>
      </c>
      <c r="X103" s="17"/>
      <c r="Y103" s="59"/>
      <c r="Z103" s="59"/>
      <c r="AA103" s="59"/>
    </row>
    <row r="104" spans="1:27" ht="15.6" customHeight="1" x14ac:dyDescent="0.2">
      <c r="A104" s="126" t="s">
        <v>34</v>
      </c>
      <c r="B104" s="34" t="s">
        <v>8</v>
      </c>
      <c r="C104" s="23">
        <f>C103</f>
        <v>2</v>
      </c>
      <c r="D104" s="5">
        <f t="shared" ref="D104" si="268">C104-D102+D103</f>
        <v>3</v>
      </c>
      <c r="E104" s="5">
        <f t="shared" ref="E104" si="269">D104-E102+E103</f>
        <v>5</v>
      </c>
      <c r="F104" s="5">
        <f t="shared" ref="F104" si="270">E104-F102+F103</f>
        <v>8</v>
      </c>
      <c r="G104" s="5">
        <f t="shared" ref="G104" si="271">F104-G102+G103</f>
        <v>12</v>
      </c>
      <c r="H104" s="5">
        <f t="shared" ref="H104" si="272">G104-H102+H103</f>
        <v>13</v>
      </c>
      <c r="I104" s="5">
        <f t="shared" ref="I104" si="273">H104-I102+I103</f>
        <v>15</v>
      </c>
      <c r="J104" s="5">
        <f t="shared" ref="J104" si="274">I104-J102+J103</f>
        <v>23</v>
      </c>
      <c r="K104" s="5">
        <f t="shared" ref="K104" si="275">J104-K102+K103</f>
        <v>24</v>
      </c>
      <c r="L104" s="5">
        <f t="shared" ref="L104" si="276">K104-L102+L103</f>
        <v>24</v>
      </c>
      <c r="M104" s="5">
        <f t="shared" ref="M104" si="277">L104-M102+M103</f>
        <v>24</v>
      </c>
      <c r="N104" s="5">
        <f t="shared" ref="N104" si="278">M104-N102+N103</f>
        <v>26</v>
      </c>
      <c r="O104" s="5">
        <f t="shared" ref="O104" si="279">N104-O102+O103</f>
        <v>35</v>
      </c>
      <c r="P104" s="89">
        <f t="shared" ref="P104" si="280">O104-P102+P103</f>
        <v>28</v>
      </c>
      <c r="Q104" s="90" t="s">
        <v>58</v>
      </c>
      <c r="R104" s="91">
        <f>P104-R102+R103</f>
        <v>21</v>
      </c>
      <c r="S104" s="5">
        <f t="shared" ref="S104" si="281">R104-S102+S103</f>
        <v>21</v>
      </c>
      <c r="T104" s="5">
        <f t="shared" ref="T104" si="282">S104-T102+T103</f>
        <v>17</v>
      </c>
      <c r="U104" s="5">
        <f t="shared" ref="U104" si="283">T104-U102+U103</f>
        <v>15</v>
      </c>
      <c r="V104" s="39">
        <f>U104-V102</f>
        <v>0</v>
      </c>
      <c r="W104" s="40"/>
      <c r="X104" s="3">
        <f>MAX(C104:V104)</f>
        <v>35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9"/>
      <c r="D105" s="120"/>
      <c r="E105" s="120"/>
      <c r="F105" s="120"/>
      <c r="G105" s="120"/>
      <c r="H105" s="6">
        <v>15.09</v>
      </c>
      <c r="I105" s="120"/>
      <c r="J105" s="120"/>
      <c r="K105" s="120"/>
      <c r="L105" s="120"/>
      <c r="M105" s="6">
        <v>15.2</v>
      </c>
      <c r="N105" s="120"/>
      <c r="O105" s="120"/>
      <c r="P105" s="120"/>
      <c r="Q105" s="92" t="s">
        <v>58</v>
      </c>
      <c r="R105" s="120"/>
      <c r="S105" s="120"/>
      <c r="T105" s="6">
        <v>15.34</v>
      </c>
      <c r="U105" s="120"/>
      <c r="V105" s="121">
        <v>15.38</v>
      </c>
      <c r="W105" s="41">
        <v>36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22">
        <v>15.02</v>
      </c>
      <c r="D106" s="123"/>
      <c r="E106" s="123"/>
      <c r="F106" s="123"/>
      <c r="G106" s="123"/>
      <c r="H106" s="8">
        <f>H105</f>
        <v>15.09</v>
      </c>
      <c r="I106" s="123"/>
      <c r="J106" s="123"/>
      <c r="K106" s="123"/>
      <c r="L106" s="123"/>
      <c r="M106" s="8">
        <f>M105</f>
        <v>15.2</v>
      </c>
      <c r="N106" s="123"/>
      <c r="O106" s="123"/>
      <c r="P106" s="124"/>
      <c r="Q106" s="92" t="s">
        <v>58</v>
      </c>
      <c r="R106" s="124"/>
      <c r="S106" s="123"/>
      <c r="T106" s="8">
        <f>T105</f>
        <v>15.34</v>
      </c>
      <c r="U106" s="120"/>
      <c r="V106" s="125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214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0</v>
      </c>
      <c r="G108" s="29">
        <v>3</v>
      </c>
      <c r="H108" s="29">
        <v>1</v>
      </c>
      <c r="I108" s="29">
        <v>1</v>
      </c>
      <c r="J108" s="29">
        <v>0</v>
      </c>
      <c r="K108" s="29">
        <v>0</v>
      </c>
      <c r="L108" s="29">
        <v>0</v>
      </c>
      <c r="M108" s="29">
        <v>1</v>
      </c>
      <c r="N108" s="29">
        <v>4</v>
      </c>
      <c r="O108" s="29">
        <v>3</v>
      </c>
      <c r="P108" s="29">
        <v>8</v>
      </c>
      <c r="Q108" s="85">
        <v>6</v>
      </c>
      <c r="R108" s="86">
        <v>1</v>
      </c>
      <c r="S108" s="86">
        <v>0</v>
      </c>
      <c r="T108" s="86">
        <v>3</v>
      </c>
      <c r="U108" s="86">
        <v>2</v>
      </c>
      <c r="V108" s="36">
        <v>2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15.41</v>
      </c>
      <c r="B109" s="34" t="s">
        <v>7</v>
      </c>
      <c r="C109" s="23">
        <v>3</v>
      </c>
      <c r="D109" s="4">
        <v>0</v>
      </c>
      <c r="E109" s="4">
        <v>2</v>
      </c>
      <c r="F109" s="4">
        <v>10</v>
      </c>
      <c r="G109" s="4">
        <v>2</v>
      </c>
      <c r="H109" s="4">
        <v>1</v>
      </c>
      <c r="I109" s="4">
        <v>3</v>
      </c>
      <c r="J109" s="4">
        <v>3</v>
      </c>
      <c r="K109" s="4">
        <v>3</v>
      </c>
      <c r="L109" s="4">
        <v>1</v>
      </c>
      <c r="M109" s="4">
        <v>2</v>
      </c>
      <c r="N109" s="4">
        <v>0</v>
      </c>
      <c r="O109" s="4">
        <v>3</v>
      </c>
      <c r="P109" s="4">
        <v>2</v>
      </c>
      <c r="Q109" s="87">
        <v>0</v>
      </c>
      <c r="R109" s="88">
        <v>0</v>
      </c>
      <c r="S109" s="88">
        <v>0</v>
      </c>
      <c r="T109" s="88">
        <v>0</v>
      </c>
      <c r="U109" s="88">
        <v>0</v>
      </c>
      <c r="V109" s="22"/>
      <c r="W109" s="38">
        <f>SUM(C109:U109)</f>
        <v>35</v>
      </c>
      <c r="X109" s="17"/>
      <c r="Y109" s="59"/>
      <c r="Z109" s="59"/>
      <c r="AA109" s="59"/>
    </row>
    <row r="110" spans="1:27" ht="15.6" customHeight="1" x14ac:dyDescent="0.2">
      <c r="A110" s="126" t="s">
        <v>34</v>
      </c>
      <c r="B110" s="34" t="s">
        <v>8</v>
      </c>
      <c r="C110" s="23">
        <f>C109</f>
        <v>3</v>
      </c>
      <c r="D110" s="5">
        <f t="shared" ref="D110" si="284">C110-D108+D109</f>
        <v>3</v>
      </c>
      <c r="E110" s="5">
        <f t="shared" ref="E110" si="285">D110-E108+E109</f>
        <v>5</v>
      </c>
      <c r="F110" s="5">
        <f t="shared" ref="F110" si="286">E110-F108+F109</f>
        <v>15</v>
      </c>
      <c r="G110" s="5">
        <f t="shared" ref="G110" si="287">F110-G108+G109</f>
        <v>14</v>
      </c>
      <c r="H110" s="5">
        <f t="shared" ref="H110" si="288">G110-H108+H109</f>
        <v>14</v>
      </c>
      <c r="I110" s="5">
        <f t="shared" ref="I110" si="289">H110-I108+I109</f>
        <v>16</v>
      </c>
      <c r="J110" s="5">
        <f t="shared" ref="J110" si="290">I110-J108+J109</f>
        <v>19</v>
      </c>
      <c r="K110" s="5">
        <f t="shared" ref="K110" si="291">J110-K108+K109</f>
        <v>22</v>
      </c>
      <c r="L110" s="5">
        <f t="shared" ref="L110" si="292">K110-L108+L109</f>
        <v>23</v>
      </c>
      <c r="M110" s="5">
        <f t="shared" ref="M110" si="293">L110-M108+M109</f>
        <v>24</v>
      </c>
      <c r="N110" s="5">
        <f t="shared" ref="N110" si="294">M110-N108+N109</f>
        <v>20</v>
      </c>
      <c r="O110" s="5">
        <f t="shared" ref="O110" si="295">N110-O108+O109</f>
        <v>20</v>
      </c>
      <c r="P110" s="89">
        <f t="shared" ref="P110" si="296">O110-P108+P109</f>
        <v>14</v>
      </c>
      <c r="Q110" s="90">
        <f t="shared" ref="Q110" si="297">P110-Q108+Q109</f>
        <v>8</v>
      </c>
      <c r="R110" s="91">
        <f t="shared" ref="R110" si="298">Q110-R108+R109</f>
        <v>7</v>
      </c>
      <c r="S110" s="5">
        <f t="shared" ref="S110" si="299">R110-S108+S109</f>
        <v>7</v>
      </c>
      <c r="T110" s="5">
        <f t="shared" ref="T110" si="300">S110-T108+T109</f>
        <v>4</v>
      </c>
      <c r="U110" s="5">
        <f t="shared" ref="U110" si="301">T110-U108+U109</f>
        <v>2</v>
      </c>
      <c r="V110" s="39">
        <f>U110-V108</f>
        <v>0</v>
      </c>
      <c r="W110" s="40"/>
      <c r="X110" s="3">
        <f>MAX(C110:V110)</f>
        <v>24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9"/>
      <c r="D111" s="120"/>
      <c r="E111" s="120"/>
      <c r="F111" s="120"/>
      <c r="G111" s="120"/>
      <c r="H111" s="6">
        <v>15.54</v>
      </c>
      <c r="I111" s="120"/>
      <c r="J111" s="120"/>
      <c r="K111" s="120"/>
      <c r="L111" s="120"/>
      <c r="M111" s="6">
        <v>16.04</v>
      </c>
      <c r="N111" s="120"/>
      <c r="O111" s="120"/>
      <c r="P111" s="120"/>
      <c r="Q111" s="92">
        <v>16.05</v>
      </c>
      <c r="R111" s="120"/>
      <c r="S111" s="120"/>
      <c r="T111" s="6">
        <v>16.079999999999998</v>
      </c>
      <c r="U111" s="120"/>
      <c r="V111" s="121">
        <v>16.11</v>
      </c>
      <c r="W111" s="41">
        <v>30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22">
        <v>15.41</v>
      </c>
      <c r="D112" s="123"/>
      <c r="E112" s="123"/>
      <c r="F112" s="123"/>
      <c r="G112" s="123"/>
      <c r="H112" s="8">
        <f>H111</f>
        <v>15.54</v>
      </c>
      <c r="I112" s="123"/>
      <c r="J112" s="123"/>
      <c r="K112" s="123"/>
      <c r="L112" s="123"/>
      <c r="M112" s="8">
        <f>M111</f>
        <v>16.04</v>
      </c>
      <c r="N112" s="123"/>
      <c r="O112" s="123"/>
      <c r="P112" s="124"/>
      <c r="Q112" s="92">
        <f>Q111</f>
        <v>16.05</v>
      </c>
      <c r="R112" s="124"/>
      <c r="S112" s="123"/>
      <c r="T112" s="8">
        <f>T111</f>
        <v>16.079999999999998</v>
      </c>
      <c r="U112" s="120"/>
      <c r="V112" s="125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535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3</v>
      </c>
      <c r="F114" s="29">
        <v>0</v>
      </c>
      <c r="G114" s="29">
        <v>0</v>
      </c>
      <c r="H114" s="29">
        <v>0</v>
      </c>
      <c r="I114" s="29">
        <v>1</v>
      </c>
      <c r="J114" s="29">
        <v>4</v>
      </c>
      <c r="K114" s="29">
        <v>0</v>
      </c>
      <c r="L114" s="29">
        <v>0</v>
      </c>
      <c r="M114" s="29">
        <v>1</v>
      </c>
      <c r="N114" s="29">
        <v>2</v>
      </c>
      <c r="O114" s="29">
        <v>2</v>
      </c>
      <c r="P114" s="29">
        <v>5</v>
      </c>
      <c r="Q114" s="85">
        <v>2</v>
      </c>
      <c r="R114" s="86">
        <v>1</v>
      </c>
      <c r="S114" s="86">
        <v>0</v>
      </c>
      <c r="T114" s="86">
        <v>2</v>
      </c>
      <c r="U114" s="86">
        <v>5</v>
      </c>
      <c r="V114" s="36">
        <v>7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16.190000000000001</v>
      </c>
      <c r="B115" s="34" t="s">
        <v>7</v>
      </c>
      <c r="C115" s="23">
        <v>4</v>
      </c>
      <c r="D115" s="4">
        <v>0</v>
      </c>
      <c r="E115" s="4">
        <v>3</v>
      </c>
      <c r="F115" s="4">
        <v>1</v>
      </c>
      <c r="G115" s="4">
        <v>3</v>
      </c>
      <c r="H115" s="4">
        <v>1</v>
      </c>
      <c r="I115" s="4">
        <v>0</v>
      </c>
      <c r="J115" s="4">
        <v>4</v>
      </c>
      <c r="K115" s="4">
        <v>0</v>
      </c>
      <c r="L115" s="4">
        <v>1</v>
      </c>
      <c r="M115" s="4">
        <v>2</v>
      </c>
      <c r="N115" s="4">
        <v>8</v>
      </c>
      <c r="O115" s="4">
        <v>7</v>
      </c>
      <c r="P115" s="4">
        <v>0</v>
      </c>
      <c r="Q115" s="87">
        <v>0</v>
      </c>
      <c r="R115" s="88">
        <v>1</v>
      </c>
      <c r="S115" s="88">
        <v>0</v>
      </c>
      <c r="T115" s="88">
        <v>0</v>
      </c>
      <c r="U115" s="88">
        <v>0</v>
      </c>
      <c r="V115" s="22"/>
      <c r="W115" s="38">
        <f>SUM(C115:U115)</f>
        <v>35</v>
      </c>
      <c r="X115" s="17"/>
      <c r="Y115" s="59"/>
      <c r="Z115" s="59"/>
      <c r="AA115" s="59"/>
    </row>
    <row r="116" spans="1:27" ht="15.6" customHeight="1" x14ac:dyDescent="0.2">
      <c r="A116" s="126" t="s">
        <v>34</v>
      </c>
      <c r="B116" s="34" t="s">
        <v>8</v>
      </c>
      <c r="C116" s="23">
        <f>C115</f>
        <v>4</v>
      </c>
      <c r="D116" s="5">
        <f t="shared" ref="D116" si="302">C116-D114+D115</f>
        <v>4</v>
      </c>
      <c r="E116" s="5">
        <f t="shared" ref="E116" si="303">D116-E114+E115</f>
        <v>4</v>
      </c>
      <c r="F116" s="5">
        <f t="shared" ref="F116" si="304">E116-F114+F115</f>
        <v>5</v>
      </c>
      <c r="G116" s="5">
        <f t="shared" ref="G116" si="305">F116-G114+G115</f>
        <v>8</v>
      </c>
      <c r="H116" s="5">
        <f t="shared" ref="H116" si="306">G116-H114+H115</f>
        <v>9</v>
      </c>
      <c r="I116" s="5">
        <f t="shared" ref="I116" si="307">H116-I114+I115</f>
        <v>8</v>
      </c>
      <c r="J116" s="5">
        <f t="shared" ref="J116" si="308">I116-J114+J115</f>
        <v>8</v>
      </c>
      <c r="K116" s="5">
        <f t="shared" ref="K116" si="309">J116-K114+K115</f>
        <v>8</v>
      </c>
      <c r="L116" s="5">
        <f t="shared" ref="L116" si="310">K116-L114+L115</f>
        <v>9</v>
      </c>
      <c r="M116" s="5">
        <f t="shared" ref="M116" si="311">L116-M114+M115</f>
        <v>10</v>
      </c>
      <c r="N116" s="5">
        <f t="shared" ref="N116" si="312">M116-N114+N115</f>
        <v>16</v>
      </c>
      <c r="O116" s="5">
        <f t="shared" ref="O116" si="313">N116-O114+O115</f>
        <v>21</v>
      </c>
      <c r="P116" s="89">
        <f t="shared" ref="P116" si="314">O116-P114+P115</f>
        <v>16</v>
      </c>
      <c r="Q116" s="90">
        <f t="shared" ref="Q116" si="315">P116-Q114+Q115</f>
        <v>14</v>
      </c>
      <c r="R116" s="91">
        <f t="shared" ref="R116" si="316">Q116-R114+R115</f>
        <v>14</v>
      </c>
      <c r="S116" s="5">
        <f t="shared" ref="S116" si="317">R116-S114+S115</f>
        <v>14</v>
      </c>
      <c r="T116" s="5">
        <f t="shared" ref="T116" si="318">S116-T114+T115</f>
        <v>12</v>
      </c>
      <c r="U116" s="5">
        <f t="shared" ref="U116" si="319">T116-U114+U115</f>
        <v>7</v>
      </c>
      <c r="V116" s="39">
        <f>U116-V114</f>
        <v>0</v>
      </c>
      <c r="W116" s="40"/>
      <c r="X116" s="3">
        <f>MAX(C116:V116)</f>
        <v>21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9"/>
      <c r="D117" s="120"/>
      <c r="E117" s="120"/>
      <c r="F117" s="120"/>
      <c r="G117" s="120"/>
      <c r="H117" s="6">
        <v>16.27</v>
      </c>
      <c r="I117" s="120"/>
      <c r="J117" s="120"/>
      <c r="K117" s="120"/>
      <c r="L117" s="120"/>
      <c r="M117" s="6">
        <v>16.36</v>
      </c>
      <c r="N117" s="120"/>
      <c r="O117" s="120"/>
      <c r="P117" s="120"/>
      <c r="Q117" s="92">
        <v>16.46</v>
      </c>
      <c r="R117" s="120"/>
      <c r="S117" s="120"/>
      <c r="T117" s="6">
        <v>16.510000000000002</v>
      </c>
      <c r="U117" s="120"/>
      <c r="V117" s="121">
        <v>16.54</v>
      </c>
      <c r="W117" s="41">
        <v>36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22">
        <v>16.190000000000001</v>
      </c>
      <c r="D118" s="123"/>
      <c r="E118" s="123"/>
      <c r="F118" s="123"/>
      <c r="G118" s="123"/>
      <c r="H118" s="8">
        <f>H117</f>
        <v>16.27</v>
      </c>
      <c r="I118" s="123"/>
      <c r="J118" s="123"/>
      <c r="K118" s="123"/>
      <c r="L118" s="123"/>
      <c r="M118" s="8">
        <f>M117</f>
        <v>16.36</v>
      </c>
      <c r="N118" s="123"/>
      <c r="O118" s="123"/>
      <c r="P118" s="124"/>
      <c r="Q118" s="92">
        <f>Q117</f>
        <v>16.46</v>
      </c>
      <c r="R118" s="124"/>
      <c r="S118" s="123"/>
      <c r="T118" s="8">
        <f>T117</f>
        <v>16.510000000000002</v>
      </c>
      <c r="U118" s="120"/>
      <c r="V118" s="125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214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2</v>
      </c>
      <c r="K120" s="29">
        <v>0</v>
      </c>
      <c r="L120" s="29">
        <v>2</v>
      </c>
      <c r="M120" s="29">
        <v>1</v>
      </c>
      <c r="N120" s="29">
        <v>6</v>
      </c>
      <c r="O120" s="29">
        <v>3</v>
      </c>
      <c r="P120" s="29">
        <v>1</v>
      </c>
      <c r="Q120" s="85">
        <v>1</v>
      </c>
      <c r="R120" s="86">
        <v>0</v>
      </c>
      <c r="S120" s="86">
        <v>0</v>
      </c>
      <c r="T120" s="86">
        <v>1</v>
      </c>
      <c r="U120" s="86">
        <v>1</v>
      </c>
      <c r="V120" s="36">
        <v>4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16.579999999999998</v>
      </c>
      <c r="B121" s="34" t="s">
        <v>7</v>
      </c>
      <c r="C121" s="23">
        <v>0</v>
      </c>
      <c r="D121" s="4">
        <v>0</v>
      </c>
      <c r="E121" s="4">
        <v>0</v>
      </c>
      <c r="F121" s="4">
        <v>1</v>
      </c>
      <c r="G121" s="4">
        <v>2</v>
      </c>
      <c r="H121" s="4">
        <v>0</v>
      </c>
      <c r="I121" s="4">
        <v>3</v>
      </c>
      <c r="J121" s="4">
        <v>8</v>
      </c>
      <c r="K121" s="4">
        <v>0</v>
      </c>
      <c r="L121" s="4">
        <v>1</v>
      </c>
      <c r="M121" s="4">
        <v>4</v>
      </c>
      <c r="N121" s="4">
        <v>2</v>
      </c>
      <c r="O121" s="4">
        <v>1</v>
      </c>
      <c r="P121" s="4">
        <v>0</v>
      </c>
      <c r="Q121" s="87">
        <v>0</v>
      </c>
      <c r="R121" s="88">
        <v>0</v>
      </c>
      <c r="S121" s="88">
        <v>0</v>
      </c>
      <c r="T121" s="88">
        <v>0</v>
      </c>
      <c r="U121" s="88">
        <v>0</v>
      </c>
      <c r="V121" s="22"/>
      <c r="W121" s="38">
        <f>SUM(C121:U121)</f>
        <v>22</v>
      </c>
      <c r="X121" s="17"/>
      <c r="Y121" s="59"/>
      <c r="Z121" s="59"/>
      <c r="AA121" s="59"/>
    </row>
    <row r="122" spans="1:27" ht="15.6" customHeight="1" x14ac:dyDescent="0.2">
      <c r="A122" s="126" t="s">
        <v>34</v>
      </c>
      <c r="B122" s="34" t="s">
        <v>8</v>
      </c>
      <c r="C122" s="23">
        <f>C121</f>
        <v>0</v>
      </c>
      <c r="D122" s="5">
        <f t="shared" ref="D122" si="320">C122-D120+D121</f>
        <v>0</v>
      </c>
      <c r="E122" s="5">
        <f t="shared" ref="E122" si="321">D122-E120+E121</f>
        <v>0</v>
      </c>
      <c r="F122" s="5">
        <f t="shared" ref="F122" si="322">E122-F120+F121</f>
        <v>1</v>
      </c>
      <c r="G122" s="5">
        <f t="shared" ref="G122" si="323">F122-G120+G121</f>
        <v>3</v>
      </c>
      <c r="H122" s="5">
        <f t="shared" ref="H122" si="324">G122-H120+H121</f>
        <v>3</v>
      </c>
      <c r="I122" s="5">
        <f t="shared" ref="I122" si="325">H122-I120+I121</f>
        <v>6</v>
      </c>
      <c r="J122" s="5">
        <f t="shared" ref="J122" si="326">I122-J120+J121</f>
        <v>12</v>
      </c>
      <c r="K122" s="5">
        <f t="shared" ref="K122" si="327">J122-K120+K121</f>
        <v>12</v>
      </c>
      <c r="L122" s="5">
        <f t="shared" ref="L122" si="328">K122-L120+L121</f>
        <v>11</v>
      </c>
      <c r="M122" s="5">
        <f t="shared" ref="M122" si="329">L122-M120+M121</f>
        <v>14</v>
      </c>
      <c r="N122" s="5">
        <f t="shared" ref="N122" si="330">M122-N120+N121</f>
        <v>10</v>
      </c>
      <c r="O122" s="5">
        <f t="shared" ref="O122" si="331">N122-O120+O121</f>
        <v>8</v>
      </c>
      <c r="P122" s="89">
        <f t="shared" ref="P122" si="332">O122-P120+P121</f>
        <v>7</v>
      </c>
      <c r="Q122" s="90">
        <f t="shared" ref="Q122" si="333">P122-Q120+Q121</f>
        <v>6</v>
      </c>
      <c r="R122" s="91">
        <f t="shared" ref="R122" si="334">Q122-R120+R121</f>
        <v>6</v>
      </c>
      <c r="S122" s="5">
        <f t="shared" ref="S122" si="335">R122-S120+S121</f>
        <v>6</v>
      </c>
      <c r="T122" s="5">
        <f t="shared" ref="T122" si="336">S122-T120+T121</f>
        <v>5</v>
      </c>
      <c r="U122" s="5">
        <f t="shared" ref="U122" si="337">T122-U120+U121</f>
        <v>4</v>
      </c>
      <c r="V122" s="39">
        <f>U122-V120</f>
        <v>0</v>
      </c>
      <c r="W122" s="40"/>
      <c r="X122" s="3">
        <f>MAX(C122:V122)</f>
        <v>14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9"/>
      <c r="D123" s="120"/>
      <c r="E123" s="120"/>
      <c r="F123" s="120"/>
      <c r="G123" s="120"/>
      <c r="H123" s="6">
        <v>17.05</v>
      </c>
      <c r="I123" s="120"/>
      <c r="J123" s="120"/>
      <c r="K123" s="120"/>
      <c r="L123" s="120"/>
      <c r="M123" s="6">
        <v>17.14</v>
      </c>
      <c r="N123" s="120"/>
      <c r="O123" s="120"/>
      <c r="P123" s="120"/>
      <c r="Q123" s="92">
        <v>17.21</v>
      </c>
      <c r="R123" s="120"/>
      <c r="S123" s="120"/>
      <c r="T123" s="6">
        <v>17.260000000000002</v>
      </c>
      <c r="U123" s="120"/>
      <c r="V123" s="121">
        <v>17.28</v>
      </c>
      <c r="W123" s="41">
        <v>30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22">
        <v>16.579999999999998</v>
      </c>
      <c r="D124" s="123"/>
      <c r="E124" s="123"/>
      <c r="F124" s="123"/>
      <c r="G124" s="123"/>
      <c r="H124" s="8">
        <f>H123</f>
        <v>17.05</v>
      </c>
      <c r="I124" s="123"/>
      <c r="J124" s="123"/>
      <c r="K124" s="123"/>
      <c r="L124" s="123"/>
      <c r="M124" s="8">
        <f>M123</f>
        <v>17.14</v>
      </c>
      <c r="N124" s="123"/>
      <c r="O124" s="123"/>
      <c r="P124" s="124"/>
      <c r="Q124" s="92">
        <f>Q123</f>
        <v>17.21</v>
      </c>
      <c r="R124" s="124"/>
      <c r="S124" s="123"/>
      <c r="T124" s="8">
        <f>T123</f>
        <v>17.260000000000002</v>
      </c>
      <c r="U124" s="120"/>
      <c r="V124" s="125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535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2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85">
        <v>1</v>
      </c>
      <c r="R126" s="86">
        <v>0</v>
      </c>
      <c r="S126" s="86">
        <v>0</v>
      </c>
      <c r="T126" s="86">
        <v>4</v>
      </c>
      <c r="U126" s="86">
        <v>10</v>
      </c>
      <c r="V126" s="36">
        <v>15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17.36</v>
      </c>
      <c r="B127" s="34" t="s">
        <v>7</v>
      </c>
      <c r="C127" s="23">
        <v>1</v>
      </c>
      <c r="D127" s="4">
        <v>2</v>
      </c>
      <c r="E127" s="4">
        <v>1</v>
      </c>
      <c r="F127" s="4">
        <v>0</v>
      </c>
      <c r="G127" s="4">
        <v>2</v>
      </c>
      <c r="H127" s="4">
        <v>0</v>
      </c>
      <c r="I127" s="4">
        <v>0</v>
      </c>
      <c r="J127" s="4">
        <v>2</v>
      </c>
      <c r="K127" s="4">
        <v>0</v>
      </c>
      <c r="L127" s="4">
        <v>0</v>
      </c>
      <c r="M127" s="4">
        <v>1</v>
      </c>
      <c r="N127" s="4">
        <v>8</v>
      </c>
      <c r="O127" s="4">
        <v>12</v>
      </c>
      <c r="P127" s="4">
        <v>0</v>
      </c>
      <c r="Q127" s="87">
        <v>3</v>
      </c>
      <c r="R127" s="88">
        <v>0</v>
      </c>
      <c r="S127" s="88">
        <v>0</v>
      </c>
      <c r="T127" s="88">
        <v>0</v>
      </c>
      <c r="U127" s="88">
        <v>0</v>
      </c>
      <c r="V127" s="22"/>
      <c r="W127" s="38">
        <f>SUM(C127:U127)</f>
        <v>32</v>
      </c>
      <c r="X127" s="17"/>
      <c r="Y127" s="59"/>
      <c r="Z127" s="59"/>
      <c r="AA127" s="59"/>
    </row>
    <row r="128" spans="1:27" ht="15.6" customHeight="1" x14ac:dyDescent="0.2">
      <c r="A128" s="126" t="s">
        <v>34</v>
      </c>
      <c r="B128" s="34" t="s">
        <v>8</v>
      </c>
      <c r="C128" s="23">
        <f>C127</f>
        <v>1</v>
      </c>
      <c r="D128" s="5">
        <f t="shared" ref="D128" si="338">C128-D126+D127</f>
        <v>3</v>
      </c>
      <c r="E128" s="5">
        <f t="shared" ref="E128" si="339">D128-E126+E127</f>
        <v>4</v>
      </c>
      <c r="F128" s="5">
        <f t="shared" ref="F128" si="340">E128-F126+F127</f>
        <v>4</v>
      </c>
      <c r="G128" s="5">
        <f t="shared" ref="G128" si="341">F128-G126+G127</f>
        <v>6</v>
      </c>
      <c r="H128" s="5">
        <f t="shared" ref="H128" si="342">G128-H126+H127</f>
        <v>6</v>
      </c>
      <c r="I128" s="5">
        <f t="shared" ref="I128" si="343">H128-I126+I127</f>
        <v>6</v>
      </c>
      <c r="J128" s="5">
        <f t="shared" ref="J128" si="344">I128-J126+J127</f>
        <v>6</v>
      </c>
      <c r="K128" s="5">
        <f t="shared" ref="K128" si="345">J128-K126+K127</f>
        <v>6</v>
      </c>
      <c r="L128" s="5">
        <f t="shared" ref="L128" si="346">K128-L126+L127</f>
        <v>6</v>
      </c>
      <c r="M128" s="5">
        <f t="shared" ref="M128" si="347">L128-M126+M127</f>
        <v>7</v>
      </c>
      <c r="N128" s="5">
        <f t="shared" ref="N128" si="348">M128-N126+N127</f>
        <v>15</v>
      </c>
      <c r="O128" s="5">
        <f t="shared" ref="O128" si="349">N128-O126+O127</f>
        <v>27</v>
      </c>
      <c r="P128" s="89">
        <f t="shared" ref="P128" si="350">O128-P126+P127</f>
        <v>27</v>
      </c>
      <c r="Q128" s="90">
        <f t="shared" ref="Q128" si="351">P128-Q126+Q127</f>
        <v>29</v>
      </c>
      <c r="R128" s="91">
        <f t="shared" ref="R128" si="352">Q128-R126+R127</f>
        <v>29</v>
      </c>
      <c r="S128" s="5">
        <f t="shared" ref="S128" si="353">R128-S126+S127</f>
        <v>29</v>
      </c>
      <c r="T128" s="5">
        <f t="shared" ref="T128" si="354">S128-T126+T127</f>
        <v>25</v>
      </c>
      <c r="U128" s="5">
        <f t="shared" ref="U128" si="355">T128-U126+U127</f>
        <v>15</v>
      </c>
      <c r="V128" s="39">
        <f>U128-V126</f>
        <v>0</v>
      </c>
      <c r="W128" s="40"/>
      <c r="X128" s="3">
        <f>MAX(C128:V128)</f>
        <v>29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9"/>
      <c r="D129" s="120"/>
      <c r="E129" s="120"/>
      <c r="F129" s="120"/>
      <c r="G129" s="120"/>
      <c r="H129" s="6">
        <v>17.43</v>
      </c>
      <c r="I129" s="120"/>
      <c r="J129" s="120"/>
      <c r="K129" s="120"/>
      <c r="L129" s="120"/>
      <c r="M129" s="6">
        <v>17.52</v>
      </c>
      <c r="N129" s="120"/>
      <c r="O129" s="120"/>
      <c r="P129" s="120"/>
      <c r="Q129" s="92">
        <v>18.010000000000002</v>
      </c>
      <c r="R129" s="120"/>
      <c r="S129" s="120"/>
      <c r="T129" s="6">
        <v>18.059999999999999</v>
      </c>
      <c r="U129" s="120"/>
      <c r="V129" s="121">
        <v>18.09</v>
      </c>
      <c r="W129" s="41">
        <v>33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22">
        <v>17.36</v>
      </c>
      <c r="D130" s="123"/>
      <c r="E130" s="123"/>
      <c r="F130" s="123"/>
      <c r="G130" s="123"/>
      <c r="H130" s="8">
        <f>H129</f>
        <v>17.43</v>
      </c>
      <c r="I130" s="123"/>
      <c r="J130" s="123"/>
      <c r="K130" s="123"/>
      <c r="L130" s="123"/>
      <c r="M130" s="8">
        <f>M129</f>
        <v>17.52</v>
      </c>
      <c r="N130" s="123"/>
      <c r="O130" s="123"/>
      <c r="P130" s="124"/>
      <c r="Q130" s="92">
        <f>Q129</f>
        <v>18.010000000000002</v>
      </c>
      <c r="R130" s="124"/>
      <c r="S130" s="123"/>
      <c r="T130" s="8">
        <f>T129</f>
        <v>18.059999999999999</v>
      </c>
      <c r="U130" s="120"/>
      <c r="V130" s="125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214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3</v>
      </c>
      <c r="E132" s="29">
        <v>0</v>
      </c>
      <c r="F132" s="29">
        <v>0</v>
      </c>
      <c r="G132" s="29">
        <v>0</v>
      </c>
      <c r="H132" s="29">
        <v>1</v>
      </c>
      <c r="I132" s="29">
        <v>0</v>
      </c>
      <c r="J132" s="29">
        <v>2</v>
      </c>
      <c r="K132" s="29">
        <v>0</v>
      </c>
      <c r="L132" s="29">
        <v>0</v>
      </c>
      <c r="M132" s="29">
        <v>0</v>
      </c>
      <c r="N132" s="29">
        <v>1</v>
      </c>
      <c r="O132" s="29">
        <v>4</v>
      </c>
      <c r="P132" s="29">
        <v>5</v>
      </c>
      <c r="Q132" s="85">
        <v>2</v>
      </c>
      <c r="R132" s="86">
        <v>0</v>
      </c>
      <c r="S132" s="86">
        <v>0</v>
      </c>
      <c r="T132" s="86">
        <v>1</v>
      </c>
      <c r="U132" s="86">
        <v>3</v>
      </c>
      <c r="V132" s="36">
        <v>4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18.260000000000002</v>
      </c>
      <c r="B133" s="34" t="s">
        <v>7</v>
      </c>
      <c r="C133" s="23">
        <v>3</v>
      </c>
      <c r="D133" s="4">
        <v>2</v>
      </c>
      <c r="E133" s="4">
        <v>1</v>
      </c>
      <c r="F133" s="4">
        <v>0</v>
      </c>
      <c r="G133" s="4">
        <v>2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1</v>
      </c>
      <c r="N133" s="4">
        <v>11</v>
      </c>
      <c r="O133" s="4">
        <v>4</v>
      </c>
      <c r="P133" s="4">
        <v>0</v>
      </c>
      <c r="Q133" s="87">
        <v>1</v>
      </c>
      <c r="R133" s="88">
        <v>0</v>
      </c>
      <c r="S133" s="88">
        <v>0</v>
      </c>
      <c r="T133" s="88">
        <v>0</v>
      </c>
      <c r="U133" s="88">
        <v>0</v>
      </c>
      <c r="V133" s="22"/>
      <c r="W133" s="38">
        <f>SUM(C133:U133)</f>
        <v>26</v>
      </c>
      <c r="X133" s="17"/>
      <c r="Y133" s="59"/>
      <c r="Z133" s="59"/>
      <c r="AA133" s="59"/>
    </row>
    <row r="134" spans="1:27" ht="15.6" customHeight="1" x14ac:dyDescent="0.2">
      <c r="A134" s="126" t="s">
        <v>34</v>
      </c>
      <c r="B134" s="34" t="s">
        <v>8</v>
      </c>
      <c r="C134" s="23">
        <f>C133</f>
        <v>3</v>
      </c>
      <c r="D134" s="5">
        <f t="shared" ref="D134" si="356">C134-D132+D133</f>
        <v>2</v>
      </c>
      <c r="E134" s="5">
        <f t="shared" ref="E134" si="357">D134-E132+E133</f>
        <v>3</v>
      </c>
      <c r="F134" s="5">
        <f t="shared" ref="F134" si="358">E134-F132+F133</f>
        <v>3</v>
      </c>
      <c r="G134" s="5">
        <f t="shared" ref="G134" si="359">F134-G132+G133</f>
        <v>5</v>
      </c>
      <c r="H134" s="5">
        <f t="shared" ref="H134" si="360">G134-H132+H133</f>
        <v>4</v>
      </c>
      <c r="I134" s="5">
        <f t="shared" ref="I134" si="361">H134-I132+I133</f>
        <v>4</v>
      </c>
      <c r="J134" s="5">
        <f t="shared" ref="J134" si="362">I134-J132+J133</f>
        <v>3</v>
      </c>
      <c r="K134" s="5">
        <f t="shared" ref="K134" si="363">J134-K132+K133</f>
        <v>3</v>
      </c>
      <c r="L134" s="5">
        <f t="shared" ref="L134" si="364">K134-L132+L133</f>
        <v>3</v>
      </c>
      <c r="M134" s="5">
        <f t="shared" ref="M134" si="365">L134-M132+M133</f>
        <v>4</v>
      </c>
      <c r="N134" s="5">
        <f t="shared" ref="N134" si="366">M134-N132+N133</f>
        <v>14</v>
      </c>
      <c r="O134" s="5">
        <f t="shared" ref="O134" si="367">N134-O132+O133</f>
        <v>14</v>
      </c>
      <c r="P134" s="89">
        <f t="shared" ref="P134" si="368">O134-P132+P133</f>
        <v>9</v>
      </c>
      <c r="Q134" s="90">
        <f t="shared" ref="Q134" si="369">P134-Q132+Q133</f>
        <v>8</v>
      </c>
      <c r="R134" s="91">
        <f t="shared" ref="R134" si="370">Q134-R132+R133</f>
        <v>8</v>
      </c>
      <c r="S134" s="5">
        <f t="shared" ref="S134" si="371">R134-S132+S133</f>
        <v>8</v>
      </c>
      <c r="T134" s="5">
        <f t="shared" ref="T134" si="372">S134-T132+T133</f>
        <v>7</v>
      </c>
      <c r="U134" s="5">
        <f t="shared" ref="U134" si="373">T134-U132+U133</f>
        <v>4</v>
      </c>
      <c r="V134" s="39">
        <f>U134-V132</f>
        <v>0</v>
      </c>
      <c r="W134" s="40"/>
      <c r="X134" s="3">
        <f>MAX(C134:V134)</f>
        <v>14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9"/>
      <c r="D135" s="120"/>
      <c r="E135" s="120"/>
      <c r="F135" s="120"/>
      <c r="G135" s="120"/>
      <c r="H135" s="6">
        <v>18.329999999999998</v>
      </c>
      <c r="I135" s="120"/>
      <c r="J135" s="120"/>
      <c r="K135" s="120"/>
      <c r="L135" s="120"/>
      <c r="M135" s="6">
        <v>18.41</v>
      </c>
      <c r="N135" s="120"/>
      <c r="O135" s="120"/>
      <c r="P135" s="120"/>
      <c r="Q135" s="92">
        <v>18.47</v>
      </c>
      <c r="R135" s="120"/>
      <c r="S135" s="120"/>
      <c r="T135" s="6">
        <v>18.52</v>
      </c>
      <c r="U135" s="120"/>
      <c r="V135" s="121">
        <v>18.55</v>
      </c>
      <c r="W135" s="41">
        <v>29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22">
        <v>18.260000000000002</v>
      </c>
      <c r="D136" s="123"/>
      <c r="E136" s="123"/>
      <c r="F136" s="123"/>
      <c r="G136" s="123"/>
      <c r="H136" s="8">
        <f>H135</f>
        <v>18.329999999999998</v>
      </c>
      <c r="I136" s="123"/>
      <c r="J136" s="123"/>
      <c r="K136" s="123"/>
      <c r="L136" s="123"/>
      <c r="M136" s="8">
        <f>M135</f>
        <v>18.41</v>
      </c>
      <c r="N136" s="123"/>
      <c r="O136" s="123"/>
      <c r="P136" s="124"/>
      <c r="Q136" s="92">
        <f>Q135</f>
        <v>18.47</v>
      </c>
      <c r="R136" s="124"/>
      <c r="S136" s="123"/>
      <c r="T136" s="8">
        <f>T135</f>
        <v>18.52</v>
      </c>
      <c r="U136" s="120"/>
      <c r="V136" s="125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535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0</v>
      </c>
      <c r="G138" s="29">
        <v>1</v>
      </c>
      <c r="H138" s="29">
        <v>0</v>
      </c>
      <c r="I138" s="29">
        <v>0</v>
      </c>
      <c r="J138" s="29">
        <v>0</v>
      </c>
      <c r="K138" s="29">
        <v>0</v>
      </c>
      <c r="L138" s="29">
        <v>1</v>
      </c>
      <c r="M138" s="29">
        <v>1</v>
      </c>
      <c r="N138" s="29">
        <v>4</v>
      </c>
      <c r="O138" s="29">
        <v>1</v>
      </c>
      <c r="P138" s="29">
        <v>2</v>
      </c>
      <c r="Q138" s="85">
        <v>3</v>
      </c>
      <c r="R138" s="86">
        <v>0</v>
      </c>
      <c r="S138" s="86">
        <v>0</v>
      </c>
      <c r="T138" s="86">
        <v>0</v>
      </c>
      <c r="U138" s="86">
        <v>2</v>
      </c>
      <c r="V138" s="36">
        <v>0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19.03</v>
      </c>
      <c r="B139" s="34" t="s">
        <v>7</v>
      </c>
      <c r="C139" s="23">
        <v>1</v>
      </c>
      <c r="D139" s="4">
        <v>1</v>
      </c>
      <c r="E139" s="4">
        <v>1</v>
      </c>
      <c r="F139" s="4">
        <v>3</v>
      </c>
      <c r="G139" s="4">
        <v>0</v>
      </c>
      <c r="H139" s="4">
        <v>0</v>
      </c>
      <c r="I139" s="4">
        <v>4</v>
      </c>
      <c r="J139" s="4">
        <v>3</v>
      </c>
      <c r="K139" s="4">
        <v>0</v>
      </c>
      <c r="L139" s="4">
        <v>0</v>
      </c>
      <c r="M139" s="4">
        <v>0</v>
      </c>
      <c r="N139" s="4">
        <v>0</v>
      </c>
      <c r="O139" s="4">
        <v>2</v>
      </c>
      <c r="P139" s="4">
        <v>0</v>
      </c>
      <c r="Q139" s="87">
        <v>0</v>
      </c>
      <c r="R139" s="88">
        <v>0</v>
      </c>
      <c r="S139" s="88">
        <v>0</v>
      </c>
      <c r="T139" s="88">
        <v>0</v>
      </c>
      <c r="U139" s="88">
        <v>0</v>
      </c>
      <c r="V139" s="22"/>
      <c r="W139" s="38">
        <f>SUM(C139:U139)</f>
        <v>15</v>
      </c>
      <c r="X139" s="17"/>
      <c r="Y139" s="59"/>
      <c r="Z139" s="59"/>
      <c r="AA139" s="59"/>
    </row>
    <row r="140" spans="1:27" ht="15.6" customHeight="1" x14ac:dyDescent="0.2">
      <c r="A140" s="126" t="s">
        <v>34</v>
      </c>
      <c r="B140" s="34" t="s">
        <v>8</v>
      </c>
      <c r="C140" s="23">
        <f>C139</f>
        <v>1</v>
      </c>
      <c r="D140" s="5">
        <f t="shared" ref="D140" si="374">C140-D138+D139</f>
        <v>2</v>
      </c>
      <c r="E140" s="5">
        <f t="shared" ref="E140" si="375">D140-E138+E139</f>
        <v>3</v>
      </c>
      <c r="F140" s="5">
        <f t="shared" ref="F140" si="376">E140-F138+F139</f>
        <v>6</v>
      </c>
      <c r="G140" s="5">
        <f t="shared" ref="G140" si="377">F140-G138+G139</f>
        <v>5</v>
      </c>
      <c r="H140" s="5">
        <f t="shared" ref="H140" si="378">G140-H138+H139</f>
        <v>5</v>
      </c>
      <c r="I140" s="5">
        <f t="shared" ref="I140" si="379">H140-I138+I139</f>
        <v>9</v>
      </c>
      <c r="J140" s="5">
        <f t="shared" ref="J140" si="380">I140-J138+J139</f>
        <v>12</v>
      </c>
      <c r="K140" s="5">
        <f t="shared" ref="K140" si="381">J140-K138+K139</f>
        <v>12</v>
      </c>
      <c r="L140" s="5">
        <f t="shared" ref="L140" si="382">K140-L138+L139</f>
        <v>11</v>
      </c>
      <c r="M140" s="5">
        <f t="shared" ref="M140" si="383">L140-M138+M139</f>
        <v>10</v>
      </c>
      <c r="N140" s="5">
        <f t="shared" ref="N140" si="384">M140-N138+N139</f>
        <v>6</v>
      </c>
      <c r="O140" s="5">
        <f t="shared" ref="O140" si="385">N140-O138+O139</f>
        <v>7</v>
      </c>
      <c r="P140" s="89">
        <f t="shared" ref="P140" si="386">O140-P138+P139</f>
        <v>5</v>
      </c>
      <c r="Q140" s="90">
        <f t="shared" ref="Q140" si="387">P140-Q138+Q139</f>
        <v>2</v>
      </c>
      <c r="R140" s="91">
        <f t="shared" ref="R140" si="388">Q140-R138+R139</f>
        <v>2</v>
      </c>
      <c r="S140" s="5">
        <f t="shared" ref="S140" si="389">R140-S138+S139</f>
        <v>2</v>
      </c>
      <c r="T140" s="5">
        <f t="shared" ref="T140" si="390">S140-T138+T139</f>
        <v>2</v>
      </c>
      <c r="U140" s="5">
        <f t="shared" ref="U140" si="391">T140-U138+U139</f>
        <v>0</v>
      </c>
      <c r="V140" s="39">
        <f>U140-V138</f>
        <v>0</v>
      </c>
      <c r="W140" s="40"/>
      <c r="X140" s="3">
        <f>MAX(C140:V140)</f>
        <v>12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9"/>
      <c r="D141" s="120"/>
      <c r="E141" s="120"/>
      <c r="F141" s="120"/>
      <c r="G141" s="120"/>
      <c r="H141" s="6">
        <v>19.11</v>
      </c>
      <c r="I141" s="120"/>
      <c r="J141" s="120"/>
      <c r="K141" s="120"/>
      <c r="L141" s="120"/>
      <c r="M141" s="6">
        <v>19.2</v>
      </c>
      <c r="N141" s="120"/>
      <c r="O141" s="120"/>
      <c r="P141" s="120"/>
      <c r="Q141" s="92">
        <v>19.28</v>
      </c>
      <c r="R141" s="120"/>
      <c r="S141" s="120"/>
      <c r="T141" s="6">
        <v>19.34</v>
      </c>
      <c r="U141" s="120"/>
      <c r="V141" s="121">
        <v>19.36</v>
      </c>
      <c r="W141" s="41">
        <v>33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22">
        <v>19.03</v>
      </c>
      <c r="D142" s="123"/>
      <c r="E142" s="123"/>
      <c r="F142" s="123"/>
      <c r="G142" s="123"/>
      <c r="H142" s="8">
        <f>H141</f>
        <v>19.11</v>
      </c>
      <c r="I142" s="123"/>
      <c r="J142" s="123"/>
      <c r="K142" s="123"/>
      <c r="L142" s="123"/>
      <c r="M142" s="8">
        <f>M141</f>
        <v>19.2</v>
      </c>
      <c r="N142" s="123"/>
      <c r="O142" s="123"/>
      <c r="P142" s="124"/>
      <c r="Q142" s="92">
        <f>Q141</f>
        <v>19.28</v>
      </c>
      <c r="R142" s="124"/>
      <c r="S142" s="123"/>
      <c r="T142" s="8">
        <f>T141</f>
        <v>19.34</v>
      </c>
      <c r="U142" s="120"/>
      <c r="V142" s="125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214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ht="15.6" customHeight="1" x14ac:dyDescent="0.2">
      <c r="A144" s="67"/>
      <c r="B144" s="31" t="s">
        <v>5</v>
      </c>
      <c r="C144" s="32"/>
      <c r="D144" s="29">
        <v>0</v>
      </c>
      <c r="E144" s="29">
        <v>2</v>
      </c>
      <c r="F144" s="29">
        <v>0</v>
      </c>
      <c r="G144" s="29">
        <v>0</v>
      </c>
      <c r="H144" s="29">
        <v>0</v>
      </c>
      <c r="I144" s="29">
        <v>0</v>
      </c>
      <c r="J144" s="29">
        <v>2</v>
      </c>
      <c r="K144" s="29">
        <v>0</v>
      </c>
      <c r="L144" s="29">
        <v>0</v>
      </c>
      <c r="M144" s="29">
        <v>0</v>
      </c>
      <c r="N144" s="29">
        <v>1</v>
      </c>
      <c r="O144" s="29">
        <v>3</v>
      </c>
      <c r="P144" s="29">
        <v>0</v>
      </c>
      <c r="Q144" s="85" t="s">
        <v>58</v>
      </c>
      <c r="R144" s="86">
        <v>0</v>
      </c>
      <c r="S144" s="86">
        <v>0</v>
      </c>
      <c r="T144" s="86">
        <v>0</v>
      </c>
      <c r="U144" s="86">
        <v>2</v>
      </c>
      <c r="V144" s="36">
        <v>0</v>
      </c>
      <c r="W144" s="37" t="s">
        <v>6</v>
      </c>
      <c r="X144" s="55"/>
      <c r="Y144" s="59"/>
      <c r="Z144" s="59"/>
      <c r="AA144" s="59"/>
    </row>
    <row r="145" spans="1:27" ht="15.6" customHeight="1" x14ac:dyDescent="0.2">
      <c r="A145" s="33">
        <v>19.43</v>
      </c>
      <c r="B145" s="34" t="s">
        <v>7</v>
      </c>
      <c r="C145" s="23">
        <v>2</v>
      </c>
      <c r="D145" s="4">
        <v>0</v>
      </c>
      <c r="E145" s="4">
        <v>1</v>
      </c>
      <c r="F145" s="4">
        <v>1</v>
      </c>
      <c r="G145" s="4">
        <v>0</v>
      </c>
      <c r="H145" s="4">
        <v>1</v>
      </c>
      <c r="I145" s="4">
        <v>0</v>
      </c>
      <c r="J145" s="4">
        <v>4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1</v>
      </c>
      <c r="Q145" s="87" t="s">
        <v>58</v>
      </c>
      <c r="R145" s="88">
        <v>0</v>
      </c>
      <c r="S145" s="88">
        <v>0</v>
      </c>
      <c r="T145" s="88">
        <v>0</v>
      </c>
      <c r="U145" s="88">
        <v>0</v>
      </c>
      <c r="V145" s="22"/>
      <c r="W145" s="38">
        <f>SUM(C145:U145)</f>
        <v>10</v>
      </c>
      <c r="X145" s="17"/>
      <c r="Y145" s="59"/>
      <c r="Z145" s="59"/>
      <c r="AA145" s="59"/>
    </row>
    <row r="146" spans="1:27" ht="15.6" customHeight="1" x14ac:dyDescent="0.2">
      <c r="A146" s="126" t="s">
        <v>34</v>
      </c>
      <c r="B146" s="34" t="s">
        <v>8</v>
      </c>
      <c r="C146" s="23">
        <f>C145</f>
        <v>2</v>
      </c>
      <c r="D146" s="5">
        <f t="shared" ref="D146" si="392">C146-D144+D145</f>
        <v>2</v>
      </c>
      <c r="E146" s="5">
        <f t="shared" ref="E146" si="393">D146-E144+E145</f>
        <v>1</v>
      </c>
      <c r="F146" s="5">
        <f t="shared" ref="F146" si="394">E146-F144+F145</f>
        <v>2</v>
      </c>
      <c r="G146" s="5">
        <f t="shared" ref="G146" si="395">F146-G144+G145</f>
        <v>2</v>
      </c>
      <c r="H146" s="5">
        <f t="shared" ref="H146" si="396">G146-H144+H145</f>
        <v>3</v>
      </c>
      <c r="I146" s="5">
        <f t="shared" ref="I146" si="397">H146-I144+I145</f>
        <v>3</v>
      </c>
      <c r="J146" s="5">
        <f t="shared" ref="J146" si="398">I146-J144+J145</f>
        <v>5</v>
      </c>
      <c r="K146" s="5">
        <f t="shared" ref="K146" si="399">J146-K144+K145</f>
        <v>5</v>
      </c>
      <c r="L146" s="5">
        <f t="shared" ref="L146" si="400">K146-L144+L145</f>
        <v>5</v>
      </c>
      <c r="M146" s="5">
        <f t="shared" ref="M146" si="401">L146-M144+M145</f>
        <v>5</v>
      </c>
      <c r="N146" s="5">
        <f t="shared" ref="N146" si="402">M146-N144+N145</f>
        <v>4</v>
      </c>
      <c r="O146" s="5">
        <f t="shared" ref="O146" si="403">N146-O144+O145</f>
        <v>1</v>
      </c>
      <c r="P146" s="89">
        <f t="shared" ref="P146" si="404">O146-P144+P145</f>
        <v>2</v>
      </c>
      <c r="Q146" s="90" t="s">
        <v>58</v>
      </c>
      <c r="R146" s="91">
        <f>P146-R144+R145</f>
        <v>2</v>
      </c>
      <c r="S146" s="5">
        <f t="shared" ref="S146" si="405">R146-S144+S145</f>
        <v>2</v>
      </c>
      <c r="T146" s="5">
        <f t="shared" ref="T146" si="406">S146-T144+T145</f>
        <v>2</v>
      </c>
      <c r="U146" s="5">
        <f t="shared" ref="U146" si="407">T146-U144+U145</f>
        <v>0</v>
      </c>
      <c r="V146" s="39">
        <f>U146-V144</f>
        <v>0</v>
      </c>
      <c r="W146" s="40"/>
      <c r="X146" s="3">
        <f>MAX(C146:V146)</f>
        <v>5</v>
      </c>
      <c r="Y146" s="59"/>
      <c r="Z146" s="59"/>
      <c r="AA146" s="59"/>
    </row>
    <row r="147" spans="1:27" ht="15.6" customHeight="1" x14ac:dyDescent="0.2">
      <c r="A147" s="127"/>
      <c r="B147" s="34" t="s">
        <v>9</v>
      </c>
      <c r="C147" s="119"/>
      <c r="D147" s="120"/>
      <c r="E147" s="120"/>
      <c r="F147" s="120"/>
      <c r="G147" s="120"/>
      <c r="H147" s="6">
        <v>19.5</v>
      </c>
      <c r="I147" s="120"/>
      <c r="J147" s="120"/>
      <c r="K147" s="120"/>
      <c r="L147" s="120"/>
      <c r="M147" s="6">
        <v>19.59</v>
      </c>
      <c r="N147" s="120"/>
      <c r="O147" s="120"/>
      <c r="P147" s="120"/>
      <c r="Q147" s="92" t="s">
        <v>58</v>
      </c>
      <c r="R147" s="120"/>
      <c r="S147" s="120"/>
      <c r="T147" s="6">
        <v>20.11</v>
      </c>
      <c r="U147" s="120"/>
      <c r="V147" s="121">
        <v>20.14</v>
      </c>
      <c r="W147" s="41">
        <v>30</v>
      </c>
      <c r="X147" s="17"/>
      <c r="Y147" s="59"/>
      <c r="Z147" s="59"/>
      <c r="AA147" s="59"/>
    </row>
    <row r="148" spans="1:27" ht="15.6" customHeight="1" x14ac:dyDescent="0.2">
      <c r="A148" s="128"/>
      <c r="B148" s="35" t="s">
        <v>10</v>
      </c>
      <c r="C148" s="122">
        <v>19.440000000000001</v>
      </c>
      <c r="D148" s="123"/>
      <c r="E148" s="123"/>
      <c r="F148" s="123"/>
      <c r="G148" s="123"/>
      <c r="H148" s="8">
        <f>H147</f>
        <v>19.5</v>
      </c>
      <c r="I148" s="123"/>
      <c r="J148" s="123"/>
      <c r="K148" s="123"/>
      <c r="L148" s="123"/>
      <c r="M148" s="8">
        <f>M147</f>
        <v>19.59</v>
      </c>
      <c r="N148" s="123"/>
      <c r="O148" s="123"/>
      <c r="P148" s="124"/>
      <c r="Q148" s="92" t="s">
        <v>58</v>
      </c>
      <c r="R148" s="124"/>
      <c r="S148" s="123"/>
      <c r="T148" s="8">
        <f>T147</f>
        <v>20.11</v>
      </c>
      <c r="U148" s="120"/>
      <c r="V148" s="125"/>
      <c r="W148" s="40"/>
      <c r="X148" s="18"/>
      <c r="Y148" s="59"/>
      <c r="Z148" s="59"/>
      <c r="AA148" s="59"/>
    </row>
    <row r="149" spans="1:27" ht="15.6" customHeight="1" thickBot="1" x14ac:dyDescent="0.25">
      <c r="A149" s="61">
        <v>535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3"/>
      <c r="W149" s="64"/>
      <c r="X149" s="3"/>
      <c r="Y149" s="59"/>
      <c r="Z149" s="59"/>
      <c r="AA149" s="59"/>
    </row>
    <row r="150" spans="1:27" ht="15.6" customHeight="1" x14ac:dyDescent="0.2">
      <c r="A150" s="67"/>
      <c r="B150" s="31" t="s">
        <v>5</v>
      </c>
      <c r="C150" s="32"/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2</v>
      </c>
      <c r="O150" s="29">
        <v>0</v>
      </c>
      <c r="P150" s="29">
        <v>0</v>
      </c>
      <c r="Q150" s="85" t="s">
        <v>58</v>
      </c>
      <c r="R150" s="86">
        <v>0</v>
      </c>
      <c r="S150" s="86">
        <v>1</v>
      </c>
      <c r="T150" s="86">
        <v>3</v>
      </c>
      <c r="U150" s="86">
        <v>0</v>
      </c>
      <c r="V150" s="36">
        <v>2</v>
      </c>
      <c r="W150" s="37" t="s">
        <v>6</v>
      </c>
      <c r="X150" s="55"/>
      <c r="Y150" s="59"/>
      <c r="Z150" s="59"/>
      <c r="AA150" s="59"/>
    </row>
    <row r="151" spans="1:27" ht="15.6" customHeight="1" x14ac:dyDescent="0.2">
      <c r="A151" s="33">
        <v>20.2</v>
      </c>
      <c r="B151" s="34" t="s">
        <v>7</v>
      </c>
      <c r="C151" s="23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</v>
      </c>
      <c r="M151" s="4">
        <v>1</v>
      </c>
      <c r="N151" s="4">
        <v>5</v>
      </c>
      <c r="O151" s="4">
        <v>1</v>
      </c>
      <c r="P151" s="4">
        <v>0</v>
      </c>
      <c r="Q151" s="87" t="s">
        <v>58</v>
      </c>
      <c r="R151" s="88">
        <v>0</v>
      </c>
      <c r="S151" s="88">
        <v>0</v>
      </c>
      <c r="T151" s="88">
        <v>0</v>
      </c>
      <c r="U151" s="88">
        <v>0</v>
      </c>
      <c r="V151" s="22"/>
      <c r="W151" s="38">
        <f>SUM(C151:U151)</f>
        <v>8</v>
      </c>
      <c r="X151" s="17"/>
      <c r="Y151" s="59"/>
      <c r="Z151" s="59"/>
      <c r="AA151" s="59"/>
    </row>
    <row r="152" spans="1:27" ht="15.6" customHeight="1" x14ac:dyDescent="0.2">
      <c r="A152" s="126" t="s">
        <v>34</v>
      </c>
      <c r="B152" s="34" t="s">
        <v>8</v>
      </c>
      <c r="C152" s="23">
        <f>C151</f>
        <v>0</v>
      </c>
      <c r="D152" s="5">
        <f t="shared" ref="D152" si="408">C152-D150+D151</f>
        <v>0</v>
      </c>
      <c r="E152" s="5">
        <f t="shared" ref="E152" si="409">D152-E150+E151</f>
        <v>0</v>
      </c>
      <c r="F152" s="5">
        <f t="shared" ref="F152" si="410">E152-F150+F151</f>
        <v>0</v>
      </c>
      <c r="G152" s="5">
        <f t="shared" ref="G152" si="411">F152-G150+G151</f>
        <v>0</v>
      </c>
      <c r="H152" s="5">
        <f t="shared" ref="H152" si="412">G152-H150+H151</f>
        <v>0</v>
      </c>
      <c r="I152" s="5">
        <f t="shared" ref="I152" si="413">H152-I150+I151</f>
        <v>0</v>
      </c>
      <c r="J152" s="5">
        <f t="shared" ref="J152" si="414">I152-J150+J151</f>
        <v>0</v>
      </c>
      <c r="K152" s="5">
        <f t="shared" ref="K152" si="415">J152-K150+K151</f>
        <v>0</v>
      </c>
      <c r="L152" s="5">
        <f t="shared" ref="L152" si="416">K152-L150+L151</f>
        <v>1</v>
      </c>
      <c r="M152" s="5">
        <f t="shared" ref="M152" si="417">L152-M150+M151</f>
        <v>2</v>
      </c>
      <c r="N152" s="5">
        <f t="shared" ref="N152" si="418">M152-N150+N151</f>
        <v>5</v>
      </c>
      <c r="O152" s="5">
        <f t="shared" ref="O152" si="419">N152-O150+O151</f>
        <v>6</v>
      </c>
      <c r="P152" s="89">
        <f t="shared" ref="P152" si="420">O152-P150+P151</f>
        <v>6</v>
      </c>
      <c r="Q152" s="90" t="s">
        <v>58</v>
      </c>
      <c r="R152" s="91">
        <f>P152-R150+R151</f>
        <v>6</v>
      </c>
      <c r="S152" s="5">
        <f t="shared" ref="S152" si="421">R152-S150+S151</f>
        <v>5</v>
      </c>
      <c r="T152" s="5">
        <f t="shared" ref="T152" si="422">S152-T150+T151</f>
        <v>2</v>
      </c>
      <c r="U152" s="5">
        <f t="shared" ref="U152" si="423">T152-U150+U151</f>
        <v>2</v>
      </c>
      <c r="V152" s="39">
        <f>U152-V150</f>
        <v>0</v>
      </c>
      <c r="W152" s="40"/>
      <c r="X152" s="3">
        <f>MAX(C152:V152)</f>
        <v>6</v>
      </c>
      <c r="Y152" s="59"/>
      <c r="Z152" s="59"/>
      <c r="AA152" s="59"/>
    </row>
    <row r="153" spans="1:27" ht="15.6" customHeight="1" x14ac:dyDescent="0.2">
      <c r="A153" s="127"/>
      <c r="B153" s="34" t="s">
        <v>9</v>
      </c>
      <c r="C153" s="119"/>
      <c r="D153" s="120"/>
      <c r="E153" s="120"/>
      <c r="F153" s="120"/>
      <c r="G153" s="120"/>
      <c r="H153" s="6">
        <v>20.27</v>
      </c>
      <c r="I153" s="120"/>
      <c r="J153" s="120"/>
      <c r="K153" s="120"/>
      <c r="L153" s="120"/>
      <c r="M153" s="6">
        <v>20.350000000000001</v>
      </c>
      <c r="N153" s="120"/>
      <c r="O153" s="120"/>
      <c r="P153" s="120"/>
      <c r="Q153" s="92" t="s">
        <v>58</v>
      </c>
      <c r="R153" s="120"/>
      <c r="S153" s="120"/>
      <c r="T153" s="6">
        <v>20.49</v>
      </c>
      <c r="U153" s="120"/>
      <c r="V153" s="121">
        <v>20.5</v>
      </c>
      <c r="W153" s="41">
        <v>30</v>
      </c>
      <c r="X153" s="17"/>
      <c r="Y153" s="59"/>
      <c r="Z153" s="59"/>
      <c r="AA153" s="59"/>
    </row>
    <row r="154" spans="1:27" ht="15.6" customHeight="1" x14ac:dyDescent="0.2">
      <c r="A154" s="128"/>
      <c r="B154" s="35" t="s">
        <v>10</v>
      </c>
      <c r="C154" s="122">
        <v>20.2</v>
      </c>
      <c r="D154" s="123"/>
      <c r="E154" s="123"/>
      <c r="F154" s="123"/>
      <c r="G154" s="123"/>
      <c r="H154" s="8">
        <f>H153</f>
        <v>20.27</v>
      </c>
      <c r="I154" s="123"/>
      <c r="J154" s="123"/>
      <c r="K154" s="123"/>
      <c r="L154" s="123"/>
      <c r="M154" s="8">
        <f>M153</f>
        <v>20.350000000000001</v>
      </c>
      <c r="N154" s="123"/>
      <c r="O154" s="123"/>
      <c r="P154" s="124"/>
      <c r="Q154" s="92" t="s">
        <v>58</v>
      </c>
      <c r="R154" s="124"/>
      <c r="S154" s="123"/>
      <c r="T154" s="8">
        <f>T153</f>
        <v>20.49</v>
      </c>
      <c r="U154" s="120"/>
      <c r="V154" s="125"/>
      <c r="W154" s="40"/>
      <c r="X154" s="18"/>
      <c r="Y154" s="59"/>
      <c r="Z154" s="59"/>
      <c r="AA154" s="59"/>
    </row>
    <row r="155" spans="1:27" ht="15.6" customHeight="1" thickBot="1" x14ac:dyDescent="0.25">
      <c r="A155" s="61">
        <v>214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3"/>
      <c r="W155" s="64"/>
      <c r="X155" s="3"/>
      <c r="Y155" s="59"/>
      <c r="Z155" s="59"/>
      <c r="AA155" s="59"/>
    </row>
    <row r="156" spans="1:27" ht="15.6" customHeight="1" x14ac:dyDescent="0.2">
      <c r="A156" s="67"/>
      <c r="B156" s="31" t="s">
        <v>5</v>
      </c>
      <c r="C156" s="32"/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2</v>
      </c>
      <c r="K156" s="29">
        <v>0</v>
      </c>
      <c r="L156" s="29">
        <v>0</v>
      </c>
      <c r="M156" s="29">
        <v>0</v>
      </c>
      <c r="N156" s="29">
        <v>1</v>
      </c>
      <c r="O156" s="29">
        <v>1</v>
      </c>
      <c r="P156" s="29">
        <v>0</v>
      </c>
      <c r="Q156" s="85" t="s">
        <v>58</v>
      </c>
      <c r="R156" s="86">
        <v>0</v>
      </c>
      <c r="S156" s="86">
        <v>0</v>
      </c>
      <c r="T156" s="86">
        <v>1</v>
      </c>
      <c r="U156" s="86">
        <v>3</v>
      </c>
      <c r="V156" s="36">
        <v>3</v>
      </c>
      <c r="W156" s="37" t="s">
        <v>6</v>
      </c>
      <c r="X156" s="55"/>
      <c r="Y156" s="59"/>
      <c r="Z156" s="59"/>
      <c r="AA156" s="59"/>
    </row>
    <row r="157" spans="1:27" ht="15.6" customHeight="1" x14ac:dyDescent="0.2">
      <c r="A157" s="33">
        <v>20.53</v>
      </c>
      <c r="B157" s="34" t="s">
        <v>7</v>
      </c>
      <c r="C157" s="23">
        <v>1</v>
      </c>
      <c r="D157" s="4">
        <v>0</v>
      </c>
      <c r="E157" s="4">
        <v>2</v>
      </c>
      <c r="F157" s="4">
        <v>2</v>
      </c>
      <c r="G157" s="4">
        <v>3</v>
      </c>
      <c r="H157" s="4">
        <v>0</v>
      </c>
      <c r="I157" s="4">
        <v>0</v>
      </c>
      <c r="J157" s="4">
        <v>0</v>
      </c>
      <c r="K157" s="4">
        <v>0</v>
      </c>
      <c r="L157" s="4">
        <v>2</v>
      </c>
      <c r="M157" s="4">
        <v>0</v>
      </c>
      <c r="N157" s="4">
        <v>1</v>
      </c>
      <c r="O157" s="4">
        <v>0</v>
      </c>
      <c r="P157" s="4">
        <v>0</v>
      </c>
      <c r="Q157" s="87" t="s">
        <v>58</v>
      </c>
      <c r="R157" s="88">
        <v>0</v>
      </c>
      <c r="S157" s="88">
        <v>0</v>
      </c>
      <c r="T157" s="88">
        <v>0</v>
      </c>
      <c r="U157" s="88">
        <v>0</v>
      </c>
      <c r="V157" s="22"/>
      <c r="W157" s="38">
        <f>SUM(C157:U157)</f>
        <v>11</v>
      </c>
      <c r="X157" s="17"/>
      <c r="Y157" s="59"/>
      <c r="Z157" s="59"/>
      <c r="AA157" s="59"/>
    </row>
    <row r="158" spans="1:27" ht="15.6" customHeight="1" x14ac:dyDescent="0.2">
      <c r="A158" s="126" t="s">
        <v>34</v>
      </c>
      <c r="B158" s="34" t="s">
        <v>8</v>
      </c>
      <c r="C158" s="23">
        <f>C157</f>
        <v>1</v>
      </c>
      <c r="D158" s="5">
        <f t="shared" ref="D158" si="424">C158-D156+D157</f>
        <v>1</v>
      </c>
      <c r="E158" s="5">
        <f t="shared" ref="E158" si="425">D158-E156+E157</f>
        <v>3</v>
      </c>
      <c r="F158" s="5">
        <f t="shared" ref="F158" si="426">E158-F156+F157</f>
        <v>5</v>
      </c>
      <c r="G158" s="5">
        <f t="shared" ref="G158" si="427">F158-G156+G157</f>
        <v>8</v>
      </c>
      <c r="H158" s="5">
        <f t="shared" ref="H158" si="428">G158-H156+H157</f>
        <v>8</v>
      </c>
      <c r="I158" s="5">
        <f t="shared" ref="I158" si="429">H158-I156+I157</f>
        <v>8</v>
      </c>
      <c r="J158" s="5">
        <f t="shared" ref="J158" si="430">I158-J156+J157</f>
        <v>6</v>
      </c>
      <c r="K158" s="5">
        <f t="shared" ref="K158" si="431">J158-K156+K157</f>
        <v>6</v>
      </c>
      <c r="L158" s="5">
        <f t="shared" ref="L158" si="432">K158-L156+L157</f>
        <v>8</v>
      </c>
      <c r="M158" s="5">
        <f t="shared" ref="M158" si="433">L158-M156+M157</f>
        <v>8</v>
      </c>
      <c r="N158" s="5">
        <f t="shared" ref="N158" si="434">M158-N156+N157</f>
        <v>8</v>
      </c>
      <c r="O158" s="5">
        <f t="shared" ref="O158" si="435">N158-O156+O157</f>
        <v>7</v>
      </c>
      <c r="P158" s="89">
        <f t="shared" ref="P158" si="436">O158-P156+P157</f>
        <v>7</v>
      </c>
      <c r="Q158" s="90" t="s">
        <v>58</v>
      </c>
      <c r="R158" s="91">
        <f>P158-R156+R157</f>
        <v>7</v>
      </c>
      <c r="S158" s="5">
        <f t="shared" ref="S158" si="437">R158-S156+S157</f>
        <v>7</v>
      </c>
      <c r="T158" s="5">
        <f t="shared" ref="T158" si="438">S158-T156+T157</f>
        <v>6</v>
      </c>
      <c r="U158" s="5">
        <f t="shared" ref="U158" si="439">T158-U156+U157</f>
        <v>3</v>
      </c>
      <c r="V158" s="39">
        <f>U158-V156</f>
        <v>0</v>
      </c>
      <c r="W158" s="40"/>
      <c r="X158" s="3">
        <f>MAX(C158:V158)</f>
        <v>8</v>
      </c>
      <c r="Y158" s="59"/>
      <c r="Z158" s="59"/>
      <c r="AA158" s="59"/>
    </row>
    <row r="159" spans="1:27" ht="15.6" customHeight="1" x14ac:dyDescent="0.2">
      <c r="A159" s="127"/>
      <c r="B159" s="34" t="s">
        <v>9</v>
      </c>
      <c r="C159" s="119"/>
      <c r="D159" s="120"/>
      <c r="E159" s="120"/>
      <c r="F159" s="120"/>
      <c r="G159" s="120"/>
      <c r="H159" s="6">
        <v>21.02</v>
      </c>
      <c r="I159" s="120"/>
      <c r="J159" s="120"/>
      <c r="K159" s="120"/>
      <c r="L159" s="120"/>
      <c r="M159" s="6">
        <v>21.08</v>
      </c>
      <c r="N159" s="120"/>
      <c r="O159" s="120"/>
      <c r="P159" s="120"/>
      <c r="Q159" s="92" t="s">
        <v>58</v>
      </c>
      <c r="R159" s="120"/>
      <c r="S159" s="120"/>
      <c r="T159" s="6">
        <v>21.19</v>
      </c>
      <c r="U159" s="120"/>
      <c r="V159" s="121">
        <v>21.21</v>
      </c>
      <c r="W159" s="41">
        <v>28</v>
      </c>
      <c r="X159" s="17"/>
      <c r="Y159" s="59"/>
      <c r="Z159" s="59"/>
      <c r="AA159" s="59"/>
    </row>
    <row r="160" spans="1:27" ht="15.6" customHeight="1" x14ac:dyDescent="0.2">
      <c r="A160" s="128"/>
      <c r="B160" s="35" t="s">
        <v>10</v>
      </c>
      <c r="C160" s="122">
        <v>20.53</v>
      </c>
      <c r="D160" s="123"/>
      <c r="E160" s="123"/>
      <c r="F160" s="123"/>
      <c r="G160" s="123"/>
      <c r="H160" s="8">
        <f>H159</f>
        <v>21.02</v>
      </c>
      <c r="I160" s="123"/>
      <c r="J160" s="123"/>
      <c r="K160" s="123"/>
      <c r="L160" s="123"/>
      <c r="M160" s="8">
        <f>M159</f>
        <v>21.08</v>
      </c>
      <c r="N160" s="123"/>
      <c r="O160" s="123"/>
      <c r="P160" s="124"/>
      <c r="Q160" s="92" t="s">
        <v>58</v>
      </c>
      <c r="R160" s="124"/>
      <c r="S160" s="123"/>
      <c r="T160" s="8">
        <f>T159</f>
        <v>21.19</v>
      </c>
      <c r="U160" s="120"/>
      <c r="V160" s="125"/>
      <c r="W160" s="40"/>
      <c r="X160" s="18"/>
      <c r="Y160" s="59"/>
      <c r="Z160" s="59"/>
      <c r="AA160" s="59"/>
    </row>
    <row r="161" spans="1:27" ht="15.6" customHeight="1" thickBot="1" x14ac:dyDescent="0.25">
      <c r="A161" s="61">
        <v>535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3"/>
      <c r="W161" s="64"/>
      <c r="X161" s="3"/>
      <c r="Y161" s="59"/>
      <c r="Z161" s="59"/>
      <c r="AA161" s="59"/>
    </row>
    <row r="162" spans="1:27" ht="15.6" customHeight="1" x14ac:dyDescent="0.2">
      <c r="A162" s="67"/>
      <c r="B162" s="31" t="s">
        <v>5</v>
      </c>
      <c r="C162" s="32"/>
      <c r="D162" s="29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9">
        <v>1</v>
      </c>
      <c r="L162" s="29">
        <v>0</v>
      </c>
      <c r="M162" s="29">
        <v>0</v>
      </c>
      <c r="N162" s="29">
        <v>3</v>
      </c>
      <c r="O162" s="29">
        <v>2</v>
      </c>
      <c r="P162" s="29">
        <v>0</v>
      </c>
      <c r="Q162" s="85" t="s">
        <v>58</v>
      </c>
      <c r="R162" s="86">
        <v>0</v>
      </c>
      <c r="S162" s="86">
        <v>0</v>
      </c>
      <c r="T162" s="86">
        <v>0</v>
      </c>
      <c r="U162" s="86">
        <v>2</v>
      </c>
      <c r="V162" s="36">
        <v>3</v>
      </c>
      <c r="W162" s="37" t="s">
        <v>6</v>
      </c>
      <c r="X162" s="55"/>
      <c r="Y162" s="59"/>
      <c r="Z162" s="59"/>
      <c r="AA162" s="59"/>
    </row>
    <row r="163" spans="1:27" ht="15.6" customHeight="1" x14ac:dyDescent="0.2">
      <c r="A163" s="33">
        <v>21.35</v>
      </c>
      <c r="B163" s="34" t="s">
        <v>7</v>
      </c>
      <c r="C163" s="23">
        <v>1</v>
      </c>
      <c r="D163" s="4">
        <v>0</v>
      </c>
      <c r="E163" s="4">
        <v>0</v>
      </c>
      <c r="F163" s="4">
        <v>1</v>
      </c>
      <c r="G163" s="4">
        <v>2</v>
      </c>
      <c r="H163" s="4">
        <v>0</v>
      </c>
      <c r="I163" s="4">
        <v>3</v>
      </c>
      <c r="J163" s="4">
        <v>0</v>
      </c>
      <c r="K163" s="4">
        <v>0</v>
      </c>
      <c r="L163" s="4">
        <v>0</v>
      </c>
      <c r="M163" s="4">
        <v>0</v>
      </c>
      <c r="N163" s="4">
        <v>4</v>
      </c>
      <c r="O163" s="4">
        <v>0</v>
      </c>
      <c r="P163" s="4">
        <v>0</v>
      </c>
      <c r="Q163" s="87" t="s">
        <v>58</v>
      </c>
      <c r="R163" s="88">
        <v>0</v>
      </c>
      <c r="S163" s="88">
        <v>0</v>
      </c>
      <c r="T163" s="88">
        <v>0</v>
      </c>
      <c r="U163" s="88">
        <v>0</v>
      </c>
      <c r="V163" s="22"/>
      <c r="W163" s="38">
        <f>SUM(C163:U163)</f>
        <v>11</v>
      </c>
      <c r="X163" s="17"/>
      <c r="Y163" s="59"/>
      <c r="Z163" s="59"/>
      <c r="AA163" s="59"/>
    </row>
    <row r="164" spans="1:27" ht="15.6" customHeight="1" x14ac:dyDescent="0.2">
      <c r="A164" s="126" t="s">
        <v>34</v>
      </c>
      <c r="B164" s="34" t="s">
        <v>8</v>
      </c>
      <c r="C164" s="23">
        <f>C163</f>
        <v>1</v>
      </c>
      <c r="D164" s="5">
        <f t="shared" ref="D164" si="440">C164-D162+D163</f>
        <v>1</v>
      </c>
      <c r="E164" s="5">
        <f t="shared" ref="E164" si="441">D164-E162+E163</f>
        <v>1</v>
      </c>
      <c r="F164" s="5">
        <f t="shared" ref="F164" si="442">E164-F162+F163</f>
        <v>2</v>
      </c>
      <c r="G164" s="5">
        <f t="shared" ref="G164" si="443">F164-G162+G163</f>
        <v>4</v>
      </c>
      <c r="H164" s="5">
        <f t="shared" ref="H164" si="444">G164-H162+H163</f>
        <v>4</v>
      </c>
      <c r="I164" s="5">
        <f t="shared" ref="I164" si="445">H164-I162+I163</f>
        <v>7</v>
      </c>
      <c r="J164" s="5">
        <f t="shared" ref="J164" si="446">I164-J162+J163</f>
        <v>7</v>
      </c>
      <c r="K164" s="5">
        <f t="shared" ref="K164" si="447">J164-K162+K163</f>
        <v>6</v>
      </c>
      <c r="L164" s="5">
        <f t="shared" ref="L164" si="448">K164-L162+L163</f>
        <v>6</v>
      </c>
      <c r="M164" s="5">
        <f t="shared" ref="M164" si="449">L164-M162+M163</f>
        <v>6</v>
      </c>
      <c r="N164" s="5">
        <f t="shared" ref="N164" si="450">M164-N162+N163</f>
        <v>7</v>
      </c>
      <c r="O164" s="5">
        <f t="shared" ref="O164" si="451">N164-O162+O163</f>
        <v>5</v>
      </c>
      <c r="P164" s="89">
        <f t="shared" ref="P164" si="452">O164-P162+P163</f>
        <v>5</v>
      </c>
      <c r="Q164" s="90" t="s">
        <v>58</v>
      </c>
      <c r="R164" s="91">
        <f>P164-R162+R163</f>
        <v>5</v>
      </c>
      <c r="S164" s="5">
        <f t="shared" ref="S164" si="453">R164-S162+S163</f>
        <v>5</v>
      </c>
      <c r="T164" s="5">
        <f t="shared" ref="T164" si="454">S164-T162+T163</f>
        <v>5</v>
      </c>
      <c r="U164" s="5">
        <f t="shared" ref="U164" si="455">T164-U162+U163</f>
        <v>3</v>
      </c>
      <c r="V164" s="39">
        <f>U164-V162</f>
        <v>0</v>
      </c>
      <c r="W164" s="40"/>
      <c r="X164" s="3">
        <f>MAX(C164:V164)</f>
        <v>7</v>
      </c>
      <c r="Y164" s="59"/>
      <c r="Z164" s="59"/>
      <c r="AA164" s="59"/>
    </row>
    <row r="165" spans="1:27" ht="15.6" customHeight="1" x14ac:dyDescent="0.2">
      <c r="A165" s="127"/>
      <c r="B165" s="34" t="s">
        <v>9</v>
      </c>
      <c r="C165" s="119"/>
      <c r="D165" s="120"/>
      <c r="E165" s="120"/>
      <c r="F165" s="120"/>
      <c r="G165" s="120"/>
      <c r="H165" s="6">
        <v>21.44</v>
      </c>
      <c r="I165" s="120"/>
      <c r="J165" s="120"/>
      <c r="K165" s="120"/>
      <c r="L165" s="120"/>
      <c r="M165" s="6">
        <v>21.51</v>
      </c>
      <c r="N165" s="120"/>
      <c r="O165" s="120"/>
      <c r="P165" s="120"/>
      <c r="Q165" s="92" t="s">
        <v>58</v>
      </c>
      <c r="R165" s="120"/>
      <c r="S165" s="120"/>
      <c r="T165" s="6">
        <v>22.01</v>
      </c>
      <c r="U165" s="120"/>
      <c r="V165" s="121">
        <v>22.04</v>
      </c>
      <c r="W165" s="41">
        <v>29</v>
      </c>
      <c r="X165" s="17"/>
      <c r="Y165" s="59"/>
      <c r="Z165" s="59"/>
      <c r="AA165" s="59"/>
    </row>
    <row r="166" spans="1:27" ht="15.6" customHeight="1" x14ac:dyDescent="0.2">
      <c r="A166" s="128"/>
      <c r="B166" s="35" t="s">
        <v>10</v>
      </c>
      <c r="C166" s="122">
        <v>21.35</v>
      </c>
      <c r="D166" s="123"/>
      <c r="E166" s="123"/>
      <c r="F166" s="123"/>
      <c r="G166" s="123"/>
      <c r="H166" s="8">
        <f>H165</f>
        <v>21.44</v>
      </c>
      <c r="I166" s="123"/>
      <c r="J166" s="123"/>
      <c r="K166" s="123"/>
      <c r="L166" s="123"/>
      <c r="M166" s="8">
        <f>M165</f>
        <v>21.51</v>
      </c>
      <c r="N166" s="123"/>
      <c r="O166" s="123"/>
      <c r="P166" s="124"/>
      <c r="Q166" s="92" t="s">
        <v>58</v>
      </c>
      <c r="R166" s="124"/>
      <c r="S166" s="123"/>
      <c r="T166" s="8">
        <f>T165</f>
        <v>22.01</v>
      </c>
      <c r="U166" s="120"/>
      <c r="V166" s="125"/>
      <c r="W166" s="40"/>
      <c r="X166" s="18"/>
      <c r="Y166" s="59"/>
      <c r="Z166" s="59"/>
      <c r="AA166" s="59"/>
    </row>
    <row r="167" spans="1:27" ht="15.6" customHeight="1" thickBot="1" x14ac:dyDescent="0.25">
      <c r="A167" s="61">
        <v>214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3"/>
      <c r="W167" s="64"/>
      <c r="X167" s="3"/>
      <c r="Y167" s="59"/>
      <c r="Z167" s="59"/>
      <c r="AA167" s="59"/>
    </row>
    <row r="168" spans="1:27" s="59" customFormat="1" ht="15.6" customHeight="1" x14ac:dyDescent="0.2">
      <c r="A168" s="73" t="s">
        <v>12</v>
      </c>
      <c r="B168" s="69"/>
      <c r="C168" s="9"/>
      <c r="D168" s="10">
        <f t="shared" ref="D168:V168" si="456">SUMIF($B6:$B167,"l. wys.",D6:D167)</f>
        <v>3</v>
      </c>
      <c r="E168" s="10">
        <f t="shared" si="456"/>
        <v>7</v>
      </c>
      <c r="F168" s="10">
        <f t="shared" si="456"/>
        <v>4</v>
      </c>
      <c r="G168" s="10">
        <f t="shared" si="456"/>
        <v>8</v>
      </c>
      <c r="H168" s="10">
        <f t="shared" si="456"/>
        <v>3</v>
      </c>
      <c r="I168" s="10">
        <f t="shared" si="456"/>
        <v>18</v>
      </c>
      <c r="J168" s="10">
        <f t="shared" si="456"/>
        <v>37</v>
      </c>
      <c r="K168" s="10">
        <f t="shared" si="456"/>
        <v>21</v>
      </c>
      <c r="L168" s="10">
        <f t="shared" si="456"/>
        <v>14</v>
      </c>
      <c r="M168" s="10">
        <f t="shared" si="456"/>
        <v>59</v>
      </c>
      <c r="N168" s="10">
        <f t="shared" si="456"/>
        <v>169</v>
      </c>
      <c r="O168" s="10">
        <f t="shared" si="456"/>
        <v>62</v>
      </c>
      <c r="P168" s="10">
        <f t="shared" si="456"/>
        <v>102</v>
      </c>
      <c r="Q168" s="10">
        <f t="shared" si="456"/>
        <v>88</v>
      </c>
      <c r="R168" s="10">
        <f t="shared" si="456"/>
        <v>52</v>
      </c>
      <c r="S168" s="10">
        <f t="shared" si="456"/>
        <v>33</v>
      </c>
      <c r="T168" s="10">
        <f t="shared" si="456"/>
        <v>49</v>
      </c>
      <c r="U168" s="10">
        <f t="shared" si="456"/>
        <v>85</v>
      </c>
      <c r="V168" s="10">
        <f t="shared" si="456"/>
        <v>150</v>
      </c>
      <c r="W168" s="57" t="str">
        <f>"Σ: "&amp;SUM(C168:V168)</f>
        <v>Σ: 964</v>
      </c>
      <c r="X168" s="58"/>
    </row>
    <row r="169" spans="1:27" s="59" customFormat="1" ht="15.6" customHeight="1" thickBot="1" x14ac:dyDescent="0.25">
      <c r="A169" s="74" t="s">
        <v>13</v>
      </c>
      <c r="B169" s="70"/>
      <c r="C169" s="11">
        <f t="shared" ref="C169:U169" si="457">SUMIF($B6:$B167,"l. wsiad.",C6:C167)</f>
        <v>59</v>
      </c>
      <c r="D169" s="12">
        <f t="shared" si="457"/>
        <v>17</v>
      </c>
      <c r="E169" s="12">
        <f t="shared" si="457"/>
        <v>52</v>
      </c>
      <c r="F169" s="12">
        <f t="shared" si="457"/>
        <v>92</v>
      </c>
      <c r="G169" s="12">
        <f t="shared" si="457"/>
        <v>85</v>
      </c>
      <c r="H169" s="12">
        <f t="shared" si="457"/>
        <v>40</v>
      </c>
      <c r="I169" s="12">
        <f t="shared" si="457"/>
        <v>44</v>
      </c>
      <c r="J169" s="12">
        <f t="shared" si="457"/>
        <v>183</v>
      </c>
      <c r="K169" s="12">
        <f t="shared" si="457"/>
        <v>22</v>
      </c>
      <c r="L169" s="12">
        <f t="shared" si="457"/>
        <v>28</v>
      </c>
      <c r="M169" s="12">
        <f t="shared" si="457"/>
        <v>70</v>
      </c>
      <c r="N169" s="12">
        <f t="shared" si="457"/>
        <v>98</v>
      </c>
      <c r="O169" s="12">
        <f t="shared" si="457"/>
        <v>113</v>
      </c>
      <c r="P169" s="12">
        <f t="shared" si="457"/>
        <v>28</v>
      </c>
      <c r="Q169" s="12">
        <f t="shared" si="457"/>
        <v>19</v>
      </c>
      <c r="R169" s="12">
        <f t="shared" si="457"/>
        <v>9</v>
      </c>
      <c r="S169" s="12">
        <f t="shared" si="457"/>
        <v>3</v>
      </c>
      <c r="T169" s="12">
        <f t="shared" si="457"/>
        <v>2</v>
      </c>
      <c r="U169" s="12">
        <f t="shared" si="457"/>
        <v>0</v>
      </c>
      <c r="V169" s="14"/>
      <c r="W169" s="60" t="str">
        <f>"Σ: "&amp;SUM(C169:V169)</f>
        <v>Σ: 964</v>
      </c>
      <c r="X169" s="15"/>
    </row>
    <row r="170" spans="1:27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71"/>
      <c r="X170" s="59"/>
      <c r="Y170" s="59"/>
      <c r="Z170" s="59"/>
      <c r="AA170" s="59"/>
    </row>
    <row r="171" spans="1:27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72"/>
      <c r="X171" s="72"/>
      <c r="Y171" s="59"/>
      <c r="Z171" s="59"/>
      <c r="AA171" s="59"/>
    </row>
    <row r="172" spans="1:27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</row>
    <row r="173" spans="1:27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</row>
    <row r="174" spans="1:27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</row>
    <row r="175" spans="1:27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</row>
    <row r="176" spans="1:27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</row>
    <row r="177" spans="1:27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</row>
    <row r="178" spans="1:27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</row>
    <row r="179" spans="1:27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</row>
    <row r="180" spans="1:27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</row>
    <row r="181" spans="1:27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</row>
  </sheetData>
  <sheetProtection selectLockedCells="1" selectUnlockedCells="1"/>
  <mergeCells count="27">
    <mergeCell ref="A8:A10"/>
    <mergeCell ref="A140:A142"/>
    <mergeCell ref="A146:A148"/>
    <mergeCell ref="A152:A154"/>
    <mergeCell ref="A158:A160"/>
    <mergeCell ref="A86:A88"/>
    <mergeCell ref="A92:A94"/>
    <mergeCell ref="A98:A100"/>
    <mergeCell ref="A104:A106"/>
    <mergeCell ref="A128:A130"/>
    <mergeCell ref="A134:A136"/>
    <mergeCell ref="A110:A112"/>
    <mergeCell ref="A116:A118"/>
    <mergeCell ref="A122:A124"/>
    <mergeCell ref="A164:A166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80:A82"/>
  </mergeCells>
  <conditionalFormatting sqref="W8:W167">
    <cfRule type="expression" dxfId="545" priority="931" stopIfTrue="1">
      <formula>AH8</formula>
    </cfRule>
  </conditionalFormatting>
  <conditionalFormatting sqref="C8:V8 C110:V110 C116:V116 C122:V122 C128:V128 C134:V134 C140:V140 C146:V146 C152:V152 C158:V158 C164:V164">
    <cfRule type="cellIs" dxfId="544" priority="953" stopIfTrue="1" operator="equal">
      <formula>$X8</formula>
    </cfRule>
  </conditionalFormatting>
  <conditionalFormatting sqref="W140:W143">
    <cfRule type="expression" dxfId="543" priority="230" stopIfTrue="1">
      <formula>AH140</formula>
    </cfRule>
  </conditionalFormatting>
  <conditionalFormatting sqref="W140:W143">
    <cfRule type="expression" dxfId="542" priority="227" stopIfTrue="1">
      <formula>AH140</formula>
    </cfRule>
  </conditionalFormatting>
  <conditionalFormatting sqref="W140:W143">
    <cfRule type="expression" dxfId="541" priority="225" stopIfTrue="1">
      <formula>AH140</formula>
    </cfRule>
  </conditionalFormatting>
  <conditionalFormatting sqref="W146:W149">
    <cfRule type="expression" dxfId="540" priority="223" stopIfTrue="1">
      <formula>AH146</formula>
    </cfRule>
  </conditionalFormatting>
  <conditionalFormatting sqref="W146:W149">
    <cfRule type="expression" dxfId="539" priority="220" stopIfTrue="1">
      <formula>AH146</formula>
    </cfRule>
  </conditionalFormatting>
  <conditionalFormatting sqref="W146:W149">
    <cfRule type="expression" dxfId="538" priority="218" stopIfTrue="1">
      <formula>AH146</formula>
    </cfRule>
  </conditionalFormatting>
  <conditionalFormatting sqref="W152:W155">
    <cfRule type="expression" dxfId="537" priority="216" stopIfTrue="1">
      <formula>AH152</formula>
    </cfRule>
  </conditionalFormatting>
  <conditionalFormatting sqref="W152:W155">
    <cfRule type="expression" dxfId="536" priority="213" stopIfTrue="1">
      <formula>AH152</formula>
    </cfRule>
  </conditionalFormatting>
  <conditionalFormatting sqref="W152:W155">
    <cfRule type="expression" dxfId="535" priority="211" stopIfTrue="1">
      <formula>AH152</formula>
    </cfRule>
  </conditionalFormatting>
  <conditionalFormatting sqref="W158:W161">
    <cfRule type="expression" dxfId="534" priority="209" stopIfTrue="1">
      <formula>AH158</formula>
    </cfRule>
  </conditionalFormatting>
  <conditionalFormatting sqref="W158:W161">
    <cfRule type="expression" dxfId="533" priority="206" stopIfTrue="1">
      <formula>AH158</formula>
    </cfRule>
  </conditionalFormatting>
  <conditionalFormatting sqref="W158:W161">
    <cfRule type="expression" dxfId="532" priority="204" stopIfTrue="1">
      <formula>AH158</formula>
    </cfRule>
  </conditionalFormatting>
  <conditionalFormatting sqref="W164:W167">
    <cfRule type="expression" dxfId="531" priority="202" stopIfTrue="1">
      <formula>AH164</formula>
    </cfRule>
  </conditionalFormatting>
  <conditionalFormatting sqref="W164:W167">
    <cfRule type="expression" dxfId="530" priority="199" stopIfTrue="1">
      <formula>AH164</formula>
    </cfRule>
  </conditionalFormatting>
  <conditionalFormatting sqref="W164:W167">
    <cfRule type="expression" dxfId="529" priority="197" stopIfTrue="1">
      <formula>AH164</formula>
    </cfRule>
  </conditionalFormatting>
  <conditionalFormatting sqref="C14:V14 C20:V20 C26:V26 C32:V32 C38:V38 C44:V44 C50:V50 C56:V56">
    <cfRule type="cellIs" dxfId="528" priority="83" stopIfTrue="1" operator="equal">
      <formula>$X14</formula>
    </cfRule>
  </conditionalFormatting>
  <conditionalFormatting sqref="W14:W17">
    <cfRule type="expression" dxfId="527" priority="82" stopIfTrue="1">
      <formula>AH14</formula>
    </cfRule>
  </conditionalFormatting>
  <conditionalFormatting sqref="W14:W17">
    <cfRule type="expression" dxfId="526" priority="81" stopIfTrue="1">
      <formula>AH14</formula>
    </cfRule>
  </conditionalFormatting>
  <conditionalFormatting sqref="W14:W17">
    <cfRule type="expression" dxfId="525" priority="80" stopIfTrue="1">
      <formula>AH14</formula>
    </cfRule>
  </conditionalFormatting>
  <conditionalFormatting sqref="W20:W23">
    <cfRule type="expression" dxfId="524" priority="79" stopIfTrue="1">
      <formula>AH20</formula>
    </cfRule>
  </conditionalFormatting>
  <conditionalFormatting sqref="W20:W23">
    <cfRule type="expression" dxfId="523" priority="78" stopIfTrue="1">
      <formula>AH20</formula>
    </cfRule>
  </conditionalFormatting>
  <conditionalFormatting sqref="W20:W23">
    <cfRule type="expression" dxfId="522" priority="77" stopIfTrue="1">
      <formula>AH20</formula>
    </cfRule>
  </conditionalFormatting>
  <conditionalFormatting sqref="W26:W29">
    <cfRule type="expression" dxfId="521" priority="76" stopIfTrue="1">
      <formula>AH26</formula>
    </cfRule>
  </conditionalFormatting>
  <conditionalFormatting sqref="W26:W29">
    <cfRule type="expression" dxfId="520" priority="75" stopIfTrue="1">
      <formula>AH26</formula>
    </cfRule>
  </conditionalFormatting>
  <conditionalFormatting sqref="W26:W29">
    <cfRule type="expression" dxfId="519" priority="74" stopIfTrue="1">
      <formula>AH26</formula>
    </cfRule>
  </conditionalFormatting>
  <conditionalFormatting sqref="W32:W35">
    <cfRule type="expression" dxfId="518" priority="73" stopIfTrue="1">
      <formula>AH32</formula>
    </cfRule>
  </conditionalFormatting>
  <conditionalFormatting sqref="W32:W35">
    <cfRule type="expression" dxfId="517" priority="72" stopIfTrue="1">
      <formula>AH32</formula>
    </cfRule>
  </conditionalFormatting>
  <conditionalFormatting sqref="W32:W35">
    <cfRule type="expression" dxfId="516" priority="71" stopIfTrue="1">
      <formula>AH32</formula>
    </cfRule>
  </conditionalFormatting>
  <conditionalFormatting sqref="W38:W41">
    <cfRule type="expression" dxfId="515" priority="70" stopIfTrue="1">
      <formula>AH38</formula>
    </cfRule>
  </conditionalFormatting>
  <conditionalFormatting sqref="W38:W41">
    <cfRule type="expression" dxfId="514" priority="69" stopIfTrue="1">
      <formula>AH38</formula>
    </cfRule>
  </conditionalFormatting>
  <conditionalFormatting sqref="W38:W41">
    <cfRule type="expression" dxfId="513" priority="68" stopIfTrue="1">
      <formula>AH38</formula>
    </cfRule>
  </conditionalFormatting>
  <conditionalFormatting sqref="W44:W47">
    <cfRule type="expression" dxfId="512" priority="67" stopIfTrue="1">
      <formula>AH44</formula>
    </cfRule>
  </conditionalFormatting>
  <conditionalFormatting sqref="W44:W47">
    <cfRule type="expression" dxfId="511" priority="66" stopIfTrue="1">
      <formula>AH44</formula>
    </cfRule>
  </conditionalFormatting>
  <conditionalFormatting sqref="W44:W47">
    <cfRule type="expression" dxfId="510" priority="65" stopIfTrue="1">
      <formula>AH44</formula>
    </cfRule>
  </conditionalFormatting>
  <conditionalFormatting sqref="W50:W53">
    <cfRule type="expression" dxfId="509" priority="64" stopIfTrue="1">
      <formula>AH50</formula>
    </cfRule>
  </conditionalFormatting>
  <conditionalFormatting sqref="W50:W53">
    <cfRule type="expression" dxfId="508" priority="63" stopIfTrue="1">
      <formula>AH50</formula>
    </cfRule>
  </conditionalFormatting>
  <conditionalFormatting sqref="W50:W53">
    <cfRule type="expression" dxfId="507" priority="62" stopIfTrue="1">
      <formula>AH50</formula>
    </cfRule>
  </conditionalFormatting>
  <conditionalFormatting sqref="W56:W59">
    <cfRule type="expression" dxfId="506" priority="61" stopIfTrue="1">
      <formula>AH56</formula>
    </cfRule>
  </conditionalFormatting>
  <conditionalFormatting sqref="W56:W59">
    <cfRule type="expression" dxfId="505" priority="60" stopIfTrue="1">
      <formula>AH56</formula>
    </cfRule>
  </conditionalFormatting>
  <conditionalFormatting sqref="W56:W59">
    <cfRule type="expression" dxfId="504" priority="59" stopIfTrue="1">
      <formula>AH56</formula>
    </cfRule>
  </conditionalFormatting>
  <conditionalFormatting sqref="C62:V62 C68:V68 C74:V74 C80:V80 C86:V86 C92:V92 C98:V98 C104:V104">
    <cfRule type="cellIs" dxfId="503" priority="58" stopIfTrue="1" operator="equal">
      <formula>$X62</formula>
    </cfRule>
  </conditionalFormatting>
  <conditionalFormatting sqref="W62:W65">
    <cfRule type="expression" dxfId="502" priority="57" stopIfTrue="1">
      <formula>AH62</formula>
    </cfRule>
  </conditionalFormatting>
  <conditionalFormatting sqref="W62:W65">
    <cfRule type="expression" dxfId="501" priority="56" stopIfTrue="1">
      <formula>AH62</formula>
    </cfRule>
  </conditionalFormatting>
  <conditionalFormatting sqref="W62:W65">
    <cfRule type="expression" dxfId="500" priority="55" stopIfTrue="1">
      <formula>AH62</formula>
    </cfRule>
  </conditionalFormatting>
  <conditionalFormatting sqref="W68:W71">
    <cfRule type="expression" dxfId="499" priority="54" stopIfTrue="1">
      <formula>AH68</formula>
    </cfRule>
  </conditionalFormatting>
  <conditionalFormatting sqref="W68:W71">
    <cfRule type="expression" dxfId="498" priority="53" stopIfTrue="1">
      <formula>AH68</formula>
    </cfRule>
  </conditionalFormatting>
  <conditionalFormatting sqref="W68:W71">
    <cfRule type="expression" dxfId="497" priority="52" stopIfTrue="1">
      <formula>AH68</formula>
    </cfRule>
  </conditionalFormatting>
  <conditionalFormatting sqref="W74:W77">
    <cfRule type="expression" dxfId="496" priority="51" stopIfTrue="1">
      <formula>AH74</formula>
    </cfRule>
  </conditionalFormatting>
  <conditionalFormatting sqref="W74:W77">
    <cfRule type="expression" dxfId="495" priority="50" stopIfTrue="1">
      <formula>AH74</formula>
    </cfRule>
  </conditionalFormatting>
  <conditionalFormatting sqref="W74:W77">
    <cfRule type="expression" dxfId="494" priority="49" stopIfTrue="1">
      <formula>AH74</formula>
    </cfRule>
  </conditionalFormatting>
  <conditionalFormatting sqref="W80:W83">
    <cfRule type="expression" dxfId="493" priority="48" stopIfTrue="1">
      <formula>AH80</formula>
    </cfRule>
  </conditionalFormatting>
  <conditionalFormatting sqref="W80:W83">
    <cfRule type="expression" dxfId="492" priority="47" stopIfTrue="1">
      <formula>AH80</formula>
    </cfRule>
  </conditionalFormatting>
  <conditionalFormatting sqref="W80:W83">
    <cfRule type="expression" dxfId="491" priority="46" stopIfTrue="1">
      <formula>AH80</formula>
    </cfRule>
  </conditionalFormatting>
  <conditionalFormatting sqref="W86:W89">
    <cfRule type="expression" dxfId="490" priority="45" stopIfTrue="1">
      <formula>AH86</formula>
    </cfRule>
  </conditionalFormatting>
  <conditionalFormatting sqref="W86:W89">
    <cfRule type="expression" dxfId="489" priority="44" stopIfTrue="1">
      <formula>AH86</formula>
    </cfRule>
  </conditionalFormatting>
  <conditionalFormatting sqref="W86:W89">
    <cfRule type="expression" dxfId="488" priority="43" stopIfTrue="1">
      <formula>AH86</formula>
    </cfRule>
  </conditionalFormatting>
  <conditionalFormatting sqref="W92:W95">
    <cfRule type="expression" dxfId="487" priority="42" stopIfTrue="1">
      <formula>AH92</formula>
    </cfRule>
  </conditionalFormatting>
  <conditionalFormatting sqref="W92:W95">
    <cfRule type="expression" dxfId="486" priority="41" stopIfTrue="1">
      <formula>AH92</formula>
    </cfRule>
  </conditionalFormatting>
  <conditionalFormatting sqref="W92:W95">
    <cfRule type="expression" dxfId="485" priority="40" stopIfTrue="1">
      <formula>AH92</formula>
    </cfRule>
  </conditionalFormatting>
  <conditionalFormatting sqref="W98:W101">
    <cfRule type="expression" dxfId="484" priority="39" stopIfTrue="1">
      <formula>AH98</formula>
    </cfRule>
  </conditionalFormatting>
  <conditionalFormatting sqref="W98:W101">
    <cfRule type="expression" dxfId="483" priority="38" stopIfTrue="1">
      <formula>AH98</formula>
    </cfRule>
  </conditionalFormatting>
  <conditionalFormatting sqref="W98:W101">
    <cfRule type="expression" dxfId="482" priority="37" stopIfTrue="1">
      <formula>AH98</formula>
    </cfRule>
  </conditionalFormatting>
  <conditionalFormatting sqref="W104:W107">
    <cfRule type="expression" dxfId="481" priority="36" stopIfTrue="1">
      <formula>AH104</formula>
    </cfRule>
  </conditionalFormatting>
  <conditionalFormatting sqref="W104:W107">
    <cfRule type="expression" dxfId="480" priority="35" stopIfTrue="1">
      <formula>AH104</formula>
    </cfRule>
  </conditionalFormatting>
  <conditionalFormatting sqref="W104:W107">
    <cfRule type="expression" dxfId="479" priority="34" stopIfTrue="1">
      <formula>AH104</formula>
    </cfRule>
  </conditionalFormatting>
  <conditionalFormatting sqref="W110:W113">
    <cfRule type="expression" dxfId="478" priority="33" stopIfTrue="1">
      <formula>AH110</formula>
    </cfRule>
  </conditionalFormatting>
  <conditionalFormatting sqref="W110:W113">
    <cfRule type="expression" dxfId="477" priority="32" stopIfTrue="1">
      <formula>AH110</formula>
    </cfRule>
  </conditionalFormatting>
  <conditionalFormatting sqref="W110:W113">
    <cfRule type="expression" dxfId="476" priority="31" stopIfTrue="1">
      <formula>AH110</formula>
    </cfRule>
  </conditionalFormatting>
  <conditionalFormatting sqref="W116:W119">
    <cfRule type="expression" dxfId="475" priority="30" stopIfTrue="1">
      <formula>AH116</formula>
    </cfRule>
  </conditionalFormatting>
  <conditionalFormatting sqref="W116:W119">
    <cfRule type="expression" dxfId="474" priority="29" stopIfTrue="1">
      <formula>AH116</formula>
    </cfRule>
  </conditionalFormatting>
  <conditionalFormatting sqref="W116:W119">
    <cfRule type="expression" dxfId="473" priority="28" stopIfTrue="1">
      <formula>AH116</formula>
    </cfRule>
  </conditionalFormatting>
  <conditionalFormatting sqref="W122:W125">
    <cfRule type="expression" dxfId="472" priority="27" stopIfTrue="1">
      <formula>AH122</formula>
    </cfRule>
  </conditionalFormatting>
  <conditionalFormatting sqref="W122:W125">
    <cfRule type="expression" dxfId="471" priority="26" stopIfTrue="1">
      <formula>AH122</formula>
    </cfRule>
  </conditionalFormatting>
  <conditionalFormatting sqref="W122:W125">
    <cfRule type="expression" dxfId="470" priority="25" stopIfTrue="1">
      <formula>AH122</formula>
    </cfRule>
  </conditionalFormatting>
  <conditionalFormatting sqref="W128:W131">
    <cfRule type="expression" dxfId="469" priority="24" stopIfTrue="1">
      <formula>AH128</formula>
    </cfRule>
  </conditionalFormatting>
  <conditionalFormatting sqref="W128:W131">
    <cfRule type="expression" dxfId="468" priority="23" stopIfTrue="1">
      <formula>AH128</formula>
    </cfRule>
  </conditionalFormatting>
  <conditionalFormatting sqref="W128:W131">
    <cfRule type="expression" dxfId="467" priority="22" stopIfTrue="1">
      <formula>AH128</formula>
    </cfRule>
  </conditionalFormatting>
  <conditionalFormatting sqref="W134:W137">
    <cfRule type="expression" dxfId="466" priority="21" stopIfTrue="1">
      <formula>AH134</formula>
    </cfRule>
  </conditionalFormatting>
  <conditionalFormatting sqref="W134:W137">
    <cfRule type="expression" dxfId="465" priority="20" stopIfTrue="1">
      <formula>AH134</formula>
    </cfRule>
  </conditionalFormatting>
  <conditionalFormatting sqref="W134:W137">
    <cfRule type="expression" dxfId="464" priority="19" stopIfTrue="1">
      <formula>AH134</formula>
    </cfRule>
  </conditionalFormatting>
  <conditionalFormatting sqref="W140:W143">
    <cfRule type="expression" dxfId="463" priority="18" stopIfTrue="1">
      <formula>AH140</formula>
    </cfRule>
  </conditionalFormatting>
  <conditionalFormatting sqref="W140:W143">
    <cfRule type="expression" dxfId="462" priority="17" stopIfTrue="1">
      <formula>AH140</formula>
    </cfRule>
  </conditionalFormatting>
  <conditionalFormatting sqref="W140:W143">
    <cfRule type="expression" dxfId="461" priority="16" stopIfTrue="1">
      <formula>AH140</formula>
    </cfRule>
  </conditionalFormatting>
  <conditionalFormatting sqref="W146:W149">
    <cfRule type="expression" dxfId="460" priority="15" stopIfTrue="1">
      <formula>AH146</formula>
    </cfRule>
  </conditionalFormatting>
  <conditionalFormatting sqref="W146:W149">
    <cfRule type="expression" dxfId="459" priority="14" stopIfTrue="1">
      <formula>AH146</formula>
    </cfRule>
  </conditionalFormatting>
  <conditionalFormatting sqref="W146:W149">
    <cfRule type="expression" dxfId="458" priority="13" stopIfTrue="1">
      <formula>AH146</formula>
    </cfRule>
  </conditionalFormatting>
  <conditionalFormatting sqref="W152:W155">
    <cfRule type="expression" dxfId="457" priority="12" stopIfTrue="1">
      <formula>AH152</formula>
    </cfRule>
  </conditionalFormatting>
  <conditionalFormatting sqref="W152:W155">
    <cfRule type="expression" dxfId="456" priority="11" stopIfTrue="1">
      <formula>AH152</formula>
    </cfRule>
  </conditionalFormatting>
  <conditionalFormatting sqref="W152:W155">
    <cfRule type="expression" dxfId="455" priority="10" stopIfTrue="1">
      <formula>AH152</formula>
    </cfRule>
  </conditionalFormatting>
  <conditionalFormatting sqref="Q14:R14">
    <cfRule type="cellIs" dxfId="454" priority="9" stopIfTrue="1" operator="equal">
      <formula>$X14</formula>
    </cfRule>
  </conditionalFormatting>
  <conditionalFormatting sqref="Q20:R20">
    <cfRule type="cellIs" dxfId="453" priority="8" stopIfTrue="1" operator="equal">
      <formula>$X20</formula>
    </cfRule>
  </conditionalFormatting>
  <conditionalFormatting sqref="Q26:R26">
    <cfRule type="cellIs" dxfId="452" priority="7" stopIfTrue="1" operator="equal">
      <formula>$X26</formula>
    </cfRule>
  </conditionalFormatting>
  <conditionalFormatting sqref="Q32:R32">
    <cfRule type="cellIs" dxfId="451" priority="6" stopIfTrue="1" operator="equal">
      <formula>$X32</formula>
    </cfRule>
  </conditionalFormatting>
  <conditionalFormatting sqref="Q38:R38">
    <cfRule type="cellIs" dxfId="450" priority="5" stopIfTrue="1" operator="equal">
      <formula>$X38</formula>
    </cfRule>
  </conditionalFormatting>
  <conditionalFormatting sqref="Q68:R68">
    <cfRule type="cellIs" dxfId="449" priority="4" stopIfTrue="1" operator="equal">
      <formula>$X68</formula>
    </cfRule>
  </conditionalFormatting>
  <conditionalFormatting sqref="Q86:R86">
    <cfRule type="cellIs" dxfId="448" priority="3" stopIfTrue="1" operator="equal">
      <formula>$X86</formula>
    </cfRule>
  </conditionalFormatting>
  <conditionalFormatting sqref="Q98:R98">
    <cfRule type="cellIs" dxfId="447" priority="2" stopIfTrue="1" operator="equal">
      <formula>$X98</formula>
    </cfRule>
  </conditionalFormatting>
  <conditionalFormatting sqref="Q104:R104">
    <cfRule type="cellIs" dxfId="446" priority="1" stopIfTrue="1" operator="equal">
      <formula>$X104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22" man="1"/>
    <brk id="53" max="22" man="1"/>
    <brk id="77" max="22" man="1"/>
    <brk id="101" max="22" man="1"/>
    <brk id="125" max="22" man="1"/>
    <brk id="149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1"/>
  <sheetViews>
    <sheetView zoomScaleNormal="100" workbookViewId="0">
      <pane xSplit="2" ySplit="5" topLeftCell="C144" activePane="bottomRight" state="frozen"/>
      <selection activeCell="I55" sqref="I55"/>
      <selection pane="topRight" activeCell="I55" sqref="I55"/>
      <selection pane="bottomLeft" activeCell="I55" sqref="I55"/>
      <selection pane="bottomRight" activeCell="I148" sqref="I148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61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2" t="s">
        <v>1</v>
      </c>
      <c r="D3" s="2"/>
      <c r="E3" s="2"/>
      <c r="F3" s="2"/>
      <c r="G3" s="2"/>
      <c r="H3" s="2"/>
      <c r="I3" s="2"/>
      <c r="J3" s="98"/>
      <c r="K3" s="98"/>
      <c r="L3" s="50"/>
      <c r="M3" s="99" t="s">
        <v>39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102" t="s">
        <v>62</v>
      </c>
      <c r="D5" s="100" t="s">
        <v>40</v>
      </c>
      <c r="E5" s="100" t="s">
        <v>41</v>
      </c>
      <c r="F5" s="105" t="s">
        <v>56</v>
      </c>
      <c r="G5" s="84" t="s">
        <v>30</v>
      </c>
      <c r="H5" s="105" t="s">
        <v>42</v>
      </c>
      <c r="I5" s="101" t="s">
        <v>43</v>
      </c>
      <c r="J5" s="101" t="s">
        <v>44</v>
      </c>
      <c r="K5" s="105" t="s">
        <v>53</v>
      </c>
      <c r="L5" s="100" t="s">
        <v>45</v>
      </c>
      <c r="M5" s="97" t="s">
        <v>54</v>
      </c>
      <c r="N5" s="101" t="s">
        <v>46</v>
      </c>
      <c r="O5" s="100" t="s">
        <v>47</v>
      </c>
      <c r="P5" s="100" t="s">
        <v>17</v>
      </c>
      <c r="Q5" s="100" t="s">
        <v>48</v>
      </c>
      <c r="R5" s="97" t="s">
        <v>55</v>
      </c>
      <c r="S5" s="101" t="s">
        <v>49</v>
      </c>
      <c r="T5" s="101" t="s">
        <v>50</v>
      </c>
      <c r="U5" s="100" t="s">
        <v>51</v>
      </c>
      <c r="V5" s="100" t="s">
        <v>52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85" t="s">
        <v>58</v>
      </c>
      <c r="H6" s="86">
        <v>2</v>
      </c>
      <c r="I6" s="86">
        <v>0</v>
      </c>
      <c r="J6" s="86">
        <v>3</v>
      </c>
      <c r="K6" s="86">
        <v>1</v>
      </c>
      <c r="L6" s="86">
        <v>3</v>
      </c>
      <c r="M6" s="86">
        <v>0</v>
      </c>
      <c r="N6" s="86">
        <v>0</v>
      </c>
      <c r="O6" s="86">
        <v>1</v>
      </c>
      <c r="P6" s="86">
        <v>0</v>
      </c>
      <c r="Q6" s="86">
        <v>0</v>
      </c>
      <c r="R6" s="86">
        <v>0</v>
      </c>
      <c r="S6" s="86">
        <v>0</v>
      </c>
      <c r="T6" s="86">
        <v>0</v>
      </c>
      <c r="U6" s="86">
        <v>0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5.35</v>
      </c>
      <c r="B7" s="34" t="s">
        <v>7</v>
      </c>
      <c r="C7" s="23">
        <v>5</v>
      </c>
      <c r="D7" s="4">
        <v>3</v>
      </c>
      <c r="E7" s="4">
        <v>1</v>
      </c>
      <c r="F7" s="4">
        <v>0</v>
      </c>
      <c r="G7" s="87" t="s">
        <v>58</v>
      </c>
      <c r="H7" s="88">
        <v>0</v>
      </c>
      <c r="I7" s="88">
        <v>0</v>
      </c>
      <c r="J7" s="88">
        <v>1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88">
        <v>0</v>
      </c>
      <c r="T7" s="88">
        <v>0</v>
      </c>
      <c r="U7" s="88">
        <v>0</v>
      </c>
      <c r="V7" s="22"/>
      <c r="W7" s="38">
        <f>SUM(C7:U7)</f>
        <v>10</v>
      </c>
      <c r="X7" s="17"/>
      <c r="Y7" s="59"/>
      <c r="Z7" s="59"/>
      <c r="AA7" s="59"/>
    </row>
    <row r="8" spans="1:27" s="56" customFormat="1" ht="15.6" customHeight="1" x14ac:dyDescent="0.2">
      <c r="A8" s="126" t="s">
        <v>57</v>
      </c>
      <c r="B8" s="34" t="s">
        <v>8</v>
      </c>
      <c r="C8" s="23">
        <f>C7</f>
        <v>5</v>
      </c>
      <c r="D8" s="5">
        <f t="shared" ref="D8:U8" si="0">C8-D6+D7</f>
        <v>8</v>
      </c>
      <c r="E8" s="5">
        <f>D8-E6+E7</f>
        <v>9</v>
      </c>
      <c r="F8" s="89">
        <f>E8-F6+F7</f>
        <v>9</v>
      </c>
      <c r="G8" s="90" t="s">
        <v>58</v>
      </c>
      <c r="H8" s="91">
        <f>F8-H6+H7</f>
        <v>7</v>
      </c>
      <c r="I8" s="5">
        <f t="shared" ref="I8" si="1">H8-I6+I7</f>
        <v>7</v>
      </c>
      <c r="J8" s="5">
        <f t="shared" ref="J8" si="2">I8-J6+J7</f>
        <v>5</v>
      </c>
      <c r="K8" s="5">
        <f t="shared" ref="K8" si="3">J8-K6+K7</f>
        <v>4</v>
      </c>
      <c r="L8" s="5">
        <f t="shared" ref="L8" si="4">K8-L6+L7</f>
        <v>1</v>
      </c>
      <c r="M8" s="5">
        <f t="shared" ref="M8" si="5">L8-M6+M7</f>
        <v>1</v>
      </c>
      <c r="N8" s="5">
        <f t="shared" ref="N8" si="6">M8-N6+N7</f>
        <v>1</v>
      </c>
      <c r="O8" s="5">
        <f t="shared" ref="O8" si="7">N8-O6+O7</f>
        <v>0</v>
      </c>
      <c r="P8" s="5">
        <f t="shared" ref="P8:S8" si="8">O8-P6+P7</f>
        <v>0</v>
      </c>
      <c r="Q8" s="5">
        <f t="shared" si="8"/>
        <v>0</v>
      </c>
      <c r="R8" s="5">
        <f t="shared" si="8"/>
        <v>0</v>
      </c>
      <c r="S8" s="5">
        <f t="shared" si="8"/>
        <v>0</v>
      </c>
      <c r="T8" s="5">
        <f t="shared" si="0"/>
        <v>0</v>
      </c>
      <c r="U8" s="5">
        <f t="shared" si="0"/>
        <v>0</v>
      </c>
      <c r="V8" s="39">
        <f>U8-V6</f>
        <v>0</v>
      </c>
      <c r="W8" s="40"/>
      <c r="X8" s="3">
        <f>MAX(C8:V8)</f>
        <v>9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1"/>
      <c r="D9" s="112"/>
      <c r="E9" s="112"/>
      <c r="F9" s="112"/>
      <c r="G9" s="110" t="s">
        <v>58</v>
      </c>
      <c r="H9" s="113"/>
      <c r="I9" s="112"/>
      <c r="J9" s="112"/>
      <c r="K9" s="7">
        <v>5.47</v>
      </c>
      <c r="L9" s="112"/>
      <c r="M9" s="7">
        <v>5.51</v>
      </c>
      <c r="N9" s="112"/>
      <c r="O9" s="112"/>
      <c r="P9" s="112"/>
      <c r="Q9" s="112"/>
      <c r="R9" s="7">
        <v>5.56</v>
      </c>
      <c r="S9" s="112"/>
      <c r="T9" s="112"/>
      <c r="U9" s="112"/>
      <c r="V9" s="114">
        <v>6.01</v>
      </c>
      <c r="W9" s="41">
        <v>25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15">
        <v>5.36</v>
      </c>
      <c r="D10" s="116"/>
      <c r="E10" s="116"/>
      <c r="F10" s="117"/>
      <c r="G10" s="92" t="s">
        <v>58</v>
      </c>
      <c r="H10" s="117"/>
      <c r="I10" s="116"/>
      <c r="J10" s="116"/>
      <c r="K10" s="8">
        <f>K9</f>
        <v>5.47</v>
      </c>
      <c r="L10" s="116"/>
      <c r="M10" s="8">
        <f>M9</f>
        <v>5.51</v>
      </c>
      <c r="N10" s="116"/>
      <c r="O10" s="116"/>
      <c r="P10" s="116"/>
      <c r="Q10" s="116"/>
      <c r="R10" s="8">
        <f>R9</f>
        <v>5.56</v>
      </c>
      <c r="S10" s="116"/>
      <c r="T10" s="116"/>
      <c r="U10" s="116"/>
      <c r="V10" s="118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212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.6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85" t="s">
        <v>58</v>
      </c>
      <c r="H12" s="86">
        <v>0</v>
      </c>
      <c r="I12" s="86">
        <v>0</v>
      </c>
      <c r="J12" s="86">
        <v>0</v>
      </c>
      <c r="K12" s="86">
        <v>1</v>
      </c>
      <c r="L12" s="86">
        <v>1</v>
      </c>
      <c r="M12" s="86">
        <v>0</v>
      </c>
      <c r="N12" s="86">
        <v>0</v>
      </c>
      <c r="O12" s="86">
        <v>0</v>
      </c>
      <c r="P12" s="86">
        <v>2</v>
      </c>
      <c r="Q12" s="86">
        <v>0</v>
      </c>
      <c r="R12" s="86">
        <v>0</v>
      </c>
      <c r="S12" s="86">
        <v>1</v>
      </c>
      <c r="T12" s="86">
        <v>2</v>
      </c>
      <c r="U12" s="86">
        <v>0</v>
      </c>
      <c r="V12" s="36">
        <v>0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6.11</v>
      </c>
      <c r="B13" s="34" t="s">
        <v>7</v>
      </c>
      <c r="C13" s="23">
        <v>0</v>
      </c>
      <c r="D13" s="4">
        <v>1</v>
      </c>
      <c r="E13" s="4">
        <v>1</v>
      </c>
      <c r="F13" s="4">
        <v>0</v>
      </c>
      <c r="G13" s="87" t="s">
        <v>58</v>
      </c>
      <c r="H13" s="88">
        <v>0</v>
      </c>
      <c r="I13" s="88">
        <v>1</v>
      </c>
      <c r="J13" s="88">
        <v>3</v>
      </c>
      <c r="K13" s="88">
        <v>0</v>
      </c>
      <c r="L13" s="88">
        <v>0</v>
      </c>
      <c r="M13" s="88">
        <v>1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22"/>
      <c r="W13" s="38">
        <f>SUM(C13:U13)</f>
        <v>7</v>
      </c>
      <c r="X13" s="17"/>
      <c r="Y13" s="59"/>
      <c r="Z13" s="59"/>
      <c r="AA13" s="59"/>
    </row>
    <row r="14" spans="1:27" ht="15.6" customHeight="1" x14ac:dyDescent="0.2">
      <c r="A14" s="126" t="s">
        <v>57</v>
      </c>
      <c r="B14" s="34" t="s">
        <v>8</v>
      </c>
      <c r="C14" s="23">
        <f>C13</f>
        <v>0</v>
      </c>
      <c r="D14" s="5">
        <f t="shared" ref="D14" si="9">C14-D12+D13</f>
        <v>1</v>
      </c>
      <c r="E14" s="5">
        <f>D14-E12+E13</f>
        <v>2</v>
      </c>
      <c r="F14" s="89">
        <f>E14-F12+F13</f>
        <v>2</v>
      </c>
      <c r="G14" s="90" t="s">
        <v>58</v>
      </c>
      <c r="H14" s="91">
        <f>F14-H12+H13</f>
        <v>2</v>
      </c>
      <c r="I14" s="5">
        <f t="shared" ref="I14" si="10">H14-I12+I13</f>
        <v>3</v>
      </c>
      <c r="J14" s="5">
        <f t="shared" ref="J14" si="11">I14-J12+J13</f>
        <v>6</v>
      </c>
      <c r="K14" s="5">
        <f t="shared" ref="K14" si="12">J14-K12+K13</f>
        <v>5</v>
      </c>
      <c r="L14" s="5">
        <f t="shared" ref="L14" si="13">K14-L12+L13</f>
        <v>4</v>
      </c>
      <c r="M14" s="5">
        <f t="shared" ref="M14" si="14">L14-M12+M13</f>
        <v>5</v>
      </c>
      <c r="N14" s="5">
        <f t="shared" ref="N14" si="15">M14-N12+N13</f>
        <v>5</v>
      </c>
      <c r="O14" s="5">
        <f t="shared" ref="O14" si="16">N14-O12+O13</f>
        <v>5</v>
      </c>
      <c r="P14" s="5">
        <f t="shared" ref="P14" si="17">O14-P12+P13</f>
        <v>3</v>
      </c>
      <c r="Q14" s="5">
        <f t="shared" ref="Q14" si="18">P14-Q12+Q13</f>
        <v>3</v>
      </c>
      <c r="R14" s="5">
        <f t="shared" ref="R14" si="19">Q14-R12+R13</f>
        <v>3</v>
      </c>
      <c r="S14" s="5">
        <f t="shared" ref="S14" si="20">R14-S12+S13</f>
        <v>2</v>
      </c>
      <c r="T14" s="5">
        <f t="shared" ref="T14" si="21">S14-T12+T13</f>
        <v>0</v>
      </c>
      <c r="U14" s="5">
        <f t="shared" ref="U14" si="22">T14-U12+U13</f>
        <v>0</v>
      </c>
      <c r="V14" s="39">
        <f>U14-V12</f>
        <v>0</v>
      </c>
      <c r="W14" s="40"/>
      <c r="X14" s="3">
        <f>MAX(C14:V14)</f>
        <v>6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1"/>
      <c r="D15" s="112"/>
      <c r="E15" s="112"/>
      <c r="F15" s="112"/>
      <c r="G15" s="110" t="s">
        <v>58</v>
      </c>
      <c r="H15" s="113"/>
      <c r="I15" s="112"/>
      <c r="J15" s="112"/>
      <c r="K15" s="7">
        <v>6.23</v>
      </c>
      <c r="L15" s="112"/>
      <c r="M15" s="7">
        <v>6.27</v>
      </c>
      <c r="N15" s="112"/>
      <c r="O15" s="112"/>
      <c r="P15" s="112"/>
      <c r="Q15" s="112"/>
      <c r="R15" s="7">
        <v>6.34</v>
      </c>
      <c r="S15" s="112"/>
      <c r="T15" s="112"/>
      <c r="U15" s="112"/>
      <c r="V15" s="114">
        <v>6.41</v>
      </c>
      <c r="W15" s="41">
        <v>30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15">
        <v>6.11</v>
      </c>
      <c r="D16" s="116"/>
      <c r="E16" s="116"/>
      <c r="F16" s="117"/>
      <c r="G16" s="92" t="s">
        <v>58</v>
      </c>
      <c r="H16" s="117"/>
      <c r="I16" s="116"/>
      <c r="J16" s="116"/>
      <c r="K16" s="8">
        <f>K15</f>
        <v>6.23</v>
      </c>
      <c r="L16" s="116"/>
      <c r="M16" s="8">
        <f>M15</f>
        <v>6.27</v>
      </c>
      <c r="N16" s="116"/>
      <c r="O16" s="116"/>
      <c r="P16" s="116"/>
      <c r="Q16" s="116"/>
      <c r="R16" s="8">
        <f>R15</f>
        <v>6.34</v>
      </c>
      <c r="S16" s="116"/>
      <c r="T16" s="116"/>
      <c r="U16" s="116"/>
      <c r="V16" s="118"/>
      <c r="W16" s="40"/>
      <c r="X16" s="18"/>
      <c r="Y16" s="59"/>
      <c r="Z16" s="59"/>
      <c r="AA16" s="59"/>
    </row>
    <row r="17" spans="1:27" ht="15.6" customHeight="1" thickBot="1" x14ac:dyDescent="0.25">
      <c r="A17" s="61">
        <v>202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85" t="s">
        <v>58</v>
      </c>
      <c r="H18" s="86">
        <v>0</v>
      </c>
      <c r="I18" s="86">
        <v>1</v>
      </c>
      <c r="J18" s="86">
        <v>1</v>
      </c>
      <c r="K18" s="86">
        <v>1</v>
      </c>
      <c r="L18" s="86">
        <v>4</v>
      </c>
      <c r="M18" s="86">
        <v>0</v>
      </c>
      <c r="N18" s="86">
        <v>1</v>
      </c>
      <c r="O18" s="86">
        <v>3</v>
      </c>
      <c r="P18" s="86">
        <v>2</v>
      </c>
      <c r="Q18" s="86">
        <v>0</v>
      </c>
      <c r="R18" s="86">
        <v>2</v>
      </c>
      <c r="S18" s="86">
        <v>3</v>
      </c>
      <c r="T18" s="86">
        <v>0</v>
      </c>
      <c r="U18" s="86">
        <v>1</v>
      </c>
      <c r="V18" s="36">
        <v>1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6.44</v>
      </c>
      <c r="B19" s="34" t="s">
        <v>7</v>
      </c>
      <c r="C19" s="23">
        <v>5</v>
      </c>
      <c r="D19" s="4">
        <v>4</v>
      </c>
      <c r="E19" s="4">
        <v>0</v>
      </c>
      <c r="F19" s="4">
        <v>0</v>
      </c>
      <c r="G19" s="87" t="s">
        <v>58</v>
      </c>
      <c r="H19" s="88">
        <v>2</v>
      </c>
      <c r="I19" s="88">
        <v>0</v>
      </c>
      <c r="J19" s="88">
        <v>0</v>
      </c>
      <c r="K19" s="88">
        <v>6</v>
      </c>
      <c r="L19" s="88">
        <v>0</v>
      </c>
      <c r="M19" s="88">
        <v>1</v>
      </c>
      <c r="N19" s="88">
        <v>0</v>
      </c>
      <c r="O19" s="88">
        <v>1</v>
      </c>
      <c r="P19" s="88">
        <v>1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22"/>
      <c r="W19" s="38">
        <f>SUM(C19:U19)</f>
        <v>20</v>
      </c>
      <c r="X19" s="17"/>
      <c r="Y19" s="59"/>
      <c r="Z19" s="59"/>
      <c r="AA19" s="59"/>
    </row>
    <row r="20" spans="1:27" ht="15.6" customHeight="1" x14ac:dyDescent="0.2">
      <c r="A20" s="126" t="s">
        <v>57</v>
      </c>
      <c r="B20" s="34" t="s">
        <v>8</v>
      </c>
      <c r="C20" s="23">
        <f>C19</f>
        <v>5</v>
      </c>
      <c r="D20" s="5">
        <f t="shared" ref="D20" si="23">C20-D18+D19</f>
        <v>9</v>
      </c>
      <c r="E20" s="5">
        <f>D20-E18+E19</f>
        <v>9</v>
      </c>
      <c r="F20" s="89">
        <f>E20-F18+F19</f>
        <v>9</v>
      </c>
      <c r="G20" s="90" t="s">
        <v>58</v>
      </c>
      <c r="H20" s="91">
        <f>F20-H18+H19</f>
        <v>11</v>
      </c>
      <c r="I20" s="5">
        <f t="shared" ref="I20" si="24">H20-I18+I19</f>
        <v>10</v>
      </c>
      <c r="J20" s="5">
        <f t="shared" ref="J20" si="25">I20-J18+J19</f>
        <v>9</v>
      </c>
      <c r="K20" s="5">
        <f t="shared" ref="K20" si="26">J20-K18+K19</f>
        <v>14</v>
      </c>
      <c r="L20" s="5">
        <f t="shared" ref="L20" si="27">K20-L18+L19</f>
        <v>10</v>
      </c>
      <c r="M20" s="5">
        <f t="shared" ref="M20" si="28">L20-M18+M19</f>
        <v>11</v>
      </c>
      <c r="N20" s="5">
        <f t="shared" ref="N20" si="29">M20-N18+N19</f>
        <v>10</v>
      </c>
      <c r="O20" s="5">
        <f t="shared" ref="O20" si="30">N20-O18+O19</f>
        <v>8</v>
      </c>
      <c r="P20" s="5">
        <f t="shared" ref="P20" si="31">O20-P18+P19</f>
        <v>7</v>
      </c>
      <c r="Q20" s="5">
        <f t="shared" ref="Q20" si="32">P20-Q18+Q19</f>
        <v>7</v>
      </c>
      <c r="R20" s="5">
        <f t="shared" ref="R20" si="33">Q20-R18+R19</f>
        <v>5</v>
      </c>
      <c r="S20" s="5">
        <f t="shared" ref="S20" si="34">R20-S18+S19</f>
        <v>2</v>
      </c>
      <c r="T20" s="5">
        <f t="shared" ref="T20" si="35">S20-T18+T19</f>
        <v>2</v>
      </c>
      <c r="U20" s="5">
        <f t="shared" ref="U20" si="36">T20-U18+U19</f>
        <v>1</v>
      </c>
      <c r="V20" s="39">
        <f>U20-V18</f>
        <v>0</v>
      </c>
      <c r="W20" s="40"/>
      <c r="X20" s="3">
        <f>MAX(C20:V20)</f>
        <v>14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1"/>
      <c r="D21" s="112"/>
      <c r="E21" s="112"/>
      <c r="F21" s="112"/>
      <c r="G21" s="110" t="s">
        <v>58</v>
      </c>
      <c r="H21" s="113"/>
      <c r="I21" s="112"/>
      <c r="J21" s="112"/>
      <c r="K21" s="7">
        <v>6.57</v>
      </c>
      <c r="L21" s="112"/>
      <c r="M21" s="7">
        <v>7</v>
      </c>
      <c r="N21" s="112"/>
      <c r="O21" s="112"/>
      <c r="P21" s="112"/>
      <c r="Q21" s="112"/>
      <c r="R21" s="7">
        <v>7.08</v>
      </c>
      <c r="S21" s="112"/>
      <c r="T21" s="112"/>
      <c r="U21" s="112"/>
      <c r="V21" s="114">
        <v>7.13</v>
      </c>
      <c r="W21" s="41">
        <v>29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15">
        <v>6.44</v>
      </c>
      <c r="D22" s="116"/>
      <c r="E22" s="116"/>
      <c r="F22" s="117"/>
      <c r="G22" s="92" t="s">
        <v>58</v>
      </c>
      <c r="H22" s="117"/>
      <c r="I22" s="116"/>
      <c r="J22" s="116"/>
      <c r="K22" s="8">
        <f>K21</f>
        <v>6.57</v>
      </c>
      <c r="L22" s="116"/>
      <c r="M22" s="8">
        <f>M21</f>
        <v>7</v>
      </c>
      <c r="N22" s="116"/>
      <c r="O22" s="116"/>
      <c r="P22" s="116"/>
      <c r="Q22" s="116"/>
      <c r="R22" s="8">
        <f>R21</f>
        <v>7.08</v>
      </c>
      <c r="S22" s="116"/>
      <c r="T22" s="116"/>
      <c r="U22" s="116"/>
      <c r="V22" s="118"/>
      <c r="W22" s="40"/>
      <c r="X22" s="18"/>
      <c r="Y22" s="59"/>
      <c r="Z22" s="59"/>
      <c r="AA22" s="59"/>
    </row>
    <row r="23" spans="1:27" ht="15.6" customHeight="1" thickBot="1" x14ac:dyDescent="0.25">
      <c r="A23" s="61">
        <v>212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0</v>
      </c>
      <c r="F24" s="29">
        <v>0</v>
      </c>
      <c r="G24" s="85" t="s">
        <v>58</v>
      </c>
      <c r="H24" s="86">
        <v>2</v>
      </c>
      <c r="I24" s="86">
        <v>0</v>
      </c>
      <c r="J24" s="86">
        <v>2</v>
      </c>
      <c r="K24" s="86">
        <v>2</v>
      </c>
      <c r="L24" s="86">
        <v>4</v>
      </c>
      <c r="M24" s="86">
        <v>4</v>
      </c>
      <c r="N24" s="86">
        <v>10</v>
      </c>
      <c r="O24" s="86">
        <v>4</v>
      </c>
      <c r="P24" s="86">
        <v>11</v>
      </c>
      <c r="Q24" s="86">
        <v>2</v>
      </c>
      <c r="R24" s="86">
        <v>3</v>
      </c>
      <c r="S24" s="86">
        <v>12</v>
      </c>
      <c r="T24" s="86">
        <v>0</v>
      </c>
      <c r="U24" s="86">
        <v>1</v>
      </c>
      <c r="V24" s="36">
        <v>0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7.2</v>
      </c>
      <c r="B25" s="34" t="s">
        <v>7</v>
      </c>
      <c r="C25" s="23">
        <v>10</v>
      </c>
      <c r="D25" s="4">
        <v>6</v>
      </c>
      <c r="E25" s="4">
        <v>1</v>
      </c>
      <c r="F25" s="4">
        <v>0</v>
      </c>
      <c r="G25" s="87" t="s">
        <v>58</v>
      </c>
      <c r="H25" s="88">
        <v>6</v>
      </c>
      <c r="I25" s="88">
        <v>6</v>
      </c>
      <c r="J25" s="88">
        <v>6</v>
      </c>
      <c r="K25" s="88">
        <v>7</v>
      </c>
      <c r="L25" s="88">
        <v>6</v>
      </c>
      <c r="M25" s="88">
        <v>0</v>
      </c>
      <c r="N25" s="88">
        <v>1</v>
      </c>
      <c r="O25" s="88">
        <v>5</v>
      </c>
      <c r="P25" s="88">
        <v>3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22"/>
      <c r="W25" s="38">
        <f>SUM(C25:U25)</f>
        <v>57</v>
      </c>
      <c r="X25" s="17"/>
      <c r="Y25" s="59"/>
      <c r="Z25" s="59"/>
      <c r="AA25" s="59"/>
    </row>
    <row r="26" spans="1:27" ht="15.6" customHeight="1" x14ac:dyDescent="0.2">
      <c r="A26" s="126" t="s">
        <v>57</v>
      </c>
      <c r="B26" s="34" t="s">
        <v>8</v>
      </c>
      <c r="C26" s="23">
        <f>C25</f>
        <v>10</v>
      </c>
      <c r="D26" s="5">
        <f t="shared" ref="D26" si="37">C26-D24+D25</f>
        <v>16</v>
      </c>
      <c r="E26" s="5">
        <f>D26-E24+E25</f>
        <v>17</v>
      </c>
      <c r="F26" s="89">
        <f>E26-F24+F25</f>
        <v>17</v>
      </c>
      <c r="G26" s="90" t="s">
        <v>58</v>
      </c>
      <c r="H26" s="91">
        <f>F26-H24+H25</f>
        <v>21</v>
      </c>
      <c r="I26" s="5">
        <f t="shared" ref="I26" si="38">H26-I24+I25</f>
        <v>27</v>
      </c>
      <c r="J26" s="5">
        <f t="shared" ref="J26" si="39">I26-J24+J25</f>
        <v>31</v>
      </c>
      <c r="K26" s="5">
        <f t="shared" ref="K26" si="40">J26-K24+K25</f>
        <v>36</v>
      </c>
      <c r="L26" s="5">
        <f t="shared" ref="L26" si="41">K26-L24+L25</f>
        <v>38</v>
      </c>
      <c r="M26" s="5">
        <f t="shared" ref="M26" si="42">L26-M24+M25</f>
        <v>34</v>
      </c>
      <c r="N26" s="5">
        <f t="shared" ref="N26" si="43">M26-N24+N25</f>
        <v>25</v>
      </c>
      <c r="O26" s="5">
        <f t="shared" ref="O26" si="44">N26-O24+O25</f>
        <v>26</v>
      </c>
      <c r="P26" s="5">
        <f t="shared" ref="P26" si="45">O26-P24+P25</f>
        <v>18</v>
      </c>
      <c r="Q26" s="5">
        <f t="shared" ref="Q26" si="46">P26-Q24+Q25</f>
        <v>16</v>
      </c>
      <c r="R26" s="5">
        <f t="shared" ref="R26" si="47">Q26-R24+R25</f>
        <v>13</v>
      </c>
      <c r="S26" s="5">
        <f t="shared" ref="S26" si="48">R26-S24+S25</f>
        <v>1</v>
      </c>
      <c r="T26" s="5">
        <f t="shared" ref="T26" si="49">S26-T24+T25</f>
        <v>1</v>
      </c>
      <c r="U26" s="5">
        <f t="shared" ref="U26" si="50">T26-U24+U25</f>
        <v>0</v>
      </c>
      <c r="V26" s="39">
        <f>U26-V24</f>
        <v>0</v>
      </c>
      <c r="W26" s="40"/>
      <c r="X26" s="3">
        <f>MAX(C26:V26)</f>
        <v>38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1"/>
      <c r="D27" s="112"/>
      <c r="E27" s="112"/>
      <c r="F27" s="112"/>
      <c r="G27" s="110" t="s">
        <v>58</v>
      </c>
      <c r="H27" s="113"/>
      <c r="I27" s="112"/>
      <c r="J27" s="112"/>
      <c r="K27" s="7">
        <v>7.31</v>
      </c>
      <c r="L27" s="112"/>
      <c r="M27" s="7">
        <v>7.34</v>
      </c>
      <c r="N27" s="112"/>
      <c r="O27" s="112"/>
      <c r="P27" s="112"/>
      <c r="Q27" s="112"/>
      <c r="R27" s="7">
        <v>7.44</v>
      </c>
      <c r="S27" s="112"/>
      <c r="T27" s="112"/>
      <c r="U27" s="112"/>
      <c r="V27" s="114">
        <v>7.51</v>
      </c>
      <c r="W27" s="41">
        <v>31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15">
        <v>7.2</v>
      </c>
      <c r="D28" s="116"/>
      <c r="E28" s="116"/>
      <c r="F28" s="117"/>
      <c r="G28" s="92" t="s">
        <v>58</v>
      </c>
      <c r="H28" s="117"/>
      <c r="I28" s="116"/>
      <c r="J28" s="116"/>
      <c r="K28" s="8">
        <f>K27</f>
        <v>7.31</v>
      </c>
      <c r="L28" s="116"/>
      <c r="M28" s="8">
        <f>M27</f>
        <v>7.34</v>
      </c>
      <c r="N28" s="116"/>
      <c r="O28" s="116"/>
      <c r="P28" s="116"/>
      <c r="Q28" s="116"/>
      <c r="R28" s="8">
        <f>R27</f>
        <v>7.44</v>
      </c>
      <c r="S28" s="116"/>
      <c r="T28" s="116"/>
      <c r="U28" s="116"/>
      <c r="V28" s="118"/>
      <c r="W28" s="40"/>
      <c r="X28" s="18"/>
      <c r="Y28" s="59"/>
      <c r="Z28" s="59"/>
      <c r="AA28" s="59"/>
    </row>
    <row r="29" spans="1:27" ht="15.6" customHeight="1" thickBot="1" x14ac:dyDescent="0.25">
      <c r="A29" s="61">
        <v>202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0</v>
      </c>
      <c r="F30" s="29">
        <v>2</v>
      </c>
      <c r="G30" s="85" t="s">
        <v>58</v>
      </c>
      <c r="H30" s="86">
        <v>0</v>
      </c>
      <c r="I30" s="86">
        <v>0</v>
      </c>
      <c r="J30" s="86">
        <v>0</v>
      </c>
      <c r="K30" s="86">
        <v>3</v>
      </c>
      <c r="L30" s="86">
        <v>0</v>
      </c>
      <c r="M30" s="86">
        <v>2</v>
      </c>
      <c r="N30" s="86">
        <v>5</v>
      </c>
      <c r="O30" s="86">
        <v>3</v>
      </c>
      <c r="P30" s="86">
        <v>0</v>
      </c>
      <c r="Q30" s="86">
        <v>2</v>
      </c>
      <c r="R30" s="86">
        <v>3</v>
      </c>
      <c r="S30" s="86">
        <v>2</v>
      </c>
      <c r="T30" s="86">
        <v>1</v>
      </c>
      <c r="U30" s="86">
        <v>1</v>
      </c>
      <c r="V30" s="36">
        <v>1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7.52</v>
      </c>
      <c r="B31" s="34" t="s">
        <v>7</v>
      </c>
      <c r="C31" s="23">
        <v>7</v>
      </c>
      <c r="D31" s="4">
        <v>1</v>
      </c>
      <c r="E31" s="4">
        <v>1</v>
      </c>
      <c r="F31" s="4">
        <v>0</v>
      </c>
      <c r="G31" s="87" t="s">
        <v>58</v>
      </c>
      <c r="H31" s="88">
        <v>1</v>
      </c>
      <c r="I31" s="88">
        <v>4</v>
      </c>
      <c r="J31" s="88">
        <v>2</v>
      </c>
      <c r="K31" s="88">
        <v>2</v>
      </c>
      <c r="L31" s="88">
        <v>2</v>
      </c>
      <c r="M31" s="88">
        <v>1</v>
      </c>
      <c r="N31" s="88">
        <v>2</v>
      </c>
      <c r="O31" s="88">
        <v>2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22"/>
      <c r="W31" s="38">
        <f>SUM(C31:U31)</f>
        <v>25</v>
      </c>
      <c r="X31" s="17"/>
      <c r="Y31" s="59"/>
      <c r="Z31" s="59"/>
      <c r="AA31" s="59"/>
    </row>
    <row r="32" spans="1:27" ht="15.6" customHeight="1" x14ac:dyDescent="0.2">
      <c r="A32" s="126" t="s">
        <v>57</v>
      </c>
      <c r="B32" s="34" t="s">
        <v>8</v>
      </c>
      <c r="C32" s="23">
        <f>C31</f>
        <v>7</v>
      </c>
      <c r="D32" s="5">
        <f t="shared" ref="D32" si="51">C32-D30+D31</f>
        <v>8</v>
      </c>
      <c r="E32" s="5">
        <f>D32-E30+E31</f>
        <v>9</v>
      </c>
      <c r="F32" s="89">
        <f>E32-F30+F31</f>
        <v>7</v>
      </c>
      <c r="G32" s="90" t="s">
        <v>58</v>
      </c>
      <c r="H32" s="91">
        <f>F32-H30+H31</f>
        <v>8</v>
      </c>
      <c r="I32" s="5">
        <f t="shared" ref="I32" si="52">H32-I30+I31</f>
        <v>12</v>
      </c>
      <c r="J32" s="5">
        <f t="shared" ref="J32" si="53">I32-J30+J31</f>
        <v>14</v>
      </c>
      <c r="K32" s="5">
        <f t="shared" ref="K32" si="54">J32-K30+K31</f>
        <v>13</v>
      </c>
      <c r="L32" s="5">
        <f t="shared" ref="L32" si="55">K32-L30+L31</f>
        <v>15</v>
      </c>
      <c r="M32" s="5">
        <f t="shared" ref="M32" si="56">L32-M30+M31</f>
        <v>14</v>
      </c>
      <c r="N32" s="5">
        <f t="shared" ref="N32" si="57">M32-N30+N31</f>
        <v>11</v>
      </c>
      <c r="O32" s="5">
        <f t="shared" ref="O32" si="58">N32-O30+O31</f>
        <v>10</v>
      </c>
      <c r="P32" s="5">
        <f t="shared" ref="P32" si="59">O32-P30+P31</f>
        <v>10</v>
      </c>
      <c r="Q32" s="5">
        <f t="shared" ref="Q32" si="60">P32-Q30+Q31</f>
        <v>8</v>
      </c>
      <c r="R32" s="5">
        <f t="shared" ref="R32" si="61">Q32-R30+R31</f>
        <v>5</v>
      </c>
      <c r="S32" s="5">
        <f t="shared" ref="S32" si="62">R32-S30+S31</f>
        <v>3</v>
      </c>
      <c r="T32" s="5">
        <f t="shared" ref="T32" si="63">S32-T30+T31</f>
        <v>2</v>
      </c>
      <c r="U32" s="5">
        <f t="shared" ref="U32" si="64">T32-U30+U31</f>
        <v>1</v>
      </c>
      <c r="V32" s="39">
        <f>U32-V30</f>
        <v>0</v>
      </c>
      <c r="W32" s="40"/>
      <c r="X32" s="3">
        <f>MAX(C32:V32)</f>
        <v>15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1"/>
      <c r="D33" s="112"/>
      <c r="E33" s="112"/>
      <c r="F33" s="112"/>
      <c r="G33" s="110" t="s">
        <v>58</v>
      </c>
      <c r="H33" s="113"/>
      <c r="I33" s="112"/>
      <c r="J33" s="112"/>
      <c r="K33" s="7">
        <v>8.0399999999999991</v>
      </c>
      <c r="L33" s="112"/>
      <c r="M33" s="7">
        <v>8.09</v>
      </c>
      <c r="N33" s="112"/>
      <c r="O33" s="112"/>
      <c r="P33" s="112"/>
      <c r="Q33" s="112"/>
      <c r="R33" s="7">
        <v>8.16</v>
      </c>
      <c r="S33" s="112"/>
      <c r="T33" s="112"/>
      <c r="U33" s="112"/>
      <c r="V33" s="114">
        <v>8.2100000000000009</v>
      </c>
      <c r="W33" s="41">
        <v>29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15">
        <v>7.52</v>
      </c>
      <c r="D34" s="116"/>
      <c r="E34" s="116"/>
      <c r="F34" s="117"/>
      <c r="G34" s="92" t="s">
        <v>58</v>
      </c>
      <c r="H34" s="117"/>
      <c r="I34" s="116"/>
      <c r="J34" s="116"/>
      <c r="K34" s="8">
        <f>K33</f>
        <v>8.0399999999999991</v>
      </c>
      <c r="L34" s="116"/>
      <c r="M34" s="8">
        <f>M33</f>
        <v>8.09</v>
      </c>
      <c r="N34" s="116"/>
      <c r="O34" s="116"/>
      <c r="P34" s="116"/>
      <c r="Q34" s="116"/>
      <c r="R34" s="8">
        <f>R33</f>
        <v>8.16</v>
      </c>
      <c r="S34" s="116"/>
      <c r="T34" s="116"/>
      <c r="U34" s="116"/>
      <c r="V34" s="118"/>
      <c r="W34" s="40"/>
      <c r="X34" s="18"/>
      <c r="Y34" s="59"/>
      <c r="Z34" s="59"/>
      <c r="AA34" s="59"/>
    </row>
    <row r="35" spans="1:27" ht="15.6" customHeight="1" thickBot="1" x14ac:dyDescent="0.25">
      <c r="A35" s="61">
        <v>212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0</v>
      </c>
      <c r="F36" s="29">
        <v>2</v>
      </c>
      <c r="G36" s="85" t="s">
        <v>58</v>
      </c>
      <c r="H36" s="86">
        <v>1</v>
      </c>
      <c r="I36" s="86">
        <v>3</v>
      </c>
      <c r="J36" s="86">
        <v>1</v>
      </c>
      <c r="K36" s="86">
        <v>1</v>
      </c>
      <c r="L36" s="86">
        <v>2</v>
      </c>
      <c r="M36" s="86">
        <v>2</v>
      </c>
      <c r="N36" s="86">
        <v>3</v>
      </c>
      <c r="O36" s="86">
        <v>2</v>
      </c>
      <c r="P36" s="86">
        <v>3</v>
      </c>
      <c r="Q36" s="86">
        <v>0</v>
      </c>
      <c r="R36" s="86">
        <v>9</v>
      </c>
      <c r="S36" s="86">
        <v>1</v>
      </c>
      <c r="T36" s="86">
        <v>2</v>
      </c>
      <c r="U36" s="86">
        <v>0</v>
      </c>
      <c r="V36" s="36">
        <v>1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8.3000000000000007</v>
      </c>
      <c r="B37" s="34" t="s">
        <v>7</v>
      </c>
      <c r="C37" s="23">
        <v>11</v>
      </c>
      <c r="D37" s="4">
        <v>6</v>
      </c>
      <c r="E37" s="4">
        <v>0</v>
      </c>
      <c r="F37" s="4">
        <v>0</v>
      </c>
      <c r="G37" s="87" t="s">
        <v>58</v>
      </c>
      <c r="H37" s="88">
        <v>1</v>
      </c>
      <c r="I37" s="88">
        <v>1</v>
      </c>
      <c r="J37" s="88">
        <v>0</v>
      </c>
      <c r="K37" s="88">
        <v>4</v>
      </c>
      <c r="L37" s="88">
        <v>5</v>
      </c>
      <c r="M37" s="88">
        <v>0</v>
      </c>
      <c r="N37" s="88">
        <v>1</v>
      </c>
      <c r="O37" s="88">
        <v>1</v>
      </c>
      <c r="P37" s="88">
        <v>3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22"/>
      <c r="W37" s="38">
        <f>SUM(C37:U37)</f>
        <v>33</v>
      </c>
      <c r="X37" s="17"/>
      <c r="Y37" s="59"/>
      <c r="Z37" s="59"/>
      <c r="AA37" s="59"/>
    </row>
    <row r="38" spans="1:27" ht="15.6" customHeight="1" x14ac:dyDescent="0.2">
      <c r="A38" s="126" t="s">
        <v>57</v>
      </c>
      <c r="B38" s="34" t="s">
        <v>8</v>
      </c>
      <c r="C38" s="23">
        <f>C37</f>
        <v>11</v>
      </c>
      <c r="D38" s="5">
        <f t="shared" ref="D38" si="65">C38-D36+D37</f>
        <v>17</v>
      </c>
      <c r="E38" s="5">
        <f>D38-E36+E37</f>
        <v>17</v>
      </c>
      <c r="F38" s="89">
        <f>E38-F36+F37</f>
        <v>15</v>
      </c>
      <c r="G38" s="90" t="s">
        <v>58</v>
      </c>
      <c r="H38" s="91">
        <f>F38-H36+H37</f>
        <v>15</v>
      </c>
      <c r="I38" s="5">
        <f t="shared" ref="I38" si="66">H38-I36+I37</f>
        <v>13</v>
      </c>
      <c r="J38" s="5">
        <f t="shared" ref="J38" si="67">I38-J36+J37</f>
        <v>12</v>
      </c>
      <c r="K38" s="5">
        <f t="shared" ref="K38" si="68">J38-K36+K37</f>
        <v>15</v>
      </c>
      <c r="L38" s="5">
        <f t="shared" ref="L38" si="69">K38-L36+L37</f>
        <v>18</v>
      </c>
      <c r="M38" s="5">
        <f t="shared" ref="M38" si="70">L38-M36+M37</f>
        <v>16</v>
      </c>
      <c r="N38" s="5">
        <f t="shared" ref="N38" si="71">M38-N36+N37</f>
        <v>14</v>
      </c>
      <c r="O38" s="5">
        <f t="shared" ref="O38" si="72">N38-O36+O37</f>
        <v>13</v>
      </c>
      <c r="P38" s="5">
        <f t="shared" ref="P38" si="73">O38-P36+P37</f>
        <v>13</v>
      </c>
      <c r="Q38" s="5">
        <f t="shared" ref="Q38" si="74">P38-Q36+Q37</f>
        <v>13</v>
      </c>
      <c r="R38" s="5">
        <f t="shared" ref="R38" si="75">Q38-R36+R37</f>
        <v>4</v>
      </c>
      <c r="S38" s="5">
        <f t="shared" ref="S38" si="76">R38-S36+S37</f>
        <v>3</v>
      </c>
      <c r="T38" s="5">
        <f t="shared" ref="T38" si="77">S38-T36+T37</f>
        <v>1</v>
      </c>
      <c r="U38" s="5">
        <f t="shared" ref="U38" si="78">T38-U36+U37</f>
        <v>1</v>
      </c>
      <c r="V38" s="39">
        <f>U38-V36</f>
        <v>0</v>
      </c>
      <c r="W38" s="40"/>
      <c r="X38" s="3">
        <f>MAX(C38:V38)</f>
        <v>18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1"/>
      <c r="D39" s="112"/>
      <c r="E39" s="112"/>
      <c r="F39" s="112"/>
      <c r="G39" s="110" t="s">
        <v>58</v>
      </c>
      <c r="H39" s="113"/>
      <c r="I39" s="112"/>
      <c r="J39" s="112"/>
      <c r="K39" s="7">
        <v>8.41</v>
      </c>
      <c r="L39" s="112"/>
      <c r="M39" s="7">
        <v>8.4700000000000006</v>
      </c>
      <c r="N39" s="112"/>
      <c r="O39" s="112"/>
      <c r="P39" s="112"/>
      <c r="Q39" s="112"/>
      <c r="R39" s="7">
        <v>8.5500000000000007</v>
      </c>
      <c r="S39" s="112"/>
      <c r="T39" s="112"/>
      <c r="U39" s="112"/>
      <c r="V39" s="114">
        <v>9.01</v>
      </c>
      <c r="W39" s="41">
        <v>31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15">
        <v>8.3000000000000007</v>
      </c>
      <c r="D40" s="116"/>
      <c r="E40" s="116"/>
      <c r="F40" s="117"/>
      <c r="G40" s="92" t="s">
        <v>58</v>
      </c>
      <c r="H40" s="117"/>
      <c r="I40" s="116"/>
      <c r="J40" s="116"/>
      <c r="K40" s="8">
        <v>8.42</v>
      </c>
      <c r="L40" s="116"/>
      <c r="M40" s="8">
        <f>M39</f>
        <v>8.4700000000000006</v>
      </c>
      <c r="N40" s="116"/>
      <c r="O40" s="116"/>
      <c r="P40" s="116"/>
      <c r="Q40" s="116"/>
      <c r="R40" s="8">
        <f>R39</f>
        <v>8.5500000000000007</v>
      </c>
      <c r="S40" s="116"/>
      <c r="T40" s="116"/>
      <c r="U40" s="116"/>
      <c r="V40" s="118"/>
      <c r="W40" s="40"/>
      <c r="X40" s="18"/>
      <c r="Y40" s="59"/>
      <c r="Z40" s="59"/>
      <c r="AA40" s="59"/>
    </row>
    <row r="41" spans="1:27" ht="15.6" customHeight="1" thickBot="1" x14ac:dyDescent="0.25">
      <c r="A41" s="61">
        <v>202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0</v>
      </c>
      <c r="F42" s="29">
        <v>0</v>
      </c>
      <c r="G42" s="85" t="s">
        <v>58</v>
      </c>
      <c r="H42" s="86">
        <v>3</v>
      </c>
      <c r="I42" s="86">
        <v>0</v>
      </c>
      <c r="J42" s="86">
        <v>5</v>
      </c>
      <c r="K42" s="86">
        <v>13</v>
      </c>
      <c r="L42" s="86">
        <v>1</v>
      </c>
      <c r="M42" s="86">
        <v>2</v>
      </c>
      <c r="N42" s="86">
        <v>4</v>
      </c>
      <c r="O42" s="86">
        <v>6</v>
      </c>
      <c r="P42" s="86">
        <v>1</v>
      </c>
      <c r="Q42" s="86">
        <v>0</v>
      </c>
      <c r="R42" s="86">
        <v>3</v>
      </c>
      <c r="S42" s="86">
        <v>1</v>
      </c>
      <c r="T42" s="86">
        <v>0</v>
      </c>
      <c r="U42" s="86">
        <v>0</v>
      </c>
      <c r="V42" s="36">
        <v>1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9.15</v>
      </c>
      <c r="B43" s="34" t="s">
        <v>7</v>
      </c>
      <c r="C43" s="23">
        <v>10</v>
      </c>
      <c r="D43" s="4">
        <v>2</v>
      </c>
      <c r="E43" s="4">
        <v>5</v>
      </c>
      <c r="F43" s="4">
        <v>3</v>
      </c>
      <c r="G43" s="87" t="s">
        <v>58</v>
      </c>
      <c r="H43" s="88">
        <v>1</v>
      </c>
      <c r="I43" s="88">
        <v>5</v>
      </c>
      <c r="J43" s="88">
        <v>1</v>
      </c>
      <c r="K43" s="88">
        <v>6</v>
      </c>
      <c r="L43" s="88">
        <v>3</v>
      </c>
      <c r="M43" s="88">
        <v>1</v>
      </c>
      <c r="N43" s="88">
        <v>2</v>
      </c>
      <c r="O43" s="88">
        <v>1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22"/>
      <c r="W43" s="38">
        <f>SUM(C43:U43)</f>
        <v>40</v>
      </c>
      <c r="X43" s="17"/>
      <c r="Y43" s="59"/>
      <c r="Z43" s="59"/>
      <c r="AA43" s="59"/>
    </row>
    <row r="44" spans="1:27" ht="15.6" customHeight="1" x14ac:dyDescent="0.2">
      <c r="A44" s="126" t="s">
        <v>57</v>
      </c>
      <c r="B44" s="34" t="s">
        <v>8</v>
      </c>
      <c r="C44" s="23">
        <f>C43</f>
        <v>10</v>
      </c>
      <c r="D44" s="5">
        <f t="shared" ref="D44" si="79">C44-D42+D43</f>
        <v>12</v>
      </c>
      <c r="E44" s="5">
        <f>D44-E42+E43</f>
        <v>17</v>
      </c>
      <c r="F44" s="89">
        <f>E44-F42+F43</f>
        <v>20</v>
      </c>
      <c r="G44" s="90" t="s">
        <v>58</v>
      </c>
      <c r="H44" s="91">
        <f>F44-H42+H43</f>
        <v>18</v>
      </c>
      <c r="I44" s="5">
        <f t="shared" ref="I44" si="80">H44-I42+I43</f>
        <v>23</v>
      </c>
      <c r="J44" s="5">
        <f t="shared" ref="J44" si="81">I44-J42+J43</f>
        <v>19</v>
      </c>
      <c r="K44" s="5">
        <f t="shared" ref="K44" si="82">J44-K42+K43</f>
        <v>12</v>
      </c>
      <c r="L44" s="5">
        <f t="shared" ref="L44" si="83">K44-L42+L43</f>
        <v>14</v>
      </c>
      <c r="M44" s="5">
        <f t="shared" ref="M44" si="84">L44-M42+M43</f>
        <v>13</v>
      </c>
      <c r="N44" s="5">
        <f t="shared" ref="N44" si="85">M44-N42+N43</f>
        <v>11</v>
      </c>
      <c r="O44" s="5">
        <f t="shared" ref="O44" si="86">N44-O42+O43</f>
        <v>6</v>
      </c>
      <c r="P44" s="5">
        <f t="shared" ref="P44" si="87">O44-P42+P43</f>
        <v>5</v>
      </c>
      <c r="Q44" s="5">
        <f t="shared" ref="Q44" si="88">P44-Q42+Q43</f>
        <v>5</v>
      </c>
      <c r="R44" s="5">
        <f t="shared" ref="R44" si="89">Q44-R42+R43</f>
        <v>2</v>
      </c>
      <c r="S44" s="5">
        <f t="shared" ref="S44" si="90">R44-S42+S43</f>
        <v>1</v>
      </c>
      <c r="T44" s="5">
        <f t="shared" ref="T44" si="91">S44-T42+T43</f>
        <v>1</v>
      </c>
      <c r="U44" s="5">
        <f t="shared" ref="U44" si="92">T44-U42+U43</f>
        <v>1</v>
      </c>
      <c r="V44" s="39">
        <f>U44-V42</f>
        <v>0</v>
      </c>
      <c r="W44" s="40"/>
      <c r="X44" s="3">
        <f>MAX(C44:V44)</f>
        <v>23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1"/>
      <c r="D45" s="112"/>
      <c r="E45" s="112"/>
      <c r="F45" s="112"/>
      <c r="G45" s="110" t="s">
        <v>58</v>
      </c>
      <c r="H45" s="113"/>
      <c r="I45" s="112"/>
      <c r="J45" s="112"/>
      <c r="K45" s="7">
        <v>9.3000000000000007</v>
      </c>
      <c r="L45" s="112"/>
      <c r="M45" s="7">
        <v>9.36</v>
      </c>
      <c r="N45" s="112"/>
      <c r="O45" s="112"/>
      <c r="P45" s="112"/>
      <c r="Q45" s="112"/>
      <c r="R45" s="7">
        <v>9.43</v>
      </c>
      <c r="S45" s="112"/>
      <c r="T45" s="112"/>
      <c r="U45" s="112"/>
      <c r="V45" s="114">
        <v>9.48</v>
      </c>
      <c r="W45" s="41">
        <v>33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15">
        <v>9.15</v>
      </c>
      <c r="D46" s="116"/>
      <c r="E46" s="116"/>
      <c r="F46" s="117"/>
      <c r="G46" s="92" t="s">
        <v>58</v>
      </c>
      <c r="H46" s="117"/>
      <c r="I46" s="116"/>
      <c r="J46" s="116"/>
      <c r="K46" s="8">
        <f>K45</f>
        <v>9.3000000000000007</v>
      </c>
      <c r="L46" s="116"/>
      <c r="M46" s="8">
        <f>M45</f>
        <v>9.36</v>
      </c>
      <c r="N46" s="116"/>
      <c r="O46" s="116"/>
      <c r="P46" s="116"/>
      <c r="Q46" s="116"/>
      <c r="R46" s="8">
        <f>R45</f>
        <v>9.43</v>
      </c>
      <c r="S46" s="116"/>
      <c r="T46" s="116"/>
      <c r="U46" s="116"/>
      <c r="V46" s="118"/>
      <c r="W46" s="40"/>
      <c r="X46" s="18"/>
      <c r="Y46" s="59"/>
      <c r="Z46" s="59"/>
      <c r="AA46" s="59"/>
    </row>
    <row r="47" spans="1:27" ht="15.6" customHeight="1" thickBot="1" x14ac:dyDescent="0.25">
      <c r="A47" s="61">
        <v>212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1</v>
      </c>
      <c r="E48" s="29">
        <v>0</v>
      </c>
      <c r="F48" s="29">
        <v>1</v>
      </c>
      <c r="G48" s="85" t="s">
        <v>58</v>
      </c>
      <c r="H48" s="86">
        <v>0</v>
      </c>
      <c r="I48" s="86">
        <v>0</v>
      </c>
      <c r="J48" s="86">
        <v>0</v>
      </c>
      <c r="K48" s="86">
        <v>3</v>
      </c>
      <c r="L48" s="86">
        <v>3</v>
      </c>
      <c r="M48" s="86">
        <v>3</v>
      </c>
      <c r="N48" s="86">
        <v>0</v>
      </c>
      <c r="O48" s="86">
        <v>3</v>
      </c>
      <c r="P48" s="86">
        <v>2</v>
      </c>
      <c r="Q48" s="86">
        <v>1</v>
      </c>
      <c r="R48" s="86">
        <v>4</v>
      </c>
      <c r="S48" s="86">
        <v>0</v>
      </c>
      <c r="T48" s="86">
        <v>3</v>
      </c>
      <c r="U48" s="86">
        <v>0</v>
      </c>
      <c r="V48" s="36">
        <v>0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9.5299999999999994</v>
      </c>
      <c r="B49" s="34" t="s">
        <v>7</v>
      </c>
      <c r="C49" s="23">
        <v>7</v>
      </c>
      <c r="D49" s="4">
        <v>0</v>
      </c>
      <c r="E49" s="4">
        <v>0</v>
      </c>
      <c r="F49" s="4">
        <v>2</v>
      </c>
      <c r="G49" s="87" t="s">
        <v>58</v>
      </c>
      <c r="H49" s="88">
        <v>1</v>
      </c>
      <c r="I49" s="88">
        <v>0</v>
      </c>
      <c r="J49" s="88">
        <v>4</v>
      </c>
      <c r="K49" s="88">
        <v>2</v>
      </c>
      <c r="L49" s="88">
        <v>5</v>
      </c>
      <c r="M49" s="88">
        <v>0</v>
      </c>
      <c r="N49" s="88">
        <v>0</v>
      </c>
      <c r="O49" s="88">
        <v>3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22"/>
      <c r="W49" s="38">
        <f>SUM(C49:U49)</f>
        <v>24</v>
      </c>
      <c r="X49" s="17"/>
      <c r="Y49" s="59"/>
      <c r="Z49" s="59"/>
      <c r="AA49" s="59"/>
    </row>
    <row r="50" spans="1:27" ht="15.6" customHeight="1" x14ac:dyDescent="0.2">
      <c r="A50" s="126" t="s">
        <v>57</v>
      </c>
      <c r="B50" s="34" t="s">
        <v>8</v>
      </c>
      <c r="C50" s="23">
        <f>C49</f>
        <v>7</v>
      </c>
      <c r="D50" s="5">
        <f t="shared" ref="D50" si="93">C50-D48+D49</f>
        <v>6</v>
      </c>
      <c r="E50" s="5">
        <f>D50-E48+E49</f>
        <v>6</v>
      </c>
      <c r="F50" s="89">
        <f>E50-F48+F49</f>
        <v>7</v>
      </c>
      <c r="G50" s="90" t="s">
        <v>58</v>
      </c>
      <c r="H50" s="91">
        <f>F50-H48+H49</f>
        <v>8</v>
      </c>
      <c r="I50" s="5">
        <f t="shared" ref="I50" si="94">H50-I48+I49</f>
        <v>8</v>
      </c>
      <c r="J50" s="5">
        <f t="shared" ref="J50" si="95">I50-J48+J49</f>
        <v>12</v>
      </c>
      <c r="K50" s="5">
        <f t="shared" ref="K50" si="96">J50-K48+K49</f>
        <v>11</v>
      </c>
      <c r="L50" s="5">
        <f t="shared" ref="L50" si="97">K50-L48+L49</f>
        <v>13</v>
      </c>
      <c r="M50" s="5">
        <f t="shared" ref="M50" si="98">L50-M48+M49</f>
        <v>10</v>
      </c>
      <c r="N50" s="5">
        <f t="shared" ref="N50" si="99">M50-N48+N49</f>
        <v>10</v>
      </c>
      <c r="O50" s="5">
        <f t="shared" ref="O50" si="100">N50-O48+O49</f>
        <v>10</v>
      </c>
      <c r="P50" s="5">
        <f t="shared" ref="P50" si="101">O50-P48+P49</f>
        <v>8</v>
      </c>
      <c r="Q50" s="5">
        <f t="shared" ref="Q50" si="102">P50-Q48+Q49</f>
        <v>7</v>
      </c>
      <c r="R50" s="5">
        <f t="shared" ref="R50" si="103">Q50-R48+R49</f>
        <v>3</v>
      </c>
      <c r="S50" s="5">
        <f t="shared" ref="S50" si="104">R50-S48+S49</f>
        <v>3</v>
      </c>
      <c r="T50" s="5">
        <f t="shared" ref="T50" si="105">S50-T48+T49</f>
        <v>0</v>
      </c>
      <c r="U50" s="5">
        <f t="shared" ref="U50" si="106">T50-U48+U49</f>
        <v>0</v>
      </c>
      <c r="V50" s="39">
        <f>U50-V48</f>
        <v>0</v>
      </c>
      <c r="W50" s="40"/>
      <c r="X50" s="3">
        <f>MAX(C50:V50)</f>
        <v>13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1"/>
      <c r="D51" s="112"/>
      <c r="E51" s="112"/>
      <c r="F51" s="112"/>
      <c r="G51" s="110" t="s">
        <v>58</v>
      </c>
      <c r="H51" s="113"/>
      <c r="I51" s="112"/>
      <c r="J51" s="112"/>
      <c r="K51" s="7">
        <v>10.029999999999999</v>
      </c>
      <c r="L51" s="112"/>
      <c r="M51" s="7">
        <v>10.1</v>
      </c>
      <c r="N51" s="112"/>
      <c r="O51" s="112"/>
      <c r="P51" s="112"/>
      <c r="Q51" s="112"/>
      <c r="R51" s="7">
        <v>10.16</v>
      </c>
      <c r="S51" s="112"/>
      <c r="T51" s="112"/>
      <c r="U51" s="112"/>
      <c r="V51" s="114">
        <v>10.25</v>
      </c>
      <c r="W51" s="41">
        <v>32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15">
        <v>9.5299999999999994</v>
      </c>
      <c r="D52" s="116"/>
      <c r="E52" s="116"/>
      <c r="F52" s="117"/>
      <c r="G52" s="92" t="s">
        <v>58</v>
      </c>
      <c r="H52" s="117"/>
      <c r="I52" s="116"/>
      <c r="J52" s="116"/>
      <c r="K52" s="8">
        <f>K51</f>
        <v>10.029999999999999</v>
      </c>
      <c r="L52" s="116"/>
      <c r="M52" s="8">
        <f>M51</f>
        <v>10.1</v>
      </c>
      <c r="N52" s="116"/>
      <c r="O52" s="116"/>
      <c r="P52" s="116"/>
      <c r="Q52" s="116"/>
      <c r="R52" s="8">
        <f>R51</f>
        <v>10.16</v>
      </c>
      <c r="S52" s="116"/>
      <c r="T52" s="116"/>
      <c r="U52" s="116"/>
      <c r="V52" s="118"/>
      <c r="W52" s="40"/>
      <c r="X52" s="18"/>
      <c r="Y52" s="59"/>
      <c r="Z52" s="59"/>
      <c r="AA52" s="59"/>
    </row>
    <row r="53" spans="1:27" ht="15.6" customHeight="1" thickBot="1" x14ac:dyDescent="0.25">
      <c r="A53" s="61">
        <v>202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0</v>
      </c>
      <c r="F54" s="29">
        <v>0</v>
      </c>
      <c r="G54" s="85">
        <v>4</v>
      </c>
      <c r="H54" s="86">
        <v>0</v>
      </c>
      <c r="I54" s="86">
        <v>1</v>
      </c>
      <c r="J54" s="86">
        <v>5</v>
      </c>
      <c r="K54" s="86">
        <v>4</v>
      </c>
      <c r="L54" s="86">
        <v>3</v>
      </c>
      <c r="M54" s="86">
        <v>6</v>
      </c>
      <c r="N54" s="86">
        <v>4</v>
      </c>
      <c r="O54" s="86">
        <v>4</v>
      </c>
      <c r="P54" s="86">
        <v>2</v>
      </c>
      <c r="Q54" s="86">
        <v>2</v>
      </c>
      <c r="R54" s="86">
        <v>4</v>
      </c>
      <c r="S54" s="86">
        <v>1</v>
      </c>
      <c r="T54" s="86">
        <v>2</v>
      </c>
      <c r="U54" s="86">
        <v>0</v>
      </c>
      <c r="V54" s="36">
        <v>1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10.32</v>
      </c>
      <c r="B55" s="34" t="s">
        <v>7</v>
      </c>
      <c r="C55" s="23">
        <v>7</v>
      </c>
      <c r="D55" s="4">
        <v>5</v>
      </c>
      <c r="E55" s="4">
        <v>0</v>
      </c>
      <c r="F55" s="4">
        <v>3</v>
      </c>
      <c r="G55" s="87">
        <v>5</v>
      </c>
      <c r="H55" s="88">
        <v>0</v>
      </c>
      <c r="I55" s="88">
        <v>0</v>
      </c>
      <c r="J55" s="88">
        <v>9</v>
      </c>
      <c r="K55" s="88">
        <v>5</v>
      </c>
      <c r="L55" s="88">
        <v>5</v>
      </c>
      <c r="M55" s="88">
        <v>1</v>
      </c>
      <c r="N55" s="88">
        <v>0</v>
      </c>
      <c r="O55" s="88">
        <v>1</v>
      </c>
      <c r="P55" s="88">
        <v>0</v>
      </c>
      <c r="Q55" s="88">
        <v>0</v>
      </c>
      <c r="R55" s="88">
        <v>2</v>
      </c>
      <c r="S55" s="88">
        <v>0</v>
      </c>
      <c r="T55" s="88">
        <v>0</v>
      </c>
      <c r="U55" s="88">
        <v>0</v>
      </c>
      <c r="V55" s="22"/>
      <c r="W55" s="38">
        <f>SUM(C55:U55)</f>
        <v>43</v>
      </c>
      <c r="X55" s="17"/>
      <c r="Y55" s="59"/>
      <c r="Z55" s="59"/>
      <c r="AA55" s="59"/>
    </row>
    <row r="56" spans="1:27" ht="15.6" customHeight="1" x14ac:dyDescent="0.2">
      <c r="A56" s="126" t="s">
        <v>57</v>
      </c>
      <c r="B56" s="34" t="s">
        <v>8</v>
      </c>
      <c r="C56" s="23">
        <f>C55</f>
        <v>7</v>
      </c>
      <c r="D56" s="5">
        <f t="shared" ref="D56" si="107">C56-D54+D55</f>
        <v>12</v>
      </c>
      <c r="E56" s="5">
        <f>D56-E54+E55</f>
        <v>12</v>
      </c>
      <c r="F56" s="89">
        <f>E56-F54+F55</f>
        <v>15</v>
      </c>
      <c r="G56" s="90">
        <f t="shared" ref="G56" si="108">F56-G54+G55</f>
        <v>16</v>
      </c>
      <c r="H56" s="91">
        <f t="shared" ref="H56" si="109">G56-H54+H55</f>
        <v>16</v>
      </c>
      <c r="I56" s="5">
        <f t="shared" ref="I56" si="110">H56-I54+I55</f>
        <v>15</v>
      </c>
      <c r="J56" s="5">
        <f t="shared" ref="J56" si="111">I56-J54+J55</f>
        <v>19</v>
      </c>
      <c r="K56" s="5">
        <f t="shared" ref="K56" si="112">J56-K54+K55</f>
        <v>20</v>
      </c>
      <c r="L56" s="5">
        <f t="shared" ref="L56" si="113">K56-L54+L55</f>
        <v>22</v>
      </c>
      <c r="M56" s="5">
        <f t="shared" ref="M56" si="114">L56-M54+M55</f>
        <v>17</v>
      </c>
      <c r="N56" s="5">
        <f t="shared" ref="N56" si="115">M56-N54+N55</f>
        <v>13</v>
      </c>
      <c r="O56" s="5">
        <f t="shared" ref="O56" si="116">N56-O54+O55</f>
        <v>10</v>
      </c>
      <c r="P56" s="5">
        <f t="shared" ref="P56" si="117">O56-P54+P55</f>
        <v>8</v>
      </c>
      <c r="Q56" s="5">
        <f t="shared" ref="Q56" si="118">P56-Q54+Q55</f>
        <v>6</v>
      </c>
      <c r="R56" s="5">
        <f t="shared" ref="R56" si="119">Q56-R54+R55</f>
        <v>4</v>
      </c>
      <c r="S56" s="5">
        <f t="shared" ref="S56" si="120">R56-S54+S55</f>
        <v>3</v>
      </c>
      <c r="T56" s="5">
        <f t="shared" ref="T56" si="121">S56-T54+T55</f>
        <v>1</v>
      </c>
      <c r="U56" s="5">
        <f t="shared" ref="U56" si="122">T56-U54+U55</f>
        <v>1</v>
      </c>
      <c r="V56" s="39">
        <f>U56-V54</f>
        <v>0</v>
      </c>
      <c r="W56" s="40"/>
      <c r="X56" s="3">
        <f>MAX(C56:V56)</f>
        <v>22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1"/>
      <c r="D57" s="112"/>
      <c r="E57" s="112"/>
      <c r="F57" s="112"/>
      <c r="G57" s="110">
        <v>10.4</v>
      </c>
      <c r="H57" s="113"/>
      <c r="I57" s="112"/>
      <c r="J57" s="112"/>
      <c r="K57" s="7">
        <v>10.5</v>
      </c>
      <c r="L57" s="112"/>
      <c r="M57" s="7">
        <v>10.54</v>
      </c>
      <c r="N57" s="112"/>
      <c r="O57" s="112"/>
      <c r="P57" s="112"/>
      <c r="Q57" s="112"/>
      <c r="R57" s="7">
        <v>11.01</v>
      </c>
      <c r="S57" s="112"/>
      <c r="T57" s="112"/>
      <c r="U57" s="112"/>
      <c r="V57" s="114">
        <v>11.07</v>
      </c>
      <c r="W57" s="41">
        <v>35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15">
        <v>10.32</v>
      </c>
      <c r="D58" s="116"/>
      <c r="E58" s="116"/>
      <c r="F58" s="117"/>
      <c r="G58" s="92">
        <f>G57</f>
        <v>10.4</v>
      </c>
      <c r="H58" s="117"/>
      <c r="I58" s="116"/>
      <c r="J58" s="116"/>
      <c r="K58" s="8">
        <f>K57</f>
        <v>10.5</v>
      </c>
      <c r="L58" s="116"/>
      <c r="M58" s="8">
        <f>M57</f>
        <v>10.54</v>
      </c>
      <c r="N58" s="116"/>
      <c r="O58" s="116"/>
      <c r="P58" s="116"/>
      <c r="Q58" s="116"/>
      <c r="R58" s="8">
        <f>R57</f>
        <v>11.01</v>
      </c>
      <c r="S58" s="116"/>
      <c r="T58" s="116"/>
      <c r="U58" s="116"/>
      <c r="V58" s="118"/>
      <c r="W58" s="40"/>
      <c r="X58" s="18"/>
      <c r="Y58" s="59"/>
      <c r="Z58" s="59"/>
      <c r="AA58" s="59"/>
    </row>
    <row r="59" spans="1:27" ht="15.6" customHeight="1" thickBot="1" x14ac:dyDescent="0.25">
      <c r="A59" s="61">
        <v>212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.6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1</v>
      </c>
      <c r="G60" s="85" t="s">
        <v>58</v>
      </c>
      <c r="H60" s="86">
        <v>1</v>
      </c>
      <c r="I60" s="86">
        <v>1</v>
      </c>
      <c r="J60" s="86">
        <v>1</v>
      </c>
      <c r="K60" s="86">
        <v>11</v>
      </c>
      <c r="L60" s="86">
        <v>6</v>
      </c>
      <c r="M60" s="86">
        <v>6</v>
      </c>
      <c r="N60" s="86">
        <v>9</v>
      </c>
      <c r="O60" s="86">
        <v>6</v>
      </c>
      <c r="P60" s="86">
        <v>1</v>
      </c>
      <c r="Q60" s="86">
        <v>3</v>
      </c>
      <c r="R60" s="86">
        <v>8</v>
      </c>
      <c r="S60" s="86">
        <v>1</v>
      </c>
      <c r="T60" s="86">
        <v>0</v>
      </c>
      <c r="U60" s="86">
        <v>0</v>
      </c>
      <c r="V60" s="36">
        <v>5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11.1</v>
      </c>
      <c r="B61" s="34" t="s">
        <v>7</v>
      </c>
      <c r="C61" s="23">
        <v>12</v>
      </c>
      <c r="D61" s="4">
        <v>5</v>
      </c>
      <c r="E61" s="4">
        <v>2</v>
      </c>
      <c r="F61" s="4">
        <v>4</v>
      </c>
      <c r="G61" s="87" t="s">
        <v>58</v>
      </c>
      <c r="H61" s="88">
        <v>5</v>
      </c>
      <c r="I61" s="88">
        <v>3</v>
      </c>
      <c r="J61" s="88">
        <v>12</v>
      </c>
      <c r="K61" s="88">
        <v>8</v>
      </c>
      <c r="L61" s="88">
        <v>7</v>
      </c>
      <c r="M61" s="88">
        <v>0</v>
      </c>
      <c r="N61" s="88">
        <v>0</v>
      </c>
      <c r="O61" s="88">
        <v>0</v>
      </c>
      <c r="P61" s="88">
        <v>2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22"/>
      <c r="W61" s="38">
        <f>SUM(C61:U61)</f>
        <v>60</v>
      </c>
      <c r="X61" s="17"/>
      <c r="Y61" s="59"/>
      <c r="Z61" s="59"/>
      <c r="AA61" s="59"/>
    </row>
    <row r="62" spans="1:27" ht="15.6" customHeight="1" x14ac:dyDescent="0.2">
      <c r="A62" s="126" t="s">
        <v>57</v>
      </c>
      <c r="B62" s="34" t="s">
        <v>8</v>
      </c>
      <c r="C62" s="23">
        <f>C61</f>
        <v>12</v>
      </c>
      <c r="D62" s="5">
        <f t="shared" ref="D62" si="123">C62-D60+D61</f>
        <v>17</v>
      </c>
      <c r="E62" s="5">
        <f>D62-E60+E61</f>
        <v>19</v>
      </c>
      <c r="F62" s="89">
        <f>E62-F60+F61</f>
        <v>22</v>
      </c>
      <c r="G62" s="90" t="s">
        <v>58</v>
      </c>
      <c r="H62" s="91">
        <f>F62-H60+H61</f>
        <v>26</v>
      </c>
      <c r="I62" s="5">
        <f t="shared" ref="I62" si="124">H62-I60+I61</f>
        <v>28</v>
      </c>
      <c r="J62" s="5">
        <f t="shared" ref="J62" si="125">I62-J60+J61</f>
        <v>39</v>
      </c>
      <c r="K62" s="5">
        <f t="shared" ref="K62" si="126">J62-K60+K61</f>
        <v>36</v>
      </c>
      <c r="L62" s="5">
        <f t="shared" ref="L62" si="127">K62-L60+L61</f>
        <v>37</v>
      </c>
      <c r="M62" s="5">
        <f t="shared" ref="M62" si="128">L62-M60+M61</f>
        <v>31</v>
      </c>
      <c r="N62" s="5">
        <f t="shared" ref="N62" si="129">M62-N60+N61</f>
        <v>22</v>
      </c>
      <c r="O62" s="5">
        <f t="shared" ref="O62" si="130">N62-O60+O61</f>
        <v>16</v>
      </c>
      <c r="P62" s="5">
        <f t="shared" ref="P62" si="131">O62-P60+P61</f>
        <v>17</v>
      </c>
      <c r="Q62" s="5">
        <f t="shared" ref="Q62" si="132">P62-Q60+Q61</f>
        <v>14</v>
      </c>
      <c r="R62" s="5">
        <f t="shared" ref="R62" si="133">Q62-R60+R61</f>
        <v>6</v>
      </c>
      <c r="S62" s="5">
        <f t="shared" ref="S62" si="134">R62-S60+S61</f>
        <v>5</v>
      </c>
      <c r="T62" s="5">
        <f t="shared" ref="T62" si="135">S62-T60+T61</f>
        <v>5</v>
      </c>
      <c r="U62" s="5">
        <f t="shared" ref="U62" si="136">T62-U60+U61</f>
        <v>5</v>
      </c>
      <c r="V62" s="39">
        <f>U62-V60</f>
        <v>0</v>
      </c>
      <c r="W62" s="40"/>
      <c r="X62" s="3">
        <f>MAX(C62:V62)</f>
        <v>39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1"/>
      <c r="D63" s="112"/>
      <c r="E63" s="112"/>
      <c r="F63" s="112"/>
      <c r="G63" s="110" t="s">
        <v>58</v>
      </c>
      <c r="H63" s="113"/>
      <c r="I63" s="112"/>
      <c r="J63" s="112"/>
      <c r="K63" s="7">
        <v>11.22</v>
      </c>
      <c r="L63" s="112"/>
      <c r="M63" s="7">
        <v>11.27</v>
      </c>
      <c r="N63" s="112"/>
      <c r="O63" s="112"/>
      <c r="P63" s="112"/>
      <c r="Q63" s="112"/>
      <c r="R63" s="7">
        <v>11.35</v>
      </c>
      <c r="S63" s="112"/>
      <c r="T63" s="112"/>
      <c r="U63" s="112"/>
      <c r="V63" s="114">
        <v>11.4</v>
      </c>
      <c r="W63" s="41">
        <v>30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15">
        <v>11.1</v>
      </c>
      <c r="D64" s="116"/>
      <c r="E64" s="116"/>
      <c r="F64" s="117"/>
      <c r="G64" s="92" t="s">
        <v>58</v>
      </c>
      <c r="H64" s="117"/>
      <c r="I64" s="116"/>
      <c r="J64" s="116"/>
      <c r="K64" s="8">
        <f>K63</f>
        <v>11.22</v>
      </c>
      <c r="L64" s="116"/>
      <c r="M64" s="8">
        <f>M63</f>
        <v>11.27</v>
      </c>
      <c r="N64" s="116"/>
      <c r="O64" s="116"/>
      <c r="P64" s="116"/>
      <c r="Q64" s="116"/>
      <c r="R64" s="8">
        <f>R63</f>
        <v>11.35</v>
      </c>
      <c r="S64" s="116"/>
      <c r="T64" s="116"/>
      <c r="U64" s="116"/>
      <c r="V64" s="118"/>
      <c r="W64" s="40"/>
      <c r="X64" s="18"/>
      <c r="Y64" s="59"/>
      <c r="Z64" s="59"/>
      <c r="AA64" s="59"/>
    </row>
    <row r="65" spans="1:27" ht="15.6" customHeight="1" thickBot="1" x14ac:dyDescent="0.25">
      <c r="A65" s="61">
        <v>202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0</v>
      </c>
      <c r="E66" s="29">
        <v>0</v>
      </c>
      <c r="F66" s="29">
        <v>1</v>
      </c>
      <c r="G66" s="85">
        <v>7</v>
      </c>
      <c r="H66" s="86">
        <v>1</v>
      </c>
      <c r="I66" s="86">
        <v>1</v>
      </c>
      <c r="J66" s="86">
        <v>0</v>
      </c>
      <c r="K66" s="86">
        <v>18</v>
      </c>
      <c r="L66" s="86">
        <v>10</v>
      </c>
      <c r="M66" s="86">
        <v>2</v>
      </c>
      <c r="N66" s="86">
        <v>1</v>
      </c>
      <c r="O66" s="86">
        <v>7</v>
      </c>
      <c r="P66" s="86">
        <v>3</v>
      </c>
      <c r="Q66" s="86">
        <v>1</v>
      </c>
      <c r="R66" s="86">
        <v>3</v>
      </c>
      <c r="S66" s="86">
        <v>2</v>
      </c>
      <c r="T66" s="86">
        <v>9</v>
      </c>
      <c r="U66" s="86">
        <v>0</v>
      </c>
      <c r="V66" s="36">
        <v>2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11.49</v>
      </c>
      <c r="B67" s="34" t="s">
        <v>7</v>
      </c>
      <c r="C67" s="23">
        <v>18</v>
      </c>
      <c r="D67" s="4">
        <v>6</v>
      </c>
      <c r="E67" s="4">
        <v>1</v>
      </c>
      <c r="F67" s="4">
        <v>1</v>
      </c>
      <c r="G67" s="87">
        <v>4</v>
      </c>
      <c r="H67" s="88">
        <v>5</v>
      </c>
      <c r="I67" s="88">
        <v>0</v>
      </c>
      <c r="J67" s="88">
        <v>2</v>
      </c>
      <c r="K67" s="88">
        <v>17</v>
      </c>
      <c r="L67" s="88">
        <v>2</v>
      </c>
      <c r="M67" s="88">
        <v>2</v>
      </c>
      <c r="N67" s="88">
        <v>5</v>
      </c>
      <c r="O67" s="88">
        <v>3</v>
      </c>
      <c r="P67" s="88">
        <v>0</v>
      </c>
      <c r="Q67" s="88">
        <v>0</v>
      </c>
      <c r="R67" s="88">
        <v>2</v>
      </c>
      <c r="S67" s="88">
        <v>0</v>
      </c>
      <c r="T67" s="88">
        <v>0</v>
      </c>
      <c r="U67" s="88">
        <v>0</v>
      </c>
      <c r="V67" s="22"/>
      <c r="W67" s="38">
        <f>SUM(C67:U67)</f>
        <v>68</v>
      </c>
      <c r="X67" s="17"/>
      <c r="Y67" s="59"/>
      <c r="Z67" s="59"/>
      <c r="AA67" s="59"/>
    </row>
    <row r="68" spans="1:27" ht="15.6" customHeight="1" x14ac:dyDescent="0.2">
      <c r="A68" s="126" t="s">
        <v>57</v>
      </c>
      <c r="B68" s="34" t="s">
        <v>8</v>
      </c>
      <c r="C68" s="23">
        <f>C67</f>
        <v>18</v>
      </c>
      <c r="D68" s="5">
        <f t="shared" ref="D68" si="137">C68-D66+D67</f>
        <v>24</v>
      </c>
      <c r="E68" s="5">
        <f>D68-E66+E67</f>
        <v>25</v>
      </c>
      <c r="F68" s="89">
        <f>E68-F66+F67</f>
        <v>25</v>
      </c>
      <c r="G68" s="90">
        <f t="shared" ref="G68" si="138">F68-G66+G67</f>
        <v>22</v>
      </c>
      <c r="H68" s="91">
        <f t="shared" ref="H68" si="139">G68-H66+H67</f>
        <v>26</v>
      </c>
      <c r="I68" s="5">
        <f t="shared" ref="I68" si="140">H68-I66+I67</f>
        <v>25</v>
      </c>
      <c r="J68" s="5">
        <f t="shared" ref="J68" si="141">I68-J66+J67</f>
        <v>27</v>
      </c>
      <c r="K68" s="5">
        <f t="shared" ref="K68" si="142">J68-K66+K67</f>
        <v>26</v>
      </c>
      <c r="L68" s="5">
        <f t="shared" ref="L68" si="143">K68-L66+L67</f>
        <v>18</v>
      </c>
      <c r="M68" s="5">
        <f t="shared" ref="M68" si="144">L68-M66+M67</f>
        <v>18</v>
      </c>
      <c r="N68" s="5">
        <f t="shared" ref="N68" si="145">M68-N66+N67</f>
        <v>22</v>
      </c>
      <c r="O68" s="5">
        <f t="shared" ref="O68" si="146">N68-O66+O67</f>
        <v>18</v>
      </c>
      <c r="P68" s="5">
        <f t="shared" ref="P68" si="147">O68-P66+P67</f>
        <v>15</v>
      </c>
      <c r="Q68" s="5">
        <f t="shared" ref="Q68" si="148">P68-Q66+Q67</f>
        <v>14</v>
      </c>
      <c r="R68" s="5">
        <f t="shared" ref="R68" si="149">Q68-R66+R67</f>
        <v>13</v>
      </c>
      <c r="S68" s="5">
        <f t="shared" ref="S68" si="150">R68-S66+S67</f>
        <v>11</v>
      </c>
      <c r="T68" s="5">
        <f t="shared" ref="T68" si="151">S68-T66+T67</f>
        <v>2</v>
      </c>
      <c r="U68" s="5">
        <f t="shared" ref="U68" si="152">T68-U66+U67</f>
        <v>2</v>
      </c>
      <c r="V68" s="39">
        <f>U68-V66</f>
        <v>0</v>
      </c>
      <c r="W68" s="40"/>
      <c r="X68" s="3">
        <f>MAX(C68:V68)</f>
        <v>27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1"/>
      <c r="D69" s="112"/>
      <c r="E69" s="112"/>
      <c r="F69" s="112"/>
      <c r="G69" s="110">
        <v>11.58</v>
      </c>
      <c r="H69" s="113"/>
      <c r="I69" s="112"/>
      <c r="J69" s="112"/>
      <c r="K69" s="7">
        <v>12.05</v>
      </c>
      <c r="L69" s="112"/>
      <c r="M69" s="7">
        <v>12.14</v>
      </c>
      <c r="N69" s="112"/>
      <c r="O69" s="112"/>
      <c r="P69" s="112"/>
      <c r="Q69" s="112"/>
      <c r="R69" s="7">
        <v>12.22</v>
      </c>
      <c r="S69" s="112"/>
      <c r="T69" s="112"/>
      <c r="U69" s="112"/>
      <c r="V69" s="114">
        <v>12.27</v>
      </c>
      <c r="W69" s="41">
        <v>38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15">
        <v>11.49</v>
      </c>
      <c r="D70" s="116"/>
      <c r="E70" s="116"/>
      <c r="F70" s="117"/>
      <c r="G70" s="92">
        <f>G69</f>
        <v>11.58</v>
      </c>
      <c r="H70" s="117"/>
      <c r="I70" s="116"/>
      <c r="J70" s="116"/>
      <c r="K70" s="8">
        <f>K69</f>
        <v>12.05</v>
      </c>
      <c r="L70" s="116"/>
      <c r="M70" s="8">
        <f>M69</f>
        <v>12.14</v>
      </c>
      <c r="N70" s="116"/>
      <c r="O70" s="116"/>
      <c r="P70" s="116"/>
      <c r="Q70" s="116"/>
      <c r="R70" s="8">
        <f>R69</f>
        <v>12.22</v>
      </c>
      <c r="S70" s="116"/>
      <c r="T70" s="116"/>
      <c r="U70" s="116"/>
      <c r="V70" s="118"/>
      <c r="W70" s="40"/>
      <c r="X70" s="18"/>
      <c r="Y70" s="59"/>
      <c r="Z70" s="59"/>
      <c r="AA70" s="59"/>
    </row>
    <row r="71" spans="1:27" ht="15.6" customHeight="1" thickBot="1" x14ac:dyDescent="0.25">
      <c r="A71" s="61">
        <v>212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0</v>
      </c>
      <c r="G72" s="85">
        <v>0</v>
      </c>
      <c r="H72" s="86">
        <v>0</v>
      </c>
      <c r="I72" s="86">
        <v>0</v>
      </c>
      <c r="J72" s="86">
        <v>2</v>
      </c>
      <c r="K72" s="86">
        <v>3</v>
      </c>
      <c r="L72" s="86">
        <v>2</v>
      </c>
      <c r="M72" s="86">
        <v>1</v>
      </c>
      <c r="N72" s="86">
        <v>4</v>
      </c>
      <c r="O72" s="86">
        <v>8</v>
      </c>
      <c r="P72" s="86">
        <v>3</v>
      </c>
      <c r="Q72" s="86">
        <v>1</v>
      </c>
      <c r="R72" s="86">
        <v>4</v>
      </c>
      <c r="S72" s="86">
        <v>6</v>
      </c>
      <c r="T72" s="86">
        <v>1</v>
      </c>
      <c r="U72" s="86">
        <v>0</v>
      </c>
      <c r="V72" s="36">
        <v>15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12.27</v>
      </c>
      <c r="B73" s="34" t="s">
        <v>7</v>
      </c>
      <c r="C73" s="23">
        <v>10</v>
      </c>
      <c r="D73" s="4">
        <v>4</v>
      </c>
      <c r="E73" s="4">
        <v>0</v>
      </c>
      <c r="F73" s="4">
        <v>0</v>
      </c>
      <c r="G73" s="87">
        <v>6</v>
      </c>
      <c r="H73" s="88">
        <v>1</v>
      </c>
      <c r="I73" s="88">
        <v>3</v>
      </c>
      <c r="J73" s="88">
        <v>4</v>
      </c>
      <c r="K73" s="88">
        <v>10</v>
      </c>
      <c r="L73" s="88">
        <v>6</v>
      </c>
      <c r="M73" s="88">
        <v>0</v>
      </c>
      <c r="N73" s="88">
        <v>0</v>
      </c>
      <c r="O73" s="88">
        <v>4</v>
      </c>
      <c r="P73" s="88">
        <v>0</v>
      </c>
      <c r="Q73" s="88">
        <v>0</v>
      </c>
      <c r="R73" s="88">
        <v>0</v>
      </c>
      <c r="S73" s="88">
        <v>2</v>
      </c>
      <c r="T73" s="88">
        <v>0</v>
      </c>
      <c r="U73" s="88">
        <v>0</v>
      </c>
      <c r="V73" s="22"/>
      <c r="W73" s="38">
        <f>SUM(C73:U73)</f>
        <v>50</v>
      </c>
      <c r="X73" s="17"/>
      <c r="Y73" s="59"/>
      <c r="Z73" s="59"/>
      <c r="AA73" s="59"/>
    </row>
    <row r="74" spans="1:27" ht="15.6" customHeight="1" x14ac:dyDescent="0.2">
      <c r="A74" s="126" t="s">
        <v>57</v>
      </c>
      <c r="B74" s="34" t="s">
        <v>8</v>
      </c>
      <c r="C74" s="23">
        <f>C73</f>
        <v>10</v>
      </c>
      <c r="D74" s="5">
        <f t="shared" ref="D74" si="153">C74-D72+D73</f>
        <v>14</v>
      </c>
      <c r="E74" s="5">
        <f>D74-E72+E73</f>
        <v>14</v>
      </c>
      <c r="F74" s="89">
        <f>E74-F72+F73</f>
        <v>14</v>
      </c>
      <c r="G74" s="90">
        <f t="shared" ref="G74" si="154">F74-G72+G73</f>
        <v>20</v>
      </c>
      <c r="H74" s="91">
        <f t="shared" ref="H74" si="155">G74-H72+H73</f>
        <v>21</v>
      </c>
      <c r="I74" s="5">
        <f t="shared" ref="I74" si="156">H74-I72+I73</f>
        <v>24</v>
      </c>
      <c r="J74" s="5">
        <f t="shared" ref="J74" si="157">I74-J72+J73</f>
        <v>26</v>
      </c>
      <c r="K74" s="5">
        <f t="shared" ref="K74" si="158">J74-K72+K73</f>
        <v>33</v>
      </c>
      <c r="L74" s="5">
        <f t="shared" ref="L74" si="159">K74-L72+L73</f>
        <v>37</v>
      </c>
      <c r="M74" s="5">
        <f t="shared" ref="M74" si="160">L74-M72+M73</f>
        <v>36</v>
      </c>
      <c r="N74" s="5">
        <f t="shared" ref="N74" si="161">M74-N72+N73</f>
        <v>32</v>
      </c>
      <c r="O74" s="5">
        <f t="shared" ref="O74" si="162">N74-O72+O73</f>
        <v>28</v>
      </c>
      <c r="P74" s="5">
        <f t="shared" ref="P74" si="163">O74-P72+P73</f>
        <v>25</v>
      </c>
      <c r="Q74" s="5">
        <f t="shared" ref="Q74" si="164">P74-Q72+Q73</f>
        <v>24</v>
      </c>
      <c r="R74" s="5">
        <f t="shared" ref="R74" si="165">Q74-R72+R73</f>
        <v>20</v>
      </c>
      <c r="S74" s="5">
        <f t="shared" ref="S74" si="166">R74-S72+S73</f>
        <v>16</v>
      </c>
      <c r="T74" s="5">
        <f t="shared" ref="T74" si="167">S74-T72+T73</f>
        <v>15</v>
      </c>
      <c r="U74" s="5">
        <f t="shared" ref="U74" si="168">T74-U72+U73</f>
        <v>15</v>
      </c>
      <c r="V74" s="39">
        <f>U74-V72</f>
        <v>0</v>
      </c>
      <c r="W74" s="40"/>
      <c r="X74" s="3">
        <f>MAX(C74:V74)</f>
        <v>37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1"/>
      <c r="D75" s="112"/>
      <c r="E75" s="112"/>
      <c r="F75" s="112"/>
      <c r="G75" s="110">
        <v>12.32</v>
      </c>
      <c r="H75" s="113"/>
      <c r="I75" s="112"/>
      <c r="J75" s="112"/>
      <c r="K75" s="7">
        <v>12.41</v>
      </c>
      <c r="L75" s="112"/>
      <c r="M75" s="7">
        <v>12.46</v>
      </c>
      <c r="N75" s="112"/>
      <c r="O75" s="112"/>
      <c r="P75" s="112"/>
      <c r="Q75" s="112"/>
      <c r="R75" s="7">
        <v>12.54</v>
      </c>
      <c r="S75" s="112"/>
      <c r="T75" s="112"/>
      <c r="U75" s="112"/>
      <c r="V75" s="114">
        <v>13.01</v>
      </c>
      <c r="W75" s="41">
        <v>34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15">
        <v>12.27</v>
      </c>
      <c r="D76" s="116"/>
      <c r="E76" s="116"/>
      <c r="F76" s="117"/>
      <c r="G76" s="92">
        <f>G75</f>
        <v>12.32</v>
      </c>
      <c r="H76" s="117"/>
      <c r="I76" s="116"/>
      <c r="J76" s="116"/>
      <c r="K76" s="8">
        <f>K75</f>
        <v>12.41</v>
      </c>
      <c r="L76" s="116"/>
      <c r="M76" s="8">
        <f>M75</f>
        <v>12.46</v>
      </c>
      <c r="N76" s="116"/>
      <c r="O76" s="116"/>
      <c r="P76" s="116"/>
      <c r="Q76" s="116"/>
      <c r="R76" s="8">
        <f>R75</f>
        <v>12.54</v>
      </c>
      <c r="S76" s="116"/>
      <c r="T76" s="116"/>
      <c r="U76" s="116"/>
      <c r="V76" s="118"/>
      <c r="W76" s="40"/>
      <c r="X76" s="18"/>
      <c r="Y76" s="59"/>
      <c r="Z76" s="59"/>
      <c r="AA76" s="59"/>
    </row>
    <row r="77" spans="1:27" ht="15.6" customHeight="1" thickBot="1" x14ac:dyDescent="0.25">
      <c r="A77" s="61">
        <v>202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0</v>
      </c>
      <c r="G78" s="85" t="s">
        <v>58</v>
      </c>
      <c r="H78" s="86">
        <v>0</v>
      </c>
      <c r="I78" s="86">
        <v>0</v>
      </c>
      <c r="J78" s="86">
        <v>2</v>
      </c>
      <c r="K78" s="86">
        <v>8</v>
      </c>
      <c r="L78" s="86">
        <v>5</v>
      </c>
      <c r="M78" s="86">
        <v>1</v>
      </c>
      <c r="N78" s="86">
        <v>5</v>
      </c>
      <c r="O78" s="86">
        <v>11</v>
      </c>
      <c r="P78" s="86">
        <v>3</v>
      </c>
      <c r="Q78" s="86">
        <v>3</v>
      </c>
      <c r="R78" s="86">
        <v>8</v>
      </c>
      <c r="S78" s="86">
        <v>6</v>
      </c>
      <c r="T78" s="86">
        <v>5</v>
      </c>
      <c r="U78" s="86">
        <v>0</v>
      </c>
      <c r="V78" s="36">
        <v>3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13.06</v>
      </c>
      <c r="B79" s="34" t="s">
        <v>7</v>
      </c>
      <c r="C79" s="23">
        <v>11</v>
      </c>
      <c r="D79" s="4">
        <v>1</v>
      </c>
      <c r="E79" s="4">
        <v>0</v>
      </c>
      <c r="F79" s="4">
        <v>3</v>
      </c>
      <c r="G79" s="87" t="s">
        <v>58</v>
      </c>
      <c r="H79" s="88">
        <v>13</v>
      </c>
      <c r="I79" s="88">
        <v>4</v>
      </c>
      <c r="J79" s="88">
        <v>3</v>
      </c>
      <c r="K79" s="88">
        <v>5</v>
      </c>
      <c r="L79" s="88">
        <v>11</v>
      </c>
      <c r="M79" s="88">
        <v>4</v>
      </c>
      <c r="N79" s="88">
        <v>3</v>
      </c>
      <c r="O79" s="88">
        <v>2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22"/>
      <c r="W79" s="38">
        <f>SUM(C79:U79)</f>
        <v>60</v>
      </c>
      <c r="X79" s="17"/>
      <c r="Y79" s="59"/>
      <c r="Z79" s="59"/>
      <c r="AA79" s="59"/>
    </row>
    <row r="80" spans="1:27" ht="15.6" customHeight="1" x14ac:dyDescent="0.2">
      <c r="A80" s="126" t="s">
        <v>57</v>
      </c>
      <c r="B80" s="34" t="s">
        <v>8</v>
      </c>
      <c r="C80" s="23">
        <f>C79</f>
        <v>11</v>
      </c>
      <c r="D80" s="5">
        <f t="shared" ref="D80" si="169">C80-D78+D79</f>
        <v>12</v>
      </c>
      <c r="E80" s="5">
        <f>D80-E78+E79</f>
        <v>12</v>
      </c>
      <c r="F80" s="89">
        <f>E80-F78+F79</f>
        <v>15</v>
      </c>
      <c r="G80" s="90" t="s">
        <v>58</v>
      </c>
      <c r="H80" s="91">
        <f>F80-H78+H79</f>
        <v>28</v>
      </c>
      <c r="I80" s="5">
        <f t="shared" ref="I80" si="170">H80-I78+I79</f>
        <v>32</v>
      </c>
      <c r="J80" s="5">
        <f t="shared" ref="J80" si="171">I80-J78+J79</f>
        <v>33</v>
      </c>
      <c r="K80" s="5">
        <f t="shared" ref="K80" si="172">J80-K78+K79</f>
        <v>30</v>
      </c>
      <c r="L80" s="5">
        <f t="shared" ref="L80" si="173">K80-L78+L79</f>
        <v>36</v>
      </c>
      <c r="M80" s="5">
        <f t="shared" ref="M80" si="174">L80-M78+M79</f>
        <v>39</v>
      </c>
      <c r="N80" s="5">
        <f t="shared" ref="N80" si="175">M80-N78+N79</f>
        <v>37</v>
      </c>
      <c r="O80" s="5">
        <f t="shared" ref="O80" si="176">N80-O78+O79</f>
        <v>28</v>
      </c>
      <c r="P80" s="5">
        <f t="shared" ref="P80" si="177">O80-P78+P79</f>
        <v>25</v>
      </c>
      <c r="Q80" s="5">
        <f t="shared" ref="Q80" si="178">P80-Q78+Q79</f>
        <v>22</v>
      </c>
      <c r="R80" s="5">
        <f t="shared" ref="R80" si="179">Q80-R78+R79</f>
        <v>14</v>
      </c>
      <c r="S80" s="5">
        <f t="shared" ref="S80" si="180">R80-S78+S79</f>
        <v>8</v>
      </c>
      <c r="T80" s="5">
        <f t="shared" ref="T80" si="181">S80-T78+T79</f>
        <v>3</v>
      </c>
      <c r="U80" s="5">
        <f t="shared" ref="U80" si="182">T80-U78+U79</f>
        <v>3</v>
      </c>
      <c r="V80" s="39">
        <f>U80-V78</f>
        <v>0</v>
      </c>
      <c r="W80" s="40"/>
      <c r="X80" s="3">
        <f>MAX(C80:V80)</f>
        <v>39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1"/>
      <c r="D81" s="112"/>
      <c r="E81" s="112"/>
      <c r="F81" s="112"/>
      <c r="G81" s="110" t="s">
        <v>58</v>
      </c>
      <c r="H81" s="113"/>
      <c r="I81" s="112"/>
      <c r="J81" s="112"/>
      <c r="K81" s="7">
        <v>13.22</v>
      </c>
      <c r="L81" s="112"/>
      <c r="M81" s="7">
        <v>13.26</v>
      </c>
      <c r="N81" s="112"/>
      <c r="O81" s="112"/>
      <c r="P81" s="112"/>
      <c r="Q81" s="112"/>
      <c r="R81" s="7">
        <v>13.35</v>
      </c>
      <c r="S81" s="112"/>
      <c r="T81" s="112"/>
      <c r="U81" s="112"/>
      <c r="V81" s="114">
        <v>13.4</v>
      </c>
      <c r="W81" s="41">
        <v>34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15">
        <v>13.06</v>
      </c>
      <c r="D82" s="116"/>
      <c r="E82" s="116"/>
      <c r="F82" s="117"/>
      <c r="G82" s="92" t="s">
        <v>58</v>
      </c>
      <c r="H82" s="117"/>
      <c r="I82" s="116"/>
      <c r="J82" s="116"/>
      <c r="K82" s="8">
        <f>K81</f>
        <v>13.22</v>
      </c>
      <c r="L82" s="116"/>
      <c r="M82" s="8">
        <f>M81</f>
        <v>13.26</v>
      </c>
      <c r="N82" s="116"/>
      <c r="O82" s="116"/>
      <c r="P82" s="116"/>
      <c r="Q82" s="116"/>
      <c r="R82" s="8">
        <f>R81</f>
        <v>13.35</v>
      </c>
      <c r="S82" s="116"/>
      <c r="T82" s="116"/>
      <c r="U82" s="116"/>
      <c r="V82" s="118"/>
      <c r="W82" s="40"/>
      <c r="X82" s="18"/>
      <c r="Y82" s="59"/>
      <c r="Z82" s="59"/>
      <c r="AA82" s="59"/>
    </row>
    <row r="83" spans="1:27" ht="15.6" customHeight="1" thickBot="1" x14ac:dyDescent="0.25">
      <c r="A83" s="61">
        <v>212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0</v>
      </c>
      <c r="F84" s="29">
        <v>0</v>
      </c>
      <c r="G84" s="85">
        <v>2</v>
      </c>
      <c r="H84" s="86">
        <v>0</v>
      </c>
      <c r="I84" s="86">
        <v>0</v>
      </c>
      <c r="J84" s="86">
        <v>1</v>
      </c>
      <c r="K84" s="86">
        <v>6</v>
      </c>
      <c r="L84" s="86">
        <v>4</v>
      </c>
      <c r="M84" s="86">
        <v>2</v>
      </c>
      <c r="N84" s="86">
        <v>4</v>
      </c>
      <c r="O84" s="86">
        <v>6</v>
      </c>
      <c r="P84" s="86">
        <v>6</v>
      </c>
      <c r="Q84" s="86">
        <v>5</v>
      </c>
      <c r="R84" s="86">
        <v>3</v>
      </c>
      <c r="S84" s="86">
        <v>7</v>
      </c>
      <c r="T84" s="86">
        <v>5</v>
      </c>
      <c r="U84" s="86">
        <v>2</v>
      </c>
      <c r="V84" s="36">
        <v>0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13.44</v>
      </c>
      <c r="B85" s="34" t="s">
        <v>7</v>
      </c>
      <c r="C85" s="23">
        <v>8</v>
      </c>
      <c r="D85" s="4">
        <v>1</v>
      </c>
      <c r="E85" s="4">
        <v>0</v>
      </c>
      <c r="F85" s="4">
        <v>0</v>
      </c>
      <c r="G85" s="87">
        <v>7</v>
      </c>
      <c r="H85" s="88">
        <v>4</v>
      </c>
      <c r="I85" s="88">
        <v>6</v>
      </c>
      <c r="J85" s="88">
        <v>4</v>
      </c>
      <c r="K85" s="88">
        <v>12</v>
      </c>
      <c r="L85" s="88">
        <v>2</v>
      </c>
      <c r="M85" s="88">
        <v>1</v>
      </c>
      <c r="N85" s="88">
        <v>1</v>
      </c>
      <c r="O85" s="88">
        <v>3</v>
      </c>
      <c r="P85" s="88">
        <v>3</v>
      </c>
      <c r="Q85" s="88">
        <v>0</v>
      </c>
      <c r="R85" s="88">
        <v>0</v>
      </c>
      <c r="S85" s="88">
        <v>0</v>
      </c>
      <c r="T85" s="88">
        <v>1</v>
      </c>
      <c r="U85" s="88">
        <v>0</v>
      </c>
      <c r="V85" s="22"/>
      <c r="W85" s="38">
        <f>SUM(C85:U85)</f>
        <v>53</v>
      </c>
      <c r="X85" s="17"/>
      <c r="Y85" s="59"/>
      <c r="Z85" s="59"/>
      <c r="AA85" s="59"/>
    </row>
    <row r="86" spans="1:27" ht="15.6" customHeight="1" x14ac:dyDescent="0.2">
      <c r="A86" s="126" t="s">
        <v>57</v>
      </c>
      <c r="B86" s="34" t="s">
        <v>8</v>
      </c>
      <c r="C86" s="23">
        <f>C85</f>
        <v>8</v>
      </c>
      <c r="D86" s="5">
        <f t="shared" ref="D86" si="183">C86-D84+D85</f>
        <v>9</v>
      </c>
      <c r="E86" s="5">
        <f>D86-E84+E85</f>
        <v>9</v>
      </c>
      <c r="F86" s="89">
        <f>E86-F84+F85</f>
        <v>9</v>
      </c>
      <c r="G86" s="90">
        <f t="shared" ref="G86" si="184">F86-G84+G85</f>
        <v>14</v>
      </c>
      <c r="H86" s="91">
        <f t="shared" ref="H86" si="185">G86-H84+H85</f>
        <v>18</v>
      </c>
      <c r="I86" s="5">
        <f t="shared" ref="I86" si="186">H86-I84+I85</f>
        <v>24</v>
      </c>
      <c r="J86" s="5">
        <f t="shared" ref="J86" si="187">I86-J84+J85</f>
        <v>27</v>
      </c>
      <c r="K86" s="5">
        <f t="shared" ref="K86" si="188">J86-K84+K85</f>
        <v>33</v>
      </c>
      <c r="L86" s="5">
        <f t="shared" ref="L86" si="189">K86-L84+L85</f>
        <v>31</v>
      </c>
      <c r="M86" s="5">
        <f t="shared" ref="M86" si="190">L86-M84+M85</f>
        <v>30</v>
      </c>
      <c r="N86" s="5">
        <f t="shared" ref="N86" si="191">M86-N84+N85</f>
        <v>27</v>
      </c>
      <c r="O86" s="5">
        <f t="shared" ref="O86" si="192">N86-O84+O85</f>
        <v>24</v>
      </c>
      <c r="P86" s="5">
        <f t="shared" ref="P86" si="193">O86-P84+P85</f>
        <v>21</v>
      </c>
      <c r="Q86" s="5">
        <f t="shared" ref="Q86" si="194">P86-Q84+Q85</f>
        <v>16</v>
      </c>
      <c r="R86" s="5">
        <f t="shared" ref="R86" si="195">Q86-R84+R85</f>
        <v>13</v>
      </c>
      <c r="S86" s="5">
        <f t="shared" ref="S86" si="196">R86-S84+S85</f>
        <v>6</v>
      </c>
      <c r="T86" s="5">
        <f t="shared" ref="T86" si="197">S86-T84+T85</f>
        <v>2</v>
      </c>
      <c r="U86" s="5">
        <f t="shared" ref="U86" si="198">T86-U84+U85</f>
        <v>0</v>
      </c>
      <c r="V86" s="39">
        <f>U86-V84</f>
        <v>0</v>
      </c>
      <c r="W86" s="40"/>
      <c r="X86" s="3">
        <f>MAX(C86:V86)</f>
        <v>33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1"/>
      <c r="D87" s="112"/>
      <c r="E87" s="112"/>
      <c r="F87" s="112"/>
      <c r="G87" s="110">
        <v>13.5</v>
      </c>
      <c r="H87" s="113"/>
      <c r="I87" s="112"/>
      <c r="J87" s="112"/>
      <c r="K87" s="7">
        <v>13.58</v>
      </c>
      <c r="L87" s="112"/>
      <c r="M87" s="7">
        <v>14.05</v>
      </c>
      <c r="N87" s="112"/>
      <c r="O87" s="112"/>
      <c r="P87" s="112"/>
      <c r="Q87" s="112"/>
      <c r="R87" s="7">
        <v>14.11</v>
      </c>
      <c r="S87" s="112"/>
      <c r="T87" s="112"/>
      <c r="U87" s="112"/>
      <c r="V87" s="114">
        <v>14.18</v>
      </c>
      <c r="W87" s="41">
        <v>34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15">
        <v>13.44</v>
      </c>
      <c r="D88" s="116"/>
      <c r="E88" s="116"/>
      <c r="F88" s="117"/>
      <c r="G88" s="92">
        <f>G87</f>
        <v>13.5</v>
      </c>
      <c r="H88" s="117"/>
      <c r="I88" s="116"/>
      <c r="J88" s="116"/>
      <c r="K88" s="8">
        <f>K87</f>
        <v>13.58</v>
      </c>
      <c r="L88" s="116"/>
      <c r="M88" s="8">
        <f>M87</f>
        <v>14.05</v>
      </c>
      <c r="N88" s="116"/>
      <c r="O88" s="116"/>
      <c r="P88" s="116"/>
      <c r="Q88" s="116"/>
      <c r="R88" s="8">
        <f>R87</f>
        <v>14.11</v>
      </c>
      <c r="S88" s="116"/>
      <c r="T88" s="116"/>
      <c r="U88" s="116"/>
      <c r="V88" s="118"/>
      <c r="W88" s="40"/>
      <c r="X88" s="18"/>
      <c r="Y88" s="59"/>
      <c r="Z88" s="59"/>
      <c r="AA88" s="59"/>
    </row>
    <row r="89" spans="1:27" ht="15.6" customHeight="1" thickBot="1" x14ac:dyDescent="0.25">
      <c r="A89" s="61">
        <v>202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0</v>
      </c>
      <c r="G90" s="85" t="s">
        <v>58</v>
      </c>
      <c r="H90" s="86">
        <v>0</v>
      </c>
      <c r="I90" s="86">
        <v>0</v>
      </c>
      <c r="J90" s="86">
        <v>1</v>
      </c>
      <c r="K90" s="86">
        <v>4</v>
      </c>
      <c r="L90" s="86">
        <v>3</v>
      </c>
      <c r="M90" s="86">
        <v>1</v>
      </c>
      <c r="N90" s="86">
        <v>1</v>
      </c>
      <c r="O90" s="86">
        <v>8</v>
      </c>
      <c r="P90" s="86">
        <v>3</v>
      </c>
      <c r="Q90" s="86">
        <v>4</v>
      </c>
      <c r="R90" s="86">
        <v>7</v>
      </c>
      <c r="S90" s="86">
        <v>1</v>
      </c>
      <c r="T90" s="86">
        <v>3</v>
      </c>
      <c r="U90" s="86">
        <v>0</v>
      </c>
      <c r="V90" s="36">
        <v>5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14.21</v>
      </c>
      <c r="B91" s="34" t="s">
        <v>7</v>
      </c>
      <c r="C91" s="23">
        <v>5</v>
      </c>
      <c r="D91" s="4">
        <v>3</v>
      </c>
      <c r="E91" s="4">
        <v>0</v>
      </c>
      <c r="F91" s="4">
        <v>1</v>
      </c>
      <c r="G91" s="87" t="s">
        <v>58</v>
      </c>
      <c r="H91" s="88">
        <v>1</v>
      </c>
      <c r="I91" s="88">
        <v>5</v>
      </c>
      <c r="J91" s="88">
        <v>4</v>
      </c>
      <c r="K91" s="88">
        <v>13</v>
      </c>
      <c r="L91" s="88">
        <v>4</v>
      </c>
      <c r="M91" s="88">
        <v>0</v>
      </c>
      <c r="N91" s="88">
        <v>1</v>
      </c>
      <c r="O91" s="88">
        <v>4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22"/>
      <c r="W91" s="38">
        <f>SUM(C91:U91)</f>
        <v>41</v>
      </c>
      <c r="X91" s="17"/>
      <c r="Y91" s="59"/>
      <c r="Z91" s="59"/>
      <c r="AA91" s="59"/>
    </row>
    <row r="92" spans="1:27" ht="15.6" customHeight="1" x14ac:dyDescent="0.2">
      <c r="A92" s="126" t="s">
        <v>57</v>
      </c>
      <c r="B92" s="34" t="s">
        <v>8</v>
      </c>
      <c r="C92" s="23">
        <f>C91</f>
        <v>5</v>
      </c>
      <c r="D92" s="5">
        <f t="shared" ref="D92" si="199">C92-D90+D91</f>
        <v>8</v>
      </c>
      <c r="E92" s="5">
        <f>D92-E90+E91</f>
        <v>8</v>
      </c>
      <c r="F92" s="89">
        <f>E92-F90+F91</f>
        <v>9</v>
      </c>
      <c r="G92" s="90" t="s">
        <v>58</v>
      </c>
      <c r="H92" s="91">
        <f>F92-H90+H91</f>
        <v>10</v>
      </c>
      <c r="I92" s="5">
        <f t="shared" ref="I92" si="200">H92-I90+I91</f>
        <v>15</v>
      </c>
      <c r="J92" s="5">
        <f t="shared" ref="J92" si="201">I92-J90+J91</f>
        <v>18</v>
      </c>
      <c r="K92" s="5">
        <f t="shared" ref="K92" si="202">J92-K90+K91</f>
        <v>27</v>
      </c>
      <c r="L92" s="5">
        <f t="shared" ref="L92" si="203">K92-L90+L91</f>
        <v>28</v>
      </c>
      <c r="M92" s="5">
        <f t="shared" ref="M92" si="204">L92-M90+M91</f>
        <v>27</v>
      </c>
      <c r="N92" s="5">
        <f t="shared" ref="N92" si="205">M92-N90+N91</f>
        <v>27</v>
      </c>
      <c r="O92" s="5">
        <f t="shared" ref="O92" si="206">N92-O90+O91</f>
        <v>23</v>
      </c>
      <c r="P92" s="5">
        <f t="shared" ref="P92" si="207">O92-P90+P91</f>
        <v>20</v>
      </c>
      <c r="Q92" s="5">
        <f t="shared" ref="Q92" si="208">P92-Q90+Q91</f>
        <v>16</v>
      </c>
      <c r="R92" s="5">
        <f t="shared" ref="R92" si="209">Q92-R90+R91</f>
        <v>9</v>
      </c>
      <c r="S92" s="5">
        <f t="shared" ref="S92" si="210">R92-S90+S91</f>
        <v>8</v>
      </c>
      <c r="T92" s="5">
        <f t="shared" ref="T92" si="211">S92-T90+T91</f>
        <v>5</v>
      </c>
      <c r="U92" s="5">
        <f t="shared" ref="U92" si="212">T92-U90+U91</f>
        <v>5</v>
      </c>
      <c r="V92" s="39">
        <f>U92-V90</f>
        <v>0</v>
      </c>
      <c r="W92" s="40"/>
      <c r="X92" s="3">
        <f>MAX(C92:V92)</f>
        <v>28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1"/>
      <c r="D93" s="112"/>
      <c r="E93" s="112"/>
      <c r="F93" s="112"/>
      <c r="G93" s="110" t="s">
        <v>58</v>
      </c>
      <c r="H93" s="113"/>
      <c r="I93" s="112"/>
      <c r="J93" s="112"/>
      <c r="K93" s="7">
        <v>14.36</v>
      </c>
      <c r="L93" s="112"/>
      <c r="M93" s="7">
        <v>14.42</v>
      </c>
      <c r="N93" s="112"/>
      <c r="O93" s="112"/>
      <c r="P93" s="112"/>
      <c r="Q93" s="112"/>
      <c r="R93" s="7">
        <v>14.5</v>
      </c>
      <c r="S93" s="112"/>
      <c r="T93" s="112"/>
      <c r="U93" s="112"/>
      <c r="V93" s="114">
        <v>14.57</v>
      </c>
      <c r="W93" s="41">
        <v>36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15">
        <v>14.21</v>
      </c>
      <c r="D94" s="116"/>
      <c r="E94" s="116"/>
      <c r="F94" s="117"/>
      <c r="G94" s="92" t="s">
        <v>58</v>
      </c>
      <c r="H94" s="117"/>
      <c r="I94" s="116"/>
      <c r="J94" s="116"/>
      <c r="K94" s="8">
        <f>K93</f>
        <v>14.36</v>
      </c>
      <c r="L94" s="116"/>
      <c r="M94" s="8">
        <f>M93</f>
        <v>14.42</v>
      </c>
      <c r="N94" s="116"/>
      <c r="O94" s="116"/>
      <c r="P94" s="116"/>
      <c r="Q94" s="116"/>
      <c r="R94" s="8">
        <f>R93</f>
        <v>14.5</v>
      </c>
      <c r="S94" s="116"/>
      <c r="T94" s="116"/>
      <c r="U94" s="116"/>
      <c r="V94" s="118"/>
      <c r="W94" s="40"/>
      <c r="X94" s="18"/>
      <c r="Y94" s="59"/>
      <c r="Z94" s="59"/>
      <c r="AA94" s="59"/>
    </row>
    <row r="95" spans="1:27" ht="15.6" customHeight="1" thickBot="1" x14ac:dyDescent="0.25">
      <c r="A95" s="61">
        <v>214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0</v>
      </c>
      <c r="F96" s="29">
        <v>0</v>
      </c>
      <c r="G96" s="85">
        <v>1</v>
      </c>
      <c r="H96" s="86">
        <v>0</v>
      </c>
      <c r="I96" s="86">
        <v>3</v>
      </c>
      <c r="J96" s="86">
        <v>2</v>
      </c>
      <c r="K96" s="86">
        <v>9</v>
      </c>
      <c r="L96" s="86">
        <v>13</v>
      </c>
      <c r="M96" s="86">
        <v>1</v>
      </c>
      <c r="N96" s="86">
        <v>1</v>
      </c>
      <c r="O96" s="86">
        <v>10</v>
      </c>
      <c r="P96" s="86">
        <v>5</v>
      </c>
      <c r="Q96" s="86">
        <v>1</v>
      </c>
      <c r="R96" s="86">
        <v>6</v>
      </c>
      <c r="S96" s="86">
        <v>1</v>
      </c>
      <c r="T96" s="86">
        <v>2</v>
      </c>
      <c r="U96" s="86">
        <v>2</v>
      </c>
      <c r="V96" s="36">
        <v>1</v>
      </c>
      <c r="W96" s="37" t="s">
        <v>6</v>
      </c>
      <c r="X96" s="55"/>
      <c r="Y96" s="59"/>
      <c r="Z96" s="59"/>
      <c r="AA96" s="59"/>
    </row>
    <row r="97" spans="1:27" ht="15.6" customHeight="1" x14ac:dyDescent="0.2">
      <c r="A97" s="33">
        <v>15.02</v>
      </c>
      <c r="B97" s="34" t="s">
        <v>7</v>
      </c>
      <c r="C97" s="23">
        <v>10</v>
      </c>
      <c r="D97" s="4">
        <v>0</v>
      </c>
      <c r="E97" s="4">
        <v>4</v>
      </c>
      <c r="F97" s="4">
        <v>1</v>
      </c>
      <c r="G97" s="87">
        <v>6</v>
      </c>
      <c r="H97" s="88">
        <v>3</v>
      </c>
      <c r="I97" s="88">
        <v>5</v>
      </c>
      <c r="J97" s="88">
        <v>7</v>
      </c>
      <c r="K97" s="88">
        <v>10</v>
      </c>
      <c r="L97" s="88">
        <v>5</v>
      </c>
      <c r="M97" s="88">
        <v>0</v>
      </c>
      <c r="N97" s="88">
        <v>0</v>
      </c>
      <c r="O97" s="88">
        <v>7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22"/>
      <c r="W97" s="38">
        <f>SUM(C97:U97)</f>
        <v>58</v>
      </c>
      <c r="X97" s="17"/>
      <c r="Y97" s="59"/>
      <c r="Z97" s="59"/>
      <c r="AA97" s="59"/>
    </row>
    <row r="98" spans="1:27" ht="15.6" customHeight="1" x14ac:dyDescent="0.2">
      <c r="A98" s="126" t="s">
        <v>57</v>
      </c>
      <c r="B98" s="34" t="s">
        <v>8</v>
      </c>
      <c r="C98" s="23">
        <f>C97</f>
        <v>10</v>
      </c>
      <c r="D98" s="5">
        <f t="shared" ref="D98" si="213">C98-D96+D97</f>
        <v>10</v>
      </c>
      <c r="E98" s="5">
        <f>D98-E96+E97</f>
        <v>14</v>
      </c>
      <c r="F98" s="89">
        <f>E98-F96+F97</f>
        <v>15</v>
      </c>
      <c r="G98" s="90">
        <f t="shared" ref="G98" si="214">F98-G96+G97</f>
        <v>20</v>
      </c>
      <c r="H98" s="91">
        <f t="shared" ref="H98" si="215">G98-H96+H97</f>
        <v>23</v>
      </c>
      <c r="I98" s="5">
        <f t="shared" ref="I98" si="216">H98-I96+I97</f>
        <v>25</v>
      </c>
      <c r="J98" s="5">
        <f t="shared" ref="J98" si="217">I98-J96+J97</f>
        <v>30</v>
      </c>
      <c r="K98" s="5">
        <f t="shared" ref="K98" si="218">J98-K96+K97</f>
        <v>31</v>
      </c>
      <c r="L98" s="5">
        <f t="shared" ref="L98" si="219">K98-L96+L97</f>
        <v>23</v>
      </c>
      <c r="M98" s="5">
        <f t="shared" ref="M98" si="220">L98-M96+M97</f>
        <v>22</v>
      </c>
      <c r="N98" s="5">
        <f t="shared" ref="N98" si="221">M98-N96+N97</f>
        <v>21</v>
      </c>
      <c r="O98" s="5">
        <f t="shared" ref="O98" si="222">N98-O96+O97</f>
        <v>18</v>
      </c>
      <c r="P98" s="5">
        <f t="shared" ref="P98" si="223">O98-P96+P97</f>
        <v>13</v>
      </c>
      <c r="Q98" s="5">
        <f t="shared" ref="Q98" si="224">P98-Q96+Q97</f>
        <v>12</v>
      </c>
      <c r="R98" s="5">
        <f t="shared" ref="R98" si="225">Q98-R96+R97</f>
        <v>6</v>
      </c>
      <c r="S98" s="5">
        <f t="shared" ref="S98" si="226">R98-S96+S97</f>
        <v>5</v>
      </c>
      <c r="T98" s="5">
        <f t="shared" ref="T98" si="227">S98-T96+T97</f>
        <v>3</v>
      </c>
      <c r="U98" s="5">
        <f t="shared" ref="U98" si="228">T98-U96+U97</f>
        <v>1</v>
      </c>
      <c r="V98" s="39">
        <f>U98-V96</f>
        <v>0</v>
      </c>
      <c r="W98" s="40"/>
      <c r="X98" s="3">
        <f>MAX(C98:V98)</f>
        <v>31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1"/>
      <c r="D99" s="112"/>
      <c r="E99" s="112"/>
      <c r="F99" s="112"/>
      <c r="G99" s="110">
        <v>15.12</v>
      </c>
      <c r="H99" s="113"/>
      <c r="I99" s="112"/>
      <c r="J99" s="112"/>
      <c r="K99" s="7">
        <v>15.19</v>
      </c>
      <c r="L99" s="112"/>
      <c r="M99" s="7">
        <v>15.29</v>
      </c>
      <c r="N99" s="112"/>
      <c r="O99" s="112"/>
      <c r="P99" s="112"/>
      <c r="Q99" s="112"/>
      <c r="R99" s="7">
        <v>15.36</v>
      </c>
      <c r="S99" s="112"/>
      <c r="T99" s="112"/>
      <c r="U99" s="112"/>
      <c r="V99" s="114">
        <v>15.41</v>
      </c>
      <c r="W99" s="41">
        <v>39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15">
        <v>15.02</v>
      </c>
      <c r="D100" s="116"/>
      <c r="E100" s="116"/>
      <c r="F100" s="117"/>
      <c r="G100" s="92">
        <v>15.13</v>
      </c>
      <c r="H100" s="117"/>
      <c r="I100" s="116"/>
      <c r="J100" s="116"/>
      <c r="K100" s="8">
        <v>15.2</v>
      </c>
      <c r="L100" s="116"/>
      <c r="M100" s="8">
        <f>M99</f>
        <v>15.29</v>
      </c>
      <c r="N100" s="116"/>
      <c r="O100" s="116"/>
      <c r="P100" s="116"/>
      <c r="Q100" s="116"/>
      <c r="R100" s="8">
        <f>R99</f>
        <v>15.36</v>
      </c>
      <c r="S100" s="116"/>
      <c r="T100" s="116"/>
      <c r="U100" s="116"/>
      <c r="V100" s="118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535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1</v>
      </c>
      <c r="G102" s="85">
        <v>3</v>
      </c>
      <c r="H102" s="86">
        <v>2</v>
      </c>
      <c r="I102" s="86">
        <v>2</v>
      </c>
      <c r="J102" s="86">
        <v>1</v>
      </c>
      <c r="K102" s="86">
        <v>4</v>
      </c>
      <c r="L102" s="86">
        <v>4</v>
      </c>
      <c r="M102" s="86">
        <v>0</v>
      </c>
      <c r="N102" s="86">
        <v>2</v>
      </c>
      <c r="O102" s="86">
        <v>6</v>
      </c>
      <c r="P102" s="86">
        <v>2</v>
      </c>
      <c r="Q102" s="86">
        <v>3</v>
      </c>
      <c r="R102" s="86">
        <v>3</v>
      </c>
      <c r="S102" s="86">
        <v>0</v>
      </c>
      <c r="T102" s="86">
        <v>1</v>
      </c>
      <c r="U102" s="86">
        <v>0</v>
      </c>
      <c r="V102" s="36">
        <v>4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15.4</v>
      </c>
      <c r="B103" s="34" t="s">
        <v>7</v>
      </c>
      <c r="C103" s="23">
        <v>5</v>
      </c>
      <c r="D103" s="4">
        <v>5</v>
      </c>
      <c r="E103" s="4">
        <v>0</v>
      </c>
      <c r="F103" s="4">
        <v>0</v>
      </c>
      <c r="G103" s="87">
        <v>3</v>
      </c>
      <c r="H103" s="88">
        <v>0</v>
      </c>
      <c r="I103" s="88">
        <v>0</v>
      </c>
      <c r="J103" s="88">
        <v>3</v>
      </c>
      <c r="K103" s="88">
        <v>7</v>
      </c>
      <c r="L103" s="88">
        <v>10</v>
      </c>
      <c r="M103" s="88">
        <v>0</v>
      </c>
      <c r="N103" s="88">
        <v>0</v>
      </c>
      <c r="O103" s="88">
        <v>2</v>
      </c>
      <c r="P103" s="88">
        <v>0</v>
      </c>
      <c r="Q103" s="88">
        <v>0</v>
      </c>
      <c r="R103" s="88">
        <v>0</v>
      </c>
      <c r="S103" s="88">
        <v>3</v>
      </c>
      <c r="T103" s="88">
        <v>0</v>
      </c>
      <c r="U103" s="88">
        <v>0</v>
      </c>
      <c r="V103" s="22"/>
      <c r="W103" s="38">
        <f>SUM(C103:U103)</f>
        <v>38</v>
      </c>
      <c r="X103" s="17"/>
      <c r="Y103" s="59"/>
      <c r="Z103" s="59"/>
      <c r="AA103" s="59"/>
    </row>
    <row r="104" spans="1:27" ht="15.6" customHeight="1" x14ac:dyDescent="0.2">
      <c r="A104" s="126" t="s">
        <v>57</v>
      </c>
      <c r="B104" s="34" t="s">
        <v>8</v>
      </c>
      <c r="C104" s="23">
        <f>C103</f>
        <v>5</v>
      </c>
      <c r="D104" s="5">
        <f t="shared" ref="D104" si="229">C104-D102+D103</f>
        <v>10</v>
      </c>
      <c r="E104" s="5">
        <f>D104-E102+E103</f>
        <v>10</v>
      </c>
      <c r="F104" s="89">
        <f>E104-F102+F103</f>
        <v>9</v>
      </c>
      <c r="G104" s="90">
        <f t="shared" ref="G104" si="230">F104-G102+G103</f>
        <v>9</v>
      </c>
      <c r="H104" s="91">
        <f t="shared" ref="H104" si="231">G104-H102+H103</f>
        <v>7</v>
      </c>
      <c r="I104" s="5">
        <f t="shared" ref="I104" si="232">H104-I102+I103</f>
        <v>5</v>
      </c>
      <c r="J104" s="5">
        <f t="shared" ref="J104" si="233">I104-J102+J103</f>
        <v>7</v>
      </c>
      <c r="K104" s="5">
        <f t="shared" ref="K104" si="234">J104-K102+K103</f>
        <v>10</v>
      </c>
      <c r="L104" s="5">
        <f t="shared" ref="L104" si="235">K104-L102+L103</f>
        <v>16</v>
      </c>
      <c r="M104" s="5">
        <f t="shared" ref="M104" si="236">L104-M102+M103</f>
        <v>16</v>
      </c>
      <c r="N104" s="5">
        <f t="shared" ref="N104" si="237">M104-N102+N103</f>
        <v>14</v>
      </c>
      <c r="O104" s="5">
        <f t="shared" ref="O104" si="238">N104-O102+O103</f>
        <v>10</v>
      </c>
      <c r="P104" s="5">
        <f t="shared" ref="P104" si="239">O104-P102+P103</f>
        <v>8</v>
      </c>
      <c r="Q104" s="5">
        <f t="shared" ref="Q104" si="240">P104-Q102+Q103</f>
        <v>5</v>
      </c>
      <c r="R104" s="5">
        <f t="shared" ref="R104" si="241">Q104-R102+R103</f>
        <v>2</v>
      </c>
      <c r="S104" s="5">
        <f t="shared" ref="S104" si="242">R104-S102+S103</f>
        <v>5</v>
      </c>
      <c r="T104" s="5">
        <f t="shared" ref="T104" si="243">S104-T102+T103</f>
        <v>4</v>
      </c>
      <c r="U104" s="5">
        <f t="shared" ref="U104" si="244">T104-U102+U103</f>
        <v>4</v>
      </c>
      <c r="V104" s="39">
        <f>U104-V102</f>
        <v>0</v>
      </c>
      <c r="W104" s="40"/>
      <c r="X104" s="3">
        <f>MAX(C104:V104)</f>
        <v>16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1"/>
      <c r="D105" s="112"/>
      <c r="E105" s="112"/>
      <c r="F105" s="112"/>
      <c r="G105" s="110">
        <v>15.45</v>
      </c>
      <c r="H105" s="113"/>
      <c r="I105" s="112"/>
      <c r="J105" s="112"/>
      <c r="K105" s="7">
        <v>15.55</v>
      </c>
      <c r="L105" s="112"/>
      <c r="M105" s="7">
        <v>16</v>
      </c>
      <c r="N105" s="112"/>
      <c r="O105" s="112"/>
      <c r="P105" s="112"/>
      <c r="Q105" s="112"/>
      <c r="R105" s="7">
        <v>16.079999999999998</v>
      </c>
      <c r="S105" s="112"/>
      <c r="T105" s="112"/>
      <c r="U105" s="112"/>
      <c r="V105" s="114">
        <v>16.13</v>
      </c>
      <c r="W105" s="41">
        <v>33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15">
        <v>15.4</v>
      </c>
      <c r="D106" s="116"/>
      <c r="E106" s="116"/>
      <c r="F106" s="117"/>
      <c r="G106" s="92">
        <f>G105</f>
        <v>15.45</v>
      </c>
      <c r="H106" s="117"/>
      <c r="I106" s="116"/>
      <c r="J106" s="116"/>
      <c r="K106" s="8">
        <f>K105</f>
        <v>15.55</v>
      </c>
      <c r="L106" s="116"/>
      <c r="M106" s="8">
        <f>M105</f>
        <v>16</v>
      </c>
      <c r="N106" s="116"/>
      <c r="O106" s="116"/>
      <c r="P106" s="116"/>
      <c r="Q106" s="116"/>
      <c r="R106" s="8">
        <f>R105</f>
        <v>16.079999999999998</v>
      </c>
      <c r="S106" s="116"/>
      <c r="T106" s="116"/>
      <c r="U106" s="116"/>
      <c r="V106" s="118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214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.6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0</v>
      </c>
      <c r="G108" s="85">
        <v>5</v>
      </c>
      <c r="H108" s="86">
        <v>0</v>
      </c>
      <c r="I108" s="86">
        <v>0</v>
      </c>
      <c r="J108" s="86">
        <v>3</v>
      </c>
      <c r="K108" s="86">
        <v>7</v>
      </c>
      <c r="L108" s="86">
        <v>3</v>
      </c>
      <c r="M108" s="86">
        <v>0</v>
      </c>
      <c r="N108" s="86">
        <v>3</v>
      </c>
      <c r="O108" s="86">
        <v>8</v>
      </c>
      <c r="P108" s="86">
        <v>3</v>
      </c>
      <c r="Q108" s="86">
        <v>2</v>
      </c>
      <c r="R108" s="86">
        <v>6</v>
      </c>
      <c r="S108" s="86">
        <v>2</v>
      </c>
      <c r="T108" s="86">
        <v>3</v>
      </c>
      <c r="U108" s="86">
        <v>0</v>
      </c>
      <c r="V108" s="36">
        <v>7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16.190000000000001</v>
      </c>
      <c r="B109" s="34" t="s">
        <v>7</v>
      </c>
      <c r="C109" s="23">
        <v>11</v>
      </c>
      <c r="D109" s="4">
        <v>4</v>
      </c>
      <c r="E109" s="4">
        <v>6</v>
      </c>
      <c r="F109" s="4">
        <v>0</v>
      </c>
      <c r="G109" s="87">
        <v>1</v>
      </c>
      <c r="H109" s="88">
        <v>3</v>
      </c>
      <c r="I109" s="88">
        <v>3</v>
      </c>
      <c r="J109" s="88">
        <v>5</v>
      </c>
      <c r="K109" s="88">
        <v>7</v>
      </c>
      <c r="L109" s="88">
        <v>5</v>
      </c>
      <c r="M109" s="88">
        <v>1</v>
      </c>
      <c r="N109" s="88">
        <v>1</v>
      </c>
      <c r="O109" s="88">
        <v>5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22"/>
      <c r="W109" s="38">
        <f>SUM(C109:U109)</f>
        <v>52</v>
      </c>
      <c r="X109" s="17"/>
      <c r="Y109" s="59"/>
      <c r="Z109" s="59"/>
      <c r="AA109" s="59"/>
    </row>
    <row r="110" spans="1:27" ht="15.6" customHeight="1" x14ac:dyDescent="0.2">
      <c r="A110" s="126" t="s">
        <v>57</v>
      </c>
      <c r="B110" s="34" t="s">
        <v>8</v>
      </c>
      <c r="C110" s="23">
        <f>C109</f>
        <v>11</v>
      </c>
      <c r="D110" s="5">
        <f t="shared" ref="D110" si="245">C110-D108+D109</f>
        <v>15</v>
      </c>
      <c r="E110" s="5">
        <f>D110-E108+E109</f>
        <v>21</v>
      </c>
      <c r="F110" s="89">
        <f>E110-F108+F109</f>
        <v>21</v>
      </c>
      <c r="G110" s="90">
        <f t="shared" ref="G110" si="246">F110-G108+G109</f>
        <v>17</v>
      </c>
      <c r="H110" s="91">
        <f t="shared" ref="H110" si="247">G110-H108+H109</f>
        <v>20</v>
      </c>
      <c r="I110" s="5">
        <f t="shared" ref="I110" si="248">H110-I108+I109</f>
        <v>23</v>
      </c>
      <c r="J110" s="5">
        <f t="shared" ref="J110" si="249">I110-J108+J109</f>
        <v>25</v>
      </c>
      <c r="K110" s="5">
        <f t="shared" ref="K110" si="250">J110-K108+K109</f>
        <v>25</v>
      </c>
      <c r="L110" s="5">
        <f t="shared" ref="L110" si="251">K110-L108+L109</f>
        <v>27</v>
      </c>
      <c r="M110" s="5">
        <f t="shared" ref="M110" si="252">L110-M108+M109</f>
        <v>28</v>
      </c>
      <c r="N110" s="5">
        <f t="shared" ref="N110" si="253">M110-N108+N109</f>
        <v>26</v>
      </c>
      <c r="O110" s="5">
        <f t="shared" ref="O110" si="254">N110-O108+O109</f>
        <v>23</v>
      </c>
      <c r="P110" s="5">
        <f t="shared" ref="P110" si="255">O110-P108+P109</f>
        <v>20</v>
      </c>
      <c r="Q110" s="5">
        <f t="shared" ref="Q110" si="256">P110-Q108+Q109</f>
        <v>18</v>
      </c>
      <c r="R110" s="5">
        <f t="shared" ref="R110" si="257">Q110-R108+R109</f>
        <v>12</v>
      </c>
      <c r="S110" s="5">
        <f t="shared" ref="S110" si="258">R110-S108+S109</f>
        <v>10</v>
      </c>
      <c r="T110" s="5">
        <f t="shared" ref="T110" si="259">S110-T108+T109</f>
        <v>7</v>
      </c>
      <c r="U110" s="5">
        <f t="shared" ref="U110" si="260">T110-U108+U109</f>
        <v>7</v>
      </c>
      <c r="V110" s="39">
        <f>U110-V108</f>
        <v>0</v>
      </c>
      <c r="W110" s="40"/>
      <c r="X110" s="3">
        <f>MAX(C110:V110)</f>
        <v>28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1"/>
      <c r="D111" s="112"/>
      <c r="E111" s="112"/>
      <c r="F111" s="112"/>
      <c r="G111" s="110">
        <v>16.239999999999998</v>
      </c>
      <c r="H111" s="113"/>
      <c r="I111" s="112"/>
      <c r="J111" s="112"/>
      <c r="K111" s="7">
        <v>16.329999999999998</v>
      </c>
      <c r="L111" s="112"/>
      <c r="M111" s="7">
        <v>16.36</v>
      </c>
      <c r="N111" s="112"/>
      <c r="O111" s="112"/>
      <c r="P111" s="112"/>
      <c r="Q111" s="112"/>
      <c r="R111" s="7">
        <v>16.440000000000001</v>
      </c>
      <c r="S111" s="112"/>
      <c r="T111" s="112"/>
      <c r="U111" s="112"/>
      <c r="V111" s="114">
        <v>16.5</v>
      </c>
      <c r="W111" s="41">
        <v>31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15">
        <v>16.190000000000001</v>
      </c>
      <c r="D112" s="116"/>
      <c r="E112" s="116"/>
      <c r="F112" s="117"/>
      <c r="G112" s="92">
        <f>G111</f>
        <v>16.239999999999998</v>
      </c>
      <c r="H112" s="117"/>
      <c r="I112" s="116"/>
      <c r="J112" s="116"/>
      <c r="K112" s="8">
        <f>K111</f>
        <v>16.329999999999998</v>
      </c>
      <c r="L112" s="116"/>
      <c r="M112" s="8">
        <f>M111</f>
        <v>16.36</v>
      </c>
      <c r="N112" s="116"/>
      <c r="O112" s="116"/>
      <c r="P112" s="116"/>
      <c r="Q112" s="116"/>
      <c r="R112" s="8">
        <f>R111</f>
        <v>16.440000000000001</v>
      </c>
      <c r="S112" s="116"/>
      <c r="T112" s="116"/>
      <c r="U112" s="116"/>
      <c r="V112" s="118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535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0</v>
      </c>
      <c r="F114" s="29">
        <v>0</v>
      </c>
      <c r="G114" s="85">
        <v>2</v>
      </c>
      <c r="H114" s="86">
        <v>0</v>
      </c>
      <c r="I114" s="86">
        <v>0</v>
      </c>
      <c r="J114" s="86">
        <v>0</v>
      </c>
      <c r="K114" s="86">
        <v>6</v>
      </c>
      <c r="L114" s="86">
        <v>1</v>
      </c>
      <c r="M114" s="86">
        <v>0</v>
      </c>
      <c r="N114" s="86">
        <v>3</v>
      </c>
      <c r="O114" s="86">
        <v>10</v>
      </c>
      <c r="P114" s="86">
        <v>2</v>
      </c>
      <c r="Q114" s="86">
        <v>3</v>
      </c>
      <c r="R114" s="86">
        <v>5</v>
      </c>
      <c r="S114" s="86">
        <v>6</v>
      </c>
      <c r="T114" s="86">
        <v>2</v>
      </c>
      <c r="U114" s="86">
        <v>0</v>
      </c>
      <c r="V114" s="36">
        <v>1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16.57</v>
      </c>
      <c r="B115" s="34" t="s">
        <v>7</v>
      </c>
      <c r="C115" s="23">
        <v>12</v>
      </c>
      <c r="D115" s="4">
        <v>0</v>
      </c>
      <c r="E115" s="4">
        <v>0</v>
      </c>
      <c r="F115" s="4">
        <v>0</v>
      </c>
      <c r="G115" s="87">
        <v>2</v>
      </c>
      <c r="H115" s="88">
        <v>1</v>
      </c>
      <c r="I115" s="88">
        <v>5</v>
      </c>
      <c r="J115" s="88">
        <v>6</v>
      </c>
      <c r="K115" s="88">
        <v>6</v>
      </c>
      <c r="L115" s="88">
        <v>7</v>
      </c>
      <c r="M115" s="88">
        <v>1</v>
      </c>
      <c r="N115" s="88">
        <v>0</v>
      </c>
      <c r="O115" s="88">
        <v>1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22"/>
      <c r="W115" s="38">
        <f>SUM(C115:U115)</f>
        <v>41</v>
      </c>
      <c r="X115" s="17"/>
      <c r="Y115" s="59"/>
      <c r="Z115" s="59"/>
      <c r="AA115" s="59"/>
    </row>
    <row r="116" spans="1:27" ht="15.6" customHeight="1" x14ac:dyDescent="0.2">
      <c r="A116" s="126" t="s">
        <v>57</v>
      </c>
      <c r="B116" s="34" t="s">
        <v>8</v>
      </c>
      <c r="C116" s="23">
        <f>C115</f>
        <v>12</v>
      </c>
      <c r="D116" s="5">
        <f t="shared" ref="D116" si="261">C116-D114+D115</f>
        <v>12</v>
      </c>
      <c r="E116" s="5">
        <f>D116-E114+E115</f>
        <v>12</v>
      </c>
      <c r="F116" s="89">
        <f>E116-F114+F115</f>
        <v>12</v>
      </c>
      <c r="G116" s="90">
        <f t="shared" ref="G116" si="262">F116-G114+G115</f>
        <v>12</v>
      </c>
      <c r="H116" s="91">
        <f t="shared" ref="H116" si="263">G116-H114+H115</f>
        <v>13</v>
      </c>
      <c r="I116" s="5">
        <f t="shared" ref="I116" si="264">H116-I114+I115</f>
        <v>18</v>
      </c>
      <c r="J116" s="5">
        <f t="shared" ref="J116" si="265">I116-J114+J115</f>
        <v>24</v>
      </c>
      <c r="K116" s="5">
        <f t="shared" ref="K116" si="266">J116-K114+K115</f>
        <v>24</v>
      </c>
      <c r="L116" s="5">
        <f t="shared" ref="L116" si="267">K116-L114+L115</f>
        <v>30</v>
      </c>
      <c r="M116" s="5">
        <f t="shared" ref="M116" si="268">L116-M114+M115</f>
        <v>31</v>
      </c>
      <c r="N116" s="5">
        <f t="shared" ref="N116" si="269">M116-N114+N115</f>
        <v>28</v>
      </c>
      <c r="O116" s="5">
        <f t="shared" ref="O116" si="270">N116-O114+O115</f>
        <v>19</v>
      </c>
      <c r="P116" s="5">
        <f t="shared" ref="P116" si="271">O116-P114+P115</f>
        <v>17</v>
      </c>
      <c r="Q116" s="5">
        <f t="shared" ref="Q116" si="272">P116-Q114+Q115</f>
        <v>14</v>
      </c>
      <c r="R116" s="5">
        <f t="shared" ref="R116" si="273">Q116-R114+R115</f>
        <v>9</v>
      </c>
      <c r="S116" s="5">
        <f t="shared" ref="S116" si="274">R116-S114+S115</f>
        <v>3</v>
      </c>
      <c r="T116" s="5">
        <f t="shared" ref="T116" si="275">S116-T114+T115</f>
        <v>1</v>
      </c>
      <c r="U116" s="5">
        <f t="shared" ref="U116" si="276">T116-U114+U115</f>
        <v>1</v>
      </c>
      <c r="V116" s="39">
        <f>U116-V114</f>
        <v>0</v>
      </c>
      <c r="W116" s="40"/>
      <c r="X116" s="3">
        <f>MAX(C116:V116)</f>
        <v>31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1"/>
      <c r="D117" s="112"/>
      <c r="E117" s="112"/>
      <c r="F117" s="112"/>
      <c r="G117" s="110">
        <v>17.02</v>
      </c>
      <c r="H117" s="113"/>
      <c r="I117" s="112"/>
      <c r="J117" s="112"/>
      <c r="K117" s="7">
        <v>17.12</v>
      </c>
      <c r="L117" s="112"/>
      <c r="M117" s="7">
        <v>17.16</v>
      </c>
      <c r="N117" s="112"/>
      <c r="O117" s="112"/>
      <c r="P117" s="112"/>
      <c r="Q117" s="112"/>
      <c r="R117" s="7">
        <v>17.25</v>
      </c>
      <c r="S117" s="112"/>
      <c r="T117" s="112"/>
      <c r="U117" s="112"/>
      <c r="V117" s="114">
        <v>17.309999999999999</v>
      </c>
      <c r="W117" s="41">
        <v>34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15">
        <v>16.57</v>
      </c>
      <c r="D118" s="116"/>
      <c r="E118" s="116"/>
      <c r="F118" s="117"/>
      <c r="G118" s="92">
        <f>G117</f>
        <v>17.02</v>
      </c>
      <c r="H118" s="117"/>
      <c r="I118" s="116"/>
      <c r="J118" s="116"/>
      <c r="K118" s="8">
        <f>K117</f>
        <v>17.12</v>
      </c>
      <c r="L118" s="116"/>
      <c r="M118" s="8">
        <f>M117</f>
        <v>17.16</v>
      </c>
      <c r="N118" s="116"/>
      <c r="O118" s="116"/>
      <c r="P118" s="116"/>
      <c r="Q118" s="116"/>
      <c r="R118" s="8">
        <f>R117</f>
        <v>17.25</v>
      </c>
      <c r="S118" s="116"/>
      <c r="T118" s="116"/>
      <c r="U118" s="116"/>
      <c r="V118" s="118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214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0</v>
      </c>
      <c r="F120" s="29">
        <v>1</v>
      </c>
      <c r="G120" s="85">
        <v>1</v>
      </c>
      <c r="H120" s="86">
        <v>0</v>
      </c>
      <c r="I120" s="86">
        <v>1</v>
      </c>
      <c r="J120" s="86">
        <v>5</v>
      </c>
      <c r="K120" s="86">
        <v>2</v>
      </c>
      <c r="L120" s="86">
        <v>3</v>
      </c>
      <c r="M120" s="86">
        <v>1</v>
      </c>
      <c r="N120" s="86">
        <v>4</v>
      </c>
      <c r="O120" s="86">
        <v>5</v>
      </c>
      <c r="P120" s="86">
        <v>2</v>
      </c>
      <c r="Q120" s="86">
        <v>0</v>
      </c>
      <c r="R120" s="86">
        <v>4</v>
      </c>
      <c r="S120" s="86">
        <v>3</v>
      </c>
      <c r="T120" s="86">
        <v>6</v>
      </c>
      <c r="U120" s="86">
        <v>0</v>
      </c>
      <c r="V120" s="36">
        <v>2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17.37</v>
      </c>
      <c r="B121" s="34" t="s">
        <v>7</v>
      </c>
      <c r="C121" s="23">
        <v>5</v>
      </c>
      <c r="D121" s="4">
        <v>3</v>
      </c>
      <c r="E121" s="4">
        <v>0</v>
      </c>
      <c r="F121" s="4">
        <v>0</v>
      </c>
      <c r="G121" s="87">
        <v>8</v>
      </c>
      <c r="H121" s="88">
        <v>2</v>
      </c>
      <c r="I121" s="88">
        <v>3</v>
      </c>
      <c r="J121" s="88">
        <v>0</v>
      </c>
      <c r="K121" s="88">
        <v>10</v>
      </c>
      <c r="L121" s="88">
        <v>8</v>
      </c>
      <c r="M121" s="88">
        <v>0</v>
      </c>
      <c r="N121" s="88">
        <v>0</v>
      </c>
      <c r="O121" s="88">
        <v>1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22"/>
      <c r="W121" s="38">
        <f>SUM(C121:U121)</f>
        <v>40</v>
      </c>
      <c r="X121" s="17"/>
      <c r="Y121" s="59"/>
      <c r="Z121" s="59"/>
      <c r="AA121" s="59"/>
    </row>
    <row r="122" spans="1:27" ht="15.6" customHeight="1" x14ac:dyDescent="0.2">
      <c r="A122" s="126" t="s">
        <v>57</v>
      </c>
      <c r="B122" s="34" t="s">
        <v>8</v>
      </c>
      <c r="C122" s="23">
        <f>C121</f>
        <v>5</v>
      </c>
      <c r="D122" s="5">
        <f t="shared" ref="D122" si="277">C122-D120+D121</f>
        <v>8</v>
      </c>
      <c r="E122" s="5">
        <f>D122-E120+E121</f>
        <v>8</v>
      </c>
      <c r="F122" s="89">
        <f>E122-F120+F121</f>
        <v>7</v>
      </c>
      <c r="G122" s="90">
        <f t="shared" ref="G122" si="278">F122-G120+G121</f>
        <v>14</v>
      </c>
      <c r="H122" s="91">
        <f t="shared" ref="H122" si="279">G122-H120+H121</f>
        <v>16</v>
      </c>
      <c r="I122" s="5">
        <f t="shared" ref="I122" si="280">H122-I120+I121</f>
        <v>18</v>
      </c>
      <c r="J122" s="5">
        <f t="shared" ref="J122" si="281">I122-J120+J121</f>
        <v>13</v>
      </c>
      <c r="K122" s="5">
        <f t="shared" ref="K122" si="282">J122-K120+K121</f>
        <v>21</v>
      </c>
      <c r="L122" s="5">
        <f t="shared" ref="L122" si="283">K122-L120+L121</f>
        <v>26</v>
      </c>
      <c r="M122" s="5">
        <f t="shared" ref="M122" si="284">L122-M120+M121</f>
        <v>25</v>
      </c>
      <c r="N122" s="5">
        <f t="shared" ref="N122" si="285">M122-N120+N121</f>
        <v>21</v>
      </c>
      <c r="O122" s="5">
        <f t="shared" ref="O122" si="286">N122-O120+O121</f>
        <v>17</v>
      </c>
      <c r="P122" s="5">
        <f t="shared" ref="P122" si="287">O122-P120+P121</f>
        <v>15</v>
      </c>
      <c r="Q122" s="5">
        <f t="shared" ref="Q122" si="288">P122-Q120+Q121</f>
        <v>15</v>
      </c>
      <c r="R122" s="5">
        <f t="shared" ref="R122" si="289">Q122-R120+R121</f>
        <v>11</v>
      </c>
      <c r="S122" s="5">
        <f t="shared" ref="S122" si="290">R122-S120+S121</f>
        <v>8</v>
      </c>
      <c r="T122" s="5">
        <f t="shared" ref="T122" si="291">S122-T120+T121</f>
        <v>2</v>
      </c>
      <c r="U122" s="5">
        <f t="shared" ref="U122" si="292">T122-U120+U121</f>
        <v>2</v>
      </c>
      <c r="V122" s="39">
        <f>U122-V120</f>
        <v>0</v>
      </c>
      <c r="W122" s="40"/>
      <c r="X122" s="3">
        <f>MAX(C122:V122)</f>
        <v>26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1"/>
      <c r="D123" s="112"/>
      <c r="E123" s="112"/>
      <c r="F123" s="112"/>
      <c r="G123" s="110">
        <v>17.440000000000001</v>
      </c>
      <c r="H123" s="113"/>
      <c r="I123" s="112"/>
      <c r="J123" s="112"/>
      <c r="K123" s="7">
        <v>17.53</v>
      </c>
      <c r="L123" s="112"/>
      <c r="M123" s="7">
        <v>17.57</v>
      </c>
      <c r="N123" s="112"/>
      <c r="O123" s="112"/>
      <c r="P123" s="112"/>
      <c r="Q123" s="112"/>
      <c r="R123" s="7">
        <v>18.03</v>
      </c>
      <c r="S123" s="112"/>
      <c r="T123" s="112"/>
      <c r="U123" s="112"/>
      <c r="V123" s="114">
        <v>18.079999999999998</v>
      </c>
      <c r="W123" s="41">
        <v>31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15">
        <v>17.37</v>
      </c>
      <c r="D124" s="116"/>
      <c r="E124" s="116"/>
      <c r="F124" s="117"/>
      <c r="G124" s="92">
        <v>17.45</v>
      </c>
      <c r="H124" s="117"/>
      <c r="I124" s="116"/>
      <c r="J124" s="116"/>
      <c r="K124" s="8">
        <v>17.54</v>
      </c>
      <c r="L124" s="116"/>
      <c r="M124" s="8">
        <f>M123</f>
        <v>17.57</v>
      </c>
      <c r="N124" s="116"/>
      <c r="O124" s="116"/>
      <c r="P124" s="116"/>
      <c r="Q124" s="116"/>
      <c r="R124" s="8">
        <f>R123</f>
        <v>18.03</v>
      </c>
      <c r="S124" s="116"/>
      <c r="T124" s="116"/>
      <c r="U124" s="116"/>
      <c r="V124" s="118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535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0</v>
      </c>
      <c r="G126" s="85">
        <v>2</v>
      </c>
      <c r="H126" s="86">
        <v>0</v>
      </c>
      <c r="I126" s="86">
        <v>0</v>
      </c>
      <c r="J126" s="86">
        <v>1</v>
      </c>
      <c r="K126" s="86">
        <v>4</v>
      </c>
      <c r="L126" s="86">
        <v>0</v>
      </c>
      <c r="M126" s="86">
        <v>0</v>
      </c>
      <c r="N126" s="86">
        <v>0</v>
      </c>
      <c r="O126" s="86">
        <v>3</v>
      </c>
      <c r="P126" s="86">
        <v>4</v>
      </c>
      <c r="Q126" s="86">
        <v>0</v>
      </c>
      <c r="R126" s="86">
        <v>2</v>
      </c>
      <c r="S126" s="86">
        <v>3</v>
      </c>
      <c r="T126" s="86">
        <v>0</v>
      </c>
      <c r="U126" s="86">
        <v>6</v>
      </c>
      <c r="V126" s="36">
        <v>0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18.239999999999998</v>
      </c>
      <c r="B127" s="34" t="s">
        <v>7</v>
      </c>
      <c r="C127" s="23">
        <v>3</v>
      </c>
      <c r="D127" s="4">
        <v>4</v>
      </c>
      <c r="E127" s="4">
        <v>0</v>
      </c>
      <c r="F127" s="4">
        <v>0</v>
      </c>
      <c r="G127" s="87">
        <v>0</v>
      </c>
      <c r="H127" s="88">
        <v>0</v>
      </c>
      <c r="I127" s="88">
        <v>2</v>
      </c>
      <c r="J127" s="88">
        <v>1</v>
      </c>
      <c r="K127" s="88">
        <v>7</v>
      </c>
      <c r="L127" s="88">
        <v>3</v>
      </c>
      <c r="M127" s="88">
        <v>0</v>
      </c>
      <c r="N127" s="88">
        <v>0</v>
      </c>
      <c r="O127" s="88">
        <v>3</v>
      </c>
      <c r="P127" s="88">
        <v>1</v>
      </c>
      <c r="Q127" s="88">
        <v>0</v>
      </c>
      <c r="R127" s="88">
        <v>0</v>
      </c>
      <c r="S127" s="88">
        <v>0</v>
      </c>
      <c r="T127" s="88">
        <v>1</v>
      </c>
      <c r="U127" s="88">
        <v>0</v>
      </c>
      <c r="V127" s="22"/>
      <c r="W127" s="38">
        <f>SUM(C127:U127)</f>
        <v>25</v>
      </c>
      <c r="X127" s="17"/>
      <c r="Y127" s="59"/>
      <c r="Z127" s="59"/>
      <c r="AA127" s="59"/>
    </row>
    <row r="128" spans="1:27" ht="15.6" customHeight="1" x14ac:dyDescent="0.2">
      <c r="A128" s="126" t="s">
        <v>57</v>
      </c>
      <c r="B128" s="34" t="s">
        <v>8</v>
      </c>
      <c r="C128" s="23">
        <f>C127</f>
        <v>3</v>
      </c>
      <c r="D128" s="5">
        <f t="shared" ref="D128" si="293">C128-D126+D127</f>
        <v>7</v>
      </c>
      <c r="E128" s="5">
        <f>D128-E126+E127</f>
        <v>7</v>
      </c>
      <c r="F128" s="89">
        <f>E128-F126+F127</f>
        <v>7</v>
      </c>
      <c r="G128" s="90">
        <f t="shared" ref="G128" si="294">F128-G126+G127</f>
        <v>5</v>
      </c>
      <c r="H128" s="91">
        <f t="shared" ref="H128" si="295">G128-H126+H127</f>
        <v>5</v>
      </c>
      <c r="I128" s="5">
        <f t="shared" ref="I128" si="296">H128-I126+I127</f>
        <v>7</v>
      </c>
      <c r="J128" s="5">
        <f t="shared" ref="J128" si="297">I128-J126+J127</f>
        <v>7</v>
      </c>
      <c r="K128" s="5">
        <f t="shared" ref="K128" si="298">J128-K126+K127</f>
        <v>10</v>
      </c>
      <c r="L128" s="5">
        <f t="shared" ref="L128" si="299">K128-L126+L127</f>
        <v>13</v>
      </c>
      <c r="M128" s="5">
        <f t="shared" ref="M128" si="300">L128-M126+M127</f>
        <v>13</v>
      </c>
      <c r="N128" s="5">
        <f t="shared" ref="N128" si="301">M128-N126+N127</f>
        <v>13</v>
      </c>
      <c r="O128" s="5">
        <f t="shared" ref="O128" si="302">N128-O126+O127</f>
        <v>13</v>
      </c>
      <c r="P128" s="5">
        <f t="shared" ref="P128" si="303">O128-P126+P127</f>
        <v>10</v>
      </c>
      <c r="Q128" s="5">
        <f t="shared" ref="Q128" si="304">P128-Q126+Q127</f>
        <v>10</v>
      </c>
      <c r="R128" s="5">
        <f t="shared" ref="R128" si="305">Q128-R126+R127</f>
        <v>8</v>
      </c>
      <c r="S128" s="5">
        <f t="shared" ref="S128" si="306">R128-S126+S127</f>
        <v>5</v>
      </c>
      <c r="T128" s="5">
        <f t="shared" ref="T128" si="307">S128-T126+T127</f>
        <v>6</v>
      </c>
      <c r="U128" s="5">
        <f t="shared" ref="U128" si="308">T128-U126+U127</f>
        <v>0</v>
      </c>
      <c r="V128" s="39">
        <f>U128-V126</f>
        <v>0</v>
      </c>
      <c r="W128" s="40"/>
      <c r="X128" s="3">
        <f>MAX(C128:V128)</f>
        <v>13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1"/>
      <c r="D129" s="112"/>
      <c r="E129" s="112"/>
      <c r="F129" s="112"/>
      <c r="G129" s="110">
        <v>18.3</v>
      </c>
      <c r="H129" s="113"/>
      <c r="I129" s="112"/>
      <c r="J129" s="112"/>
      <c r="K129" s="7">
        <v>18.399999999999999</v>
      </c>
      <c r="L129" s="112"/>
      <c r="M129" s="7">
        <v>18.440000000000001</v>
      </c>
      <c r="N129" s="112"/>
      <c r="O129" s="112"/>
      <c r="P129" s="112"/>
      <c r="Q129" s="112"/>
      <c r="R129" s="7">
        <v>18.5</v>
      </c>
      <c r="S129" s="112"/>
      <c r="T129" s="112"/>
      <c r="U129" s="112"/>
      <c r="V129" s="114">
        <v>18.579999999999998</v>
      </c>
      <c r="W129" s="41">
        <v>34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15">
        <v>18.239999999999998</v>
      </c>
      <c r="D130" s="116"/>
      <c r="E130" s="116"/>
      <c r="F130" s="117"/>
      <c r="G130" s="92">
        <f>G129</f>
        <v>18.3</v>
      </c>
      <c r="H130" s="117"/>
      <c r="I130" s="116"/>
      <c r="J130" s="116"/>
      <c r="K130" s="8">
        <f>K129</f>
        <v>18.399999999999999</v>
      </c>
      <c r="L130" s="116"/>
      <c r="M130" s="8">
        <f>M129</f>
        <v>18.440000000000001</v>
      </c>
      <c r="N130" s="116"/>
      <c r="O130" s="116"/>
      <c r="P130" s="116"/>
      <c r="Q130" s="116"/>
      <c r="R130" s="8">
        <f>R129</f>
        <v>18.5</v>
      </c>
      <c r="S130" s="116"/>
      <c r="T130" s="116"/>
      <c r="U130" s="116"/>
      <c r="V130" s="118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214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0</v>
      </c>
      <c r="E132" s="29">
        <v>0</v>
      </c>
      <c r="F132" s="29">
        <v>0</v>
      </c>
      <c r="G132" s="85" t="s">
        <v>58</v>
      </c>
      <c r="H132" s="86">
        <v>0</v>
      </c>
      <c r="I132" s="86">
        <v>0</v>
      </c>
      <c r="J132" s="86">
        <v>0</v>
      </c>
      <c r="K132" s="86">
        <v>2</v>
      </c>
      <c r="L132" s="86">
        <v>1</v>
      </c>
      <c r="M132" s="86">
        <v>2</v>
      </c>
      <c r="N132" s="86">
        <v>1</v>
      </c>
      <c r="O132" s="86">
        <v>1</v>
      </c>
      <c r="P132" s="86">
        <v>1</v>
      </c>
      <c r="Q132" s="86">
        <v>2</v>
      </c>
      <c r="R132" s="86">
        <v>3</v>
      </c>
      <c r="S132" s="86">
        <v>1</v>
      </c>
      <c r="T132" s="86">
        <v>0</v>
      </c>
      <c r="U132" s="86">
        <v>1</v>
      </c>
      <c r="V132" s="36">
        <v>2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19.04</v>
      </c>
      <c r="B133" s="34" t="s">
        <v>7</v>
      </c>
      <c r="C133" s="23">
        <v>1</v>
      </c>
      <c r="D133" s="4">
        <v>0</v>
      </c>
      <c r="E133" s="4">
        <v>0</v>
      </c>
      <c r="F133" s="4">
        <v>0</v>
      </c>
      <c r="G133" s="87" t="s">
        <v>58</v>
      </c>
      <c r="H133" s="88">
        <v>0</v>
      </c>
      <c r="I133" s="88">
        <v>1</v>
      </c>
      <c r="J133" s="88">
        <v>5</v>
      </c>
      <c r="K133" s="88">
        <v>5</v>
      </c>
      <c r="L133" s="88">
        <v>3</v>
      </c>
      <c r="M133" s="88">
        <v>1</v>
      </c>
      <c r="N133" s="88">
        <v>1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22"/>
      <c r="W133" s="38">
        <f>SUM(C133:U133)</f>
        <v>17</v>
      </c>
      <c r="X133" s="17"/>
      <c r="Y133" s="59"/>
      <c r="Z133" s="59"/>
      <c r="AA133" s="59"/>
    </row>
    <row r="134" spans="1:27" ht="15.6" customHeight="1" x14ac:dyDescent="0.2">
      <c r="A134" s="126" t="s">
        <v>57</v>
      </c>
      <c r="B134" s="34" t="s">
        <v>8</v>
      </c>
      <c r="C134" s="23">
        <f>C133</f>
        <v>1</v>
      </c>
      <c r="D134" s="5">
        <f t="shared" ref="D134" si="309">C134-D132+D133</f>
        <v>1</v>
      </c>
      <c r="E134" s="5">
        <f>D134-E132+E133</f>
        <v>1</v>
      </c>
      <c r="F134" s="89">
        <f>E134-F132+F133</f>
        <v>1</v>
      </c>
      <c r="G134" s="90" t="s">
        <v>58</v>
      </c>
      <c r="H134" s="91">
        <f>F134-H132+H133</f>
        <v>1</v>
      </c>
      <c r="I134" s="5">
        <f t="shared" ref="I134" si="310">H134-I132+I133</f>
        <v>2</v>
      </c>
      <c r="J134" s="5">
        <f t="shared" ref="J134" si="311">I134-J132+J133</f>
        <v>7</v>
      </c>
      <c r="K134" s="5">
        <f t="shared" ref="K134" si="312">J134-K132+K133</f>
        <v>10</v>
      </c>
      <c r="L134" s="5">
        <f t="shared" ref="L134" si="313">K134-L132+L133</f>
        <v>12</v>
      </c>
      <c r="M134" s="5">
        <f t="shared" ref="M134" si="314">L134-M132+M133</f>
        <v>11</v>
      </c>
      <c r="N134" s="5">
        <f t="shared" ref="N134" si="315">M134-N132+N133</f>
        <v>11</v>
      </c>
      <c r="O134" s="5">
        <f t="shared" ref="O134" si="316">N134-O132+O133</f>
        <v>10</v>
      </c>
      <c r="P134" s="5">
        <f t="shared" ref="P134" si="317">O134-P132+P133</f>
        <v>9</v>
      </c>
      <c r="Q134" s="5">
        <f t="shared" ref="Q134" si="318">P134-Q132+Q133</f>
        <v>7</v>
      </c>
      <c r="R134" s="5">
        <f t="shared" ref="R134" si="319">Q134-R132+R133</f>
        <v>4</v>
      </c>
      <c r="S134" s="5">
        <f t="shared" ref="S134" si="320">R134-S132+S133</f>
        <v>3</v>
      </c>
      <c r="T134" s="5">
        <f t="shared" ref="T134" si="321">S134-T132+T133</f>
        <v>3</v>
      </c>
      <c r="U134" s="5">
        <f t="shared" ref="U134" si="322">T134-U132+U133</f>
        <v>2</v>
      </c>
      <c r="V134" s="39">
        <f>U134-V132</f>
        <v>0</v>
      </c>
      <c r="W134" s="40"/>
      <c r="X134" s="3">
        <f>MAX(C134:V134)</f>
        <v>12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1"/>
      <c r="D135" s="112"/>
      <c r="E135" s="112"/>
      <c r="F135" s="112"/>
      <c r="G135" s="110" t="s">
        <v>58</v>
      </c>
      <c r="H135" s="113"/>
      <c r="I135" s="112"/>
      <c r="J135" s="112"/>
      <c r="K135" s="7">
        <v>19.149999999999999</v>
      </c>
      <c r="L135" s="112"/>
      <c r="M135" s="7">
        <v>19.190000000000001</v>
      </c>
      <c r="N135" s="112"/>
      <c r="O135" s="112"/>
      <c r="P135" s="112"/>
      <c r="Q135" s="112"/>
      <c r="R135" s="7">
        <v>19.260000000000002</v>
      </c>
      <c r="S135" s="112"/>
      <c r="T135" s="112"/>
      <c r="U135" s="112"/>
      <c r="V135" s="114">
        <v>19.32</v>
      </c>
      <c r="W135" s="41">
        <v>27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15">
        <v>19.05</v>
      </c>
      <c r="D136" s="116"/>
      <c r="E136" s="116"/>
      <c r="F136" s="117"/>
      <c r="G136" s="92" t="s">
        <v>58</v>
      </c>
      <c r="H136" s="117"/>
      <c r="I136" s="116"/>
      <c r="J136" s="116"/>
      <c r="K136" s="8">
        <f>K135</f>
        <v>19.149999999999999</v>
      </c>
      <c r="L136" s="116"/>
      <c r="M136" s="8">
        <f>M135</f>
        <v>19.190000000000001</v>
      </c>
      <c r="N136" s="116"/>
      <c r="O136" s="116"/>
      <c r="P136" s="116"/>
      <c r="Q136" s="116"/>
      <c r="R136" s="8">
        <v>19.27</v>
      </c>
      <c r="S136" s="116"/>
      <c r="T136" s="116"/>
      <c r="U136" s="116"/>
      <c r="V136" s="118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535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0</v>
      </c>
      <c r="G138" s="85">
        <v>3</v>
      </c>
      <c r="H138" s="86">
        <v>0</v>
      </c>
      <c r="I138" s="86">
        <v>0</v>
      </c>
      <c r="J138" s="86">
        <v>5</v>
      </c>
      <c r="K138" s="86">
        <v>2</v>
      </c>
      <c r="L138" s="86">
        <v>0</v>
      </c>
      <c r="M138" s="86">
        <v>0</v>
      </c>
      <c r="N138" s="86">
        <v>1</v>
      </c>
      <c r="O138" s="86">
        <v>1</v>
      </c>
      <c r="P138" s="86">
        <v>2</v>
      </c>
      <c r="Q138" s="86">
        <v>0</v>
      </c>
      <c r="R138" s="86">
        <v>0</v>
      </c>
      <c r="S138" s="86">
        <v>3</v>
      </c>
      <c r="T138" s="86">
        <v>0</v>
      </c>
      <c r="U138" s="86">
        <v>0</v>
      </c>
      <c r="V138" s="36">
        <v>3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19.41</v>
      </c>
      <c r="B139" s="34" t="s">
        <v>7</v>
      </c>
      <c r="C139" s="23">
        <v>6</v>
      </c>
      <c r="D139" s="4">
        <v>0</v>
      </c>
      <c r="E139" s="4">
        <v>0</v>
      </c>
      <c r="F139" s="4">
        <v>0</v>
      </c>
      <c r="G139" s="87">
        <v>0</v>
      </c>
      <c r="H139" s="88">
        <v>7</v>
      </c>
      <c r="I139" s="88">
        <v>0</v>
      </c>
      <c r="J139" s="88">
        <v>0</v>
      </c>
      <c r="K139" s="88">
        <v>2</v>
      </c>
      <c r="L139" s="88">
        <v>2</v>
      </c>
      <c r="M139" s="88">
        <v>0</v>
      </c>
      <c r="N139" s="88">
        <v>0</v>
      </c>
      <c r="O139" s="88">
        <v>1</v>
      </c>
      <c r="P139" s="88">
        <v>0</v>
      </c>
      <c r="Q139" s="88">
        <v>0</v>
      </c>
      <c r="R139" s="88">
        <v>0</v>
      </c>
      <c r="S139" s="88">
        <v>0</v>
      </c>
      <c r="T139" s="88">
        <v>0</v>
      </c>
      <c r="U139" s="88">
        <v>2</v>
      </c>
      <c r="V139" s="22"/>
      <c r="W139" s="38">
        <f>SUM(C139:U139)</f>
        <v>20</v>
      </c>
      <c r="X139" s="17"/>
      <c r="Y139" s="59"/>
      <c r="Z139" s="59"/>
      <c r="AA139" s="59"/>
    </row>
    <row r="140" spans="1:27" ht="15.6" customHeight="1" x14ac:dyDescent="0.2">
      <c r="A140" s="126" t="s">
        <v>57</v>
      </c>
      <c r="B140" s="34" t="s">
        <v>8</v>
      </c>
      <c r="C140" s="23">
        <f>C139</f>
        <v>6</v>
      </c>
      <c r="D140" s="5">
        <f t="shared" ref="D140" si="323">C140-D138+D139</f>
        <v>6</v>
      </c>
      <c r="E140" s="5">
        <f>D140-E138+E139</f>
        <v>6</v>
      </c>
      <c r="F140" s="89">
        <f>E140-F138+F139</f>
        <v>6</v>
      </c>
      <c r="G140" s="90">
        <f t="shared" ref="G140" si="324">F140-G138+G139</f>
        <v>3</v>
      </c>
      <c r="H140" s="91">
        <f t="shared" ref="H140" si="325">G140-H138+H139</f>
        <v>10</v>
      </c>
      <c r="I140" s="5">
        <f t="shared" ref="I140" si="326">H140-I138+I139</f>
        <v>10</v>
      </c>
      <c r="J140" s="5">
        <f t="shared" ref="J140" si="327">I140-J138+J139</f>
        <v>5</v>
      </c>
      <c r="K140" s="5">
        <f t="shared" ref="K140" si="328">J140-K138+K139</f>
        <v>5</v>
      </c>
      <c r="L140" s="5">
        <f t="shared" ref="L140" si="329">K140-L138+L139</f>
        <v>7</v>
      </c>
      <c r="M140" s="5">
        <f t="shared" ref="M140" si="330">L140-M138+M139</f>
        <v>7</v>
      </c>
      <c r="N140" s="5">
        <f t="shared" ref="N140" si="331">M140-N138+N139</f>
        <v>6</v>
      </c>
      <c r="O140" s="5">
        <f t="shared" ref="O140" si="332">N140-O138+O139</f>
        <v>6</v>
      </c>
      <c r="P140" s="5">
        <f t="shared" ref="P140" si="333">O140-P138+P139</f>
        <v>4</v>
      </c>
      <c r="Q140" s="5">
        <f t="shared" ref="Q140" si="334">P140-Q138+Q139</f>
        <v>4</v>
      </c>
      <c r="R140" s="5">
        <f t="shared" ref="R140" si="335">Q140-R138+R139</f>
        <v>4</v>
      </c>
      <c r="S140" s="5">
        <f t="shared" ref="S140" si="336">R140-S138+S139</f>
        <v>1</v>
      </c>
      <c r="T140" s="5">
        <f t="shared" ref="T140" si="337">S140-T138+T139</f>
        <v>1</v>
      </c>
      <c r="U140" s="5">
        <f t="shared" ref="U140" si="338">T140-U138+U139</f>
        <v>3</v>
      </c>
      <c r="V140" s="39">
        <f>U140-V138</f>
        <v>0</v>
      </c>
      <c r="W140" s="40"/>
      <c r="X140" s="3">
        <f>MAX(C140:V140)</f>
        <v>10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1"/>
      <c r="D141" s="112"/>
      <c r="E141" s="112"/>
      <c r="F141" s="112"/>
      <c r="G141" s="110">
        <v>19.47</v>
      </c>
      <c r="H141" s="113"/>
      <c r="I141" s="112"/>
      <c r="J141" s="112"/>
      <c r="K141" s="7">
        <v>19.55</v>
      </c>
      <c r="L141" s="112"/>
      <c r="M141" s="7">
        <v>20</v>
      </c>
      <c r="N141" s="112"/>
      <c r="O141" s="112"/>
      <c r="P141" s="112"/>
      <c r="Q141" s="112"/>
      <c r="R141" s="7">
        <v>20.07</v>
      </c>
      <c r="S141" s="112"/>
      <c r="T141" s="112"/>
      <c r="U141" s="112"/>
      <c r="V141" s="114">
        <v>20.13</v>
      </c>
      <c r="W141" s="41">
        <v>32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15">
        <v>19.41</v>
      </c>
      <c r="D142" s="116"/>
      <c r="E142" s="116"/>
      <c r="F142" s="117"/>
      <c r="G142" s="92">
        <f>G141</f>
        <v>19.47</v>
      </c>
      <c r="H142" s="117"/>
      <c r="I142" s="116"/>
      <c r="J142" s="116"/>
      <c r="K142" s="8">
        <f>K141</f>
        <v>19.55</v>
      </c>
      <c r="L142" s="116"/>
      <c r="M142" s="8">
        <f>M141</f>
        <v>20</v>
      </c>
      <c r="N142" s="116"/>
      <c r="O142" s="116"/>
      <c r="P142" s="116"/>
      <c r="Q142" s="116"/>
      <c r="R142" s="8">
        <f>R141</f>
        <v>20.07</v>
      </c>
      <c r="S142" s="116"/>
      <c r="T142" s="116"/>
      <c r="U142" s="116"/>
      <c r="V142" s="118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214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ht="15.6" customHeight="1" x14ac:dyDescent="0.2">
      <c r="A144" s="67"/>
      <c r="B144" s="31" t="s">
        <v>5</v>
      </c>
      <c r="C144" s="32"/>
      <c r="D144" s="29">
        <v>0</v>
      </c>
      <c r="E144" s="29">
        <v>0</v>
      </c>
      <c r="F144" s="29">
        <v>0</v>
      </c>
      <c r="G144" s="85" t="s">
        <v>58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2</v>
      </c>
      <c r="N144" s="86">
        <v>0</v>
      </c>
      <c r="O144" s="86">
        <v>0</v>
      </c>
      <c r="P144" s="86">
        <v>1</v>
      </c>
      <c r="Q144" s="86">
        <v>0</v>
      </c>
      <c r="R144" s="86">
        <v>2</v>
      </c>
      <c r="S144" s="86">
        <v>1</v>
      </c>
      <c r="T144" s="86">
        <v>0</v>
      </c>
      <c r="U144" s="86">
        <v>0</v>
      </c>
      <c r="V144" s="36">
        <v>0</v>
      </c>
      <c r="W144" s="37" t="s">
        <v>6</v>
      </c>
      <c r="X144" s="55"/>
      <c r="Y144" s="59"/>
      <c r="Z144" s="59"/>
      <c r="AA144" s="59"/>
    </row>
    <row r="145" spans="1:27" ht="15.6" customHeight="1" x14ac:dyDescent="0.2">
      <c r="A145" s="33">
        <v>20.18</v>
      </c>
      <c r="B145" s="34" t="s">
        <v>7</v>
      </c>
      <c r="C145" s="23">
        <v>0</v>
      </c>
      <c r="D145" s="4">
        <v>0</v>
      </c>
      <c r="E145" s="4">
        <v>0</v>
      </c>
      <c r="F145" s="4">
        <v>0</v>
      </c>
      <c r="G145" s="87" t="s">
        <v>58</v>
      </c>
      <c r="H145" s="88">
        <v>0</v>
      </c>
      <c r="I145" s="88">
        <v>0</v>
      </c>
      <c r="J145" s="88">
        <v>3</v>
      </c>
      <c r="K145" s="88">
        <v>2</v>
      </c>
      <c r="L145" s="88">
        <v>1</v>
      </c>
      <c r="M145" s="88">
        <v>0</v>
      </c>
      <c r="N145" s="88">
        <v>0</v>
      </c>
      <c r="O145" s="88">
        <v>0</v>
      </c>
      <c r="P145" s="88">
        <v>0</v>
      </c>
      <c r="Q145" s="88">
        <v>0</v>
      </c>
      <c r="R145" s="88">
        <v>0</v>
      </c>
      <c r="S145" s="88">
        <v>0</v>
      </c>
      <c r="T145" s="88">
        <v>0</v>
      </c>
      <c r="U145" s="88">
        <v>0</v>
      </c>
      <c r="V145" s="22"/>
      <c r="W145" s="38">
        <f>SUM(C145:U145)</f>
        <v>6</v>
      </c>
      <c r="X145" s="17"/>
      <c r="Y145" s="59"/>
      <c r="Z145" s="59"/>
      <c r="AA145" s="59"/>
    </row>
    <row r="146" spans="1:27" ht="15.6" customHeight="1" x14ac:dyDescent="0.2">
      <c r="A146" s="126" t="s">
        <v>57</v>
      </c>
      <c r="B146" s="34" t="s">
        <v>8</v>
      </c>
      <c r="C146" s="23">
        <f>C145</f>
        <v>0</v>
      </c>
      <c r="D146" s="5">
        <f t="shared" ref="D146" si="339">C146-D144+D145</f>
        <v>0</v>
      </c>
      <c r="E146" s="5">
        <f>D146-E144+E145</f>
        <v>0</v>
      </c>
      <c r="F146" s="89">
        <f>E146-F144+F145</f>
        <v>0</v>
      </c>
      <c r="G146" s="90" t="s">
        <v>58</v>
      </c>
      <c r="H146" s="91">
        <f>F146-H144+H145</f>
        <v>0</v>
      </c>
      <c r="I146" s="5">
        <f t="shared" ref="I146" si="340">H146-I144+I145</f>
        <v>0</v>
      </c>
      <c r="J146" s="5">
        <f t="shared" ref="J146" si="341">I146-J144+J145</f>
        <v>3</v>
      </c>
      <c r="K146" s="5">
        <f t="shared" ref="K146" si="342">J146-K144+K145</f>
        <v>5</v>
      </c>
      <c r="L146" s="5">
        <f t="shared" ref="L146" si="343">K146-L144+L145</f>
        <v>6</v>
      </c>
      <c r="M146" s="5">
        <f t="shared" ref="M146" si="344">L146-M144+M145</f>
        <v>4</v>
      </c>
      <c r="N146" s="5">
        <f t="shared" ref="N146" si="345">M146-N144+N145</f>
        <v>4</v>
      </c>
      <c r="O146" s="5">
        <f t="shared" ref="O146" si="346">N146-O144+O145</f>
        <v>4</v>
      </c>
      <c r="P146" s="5">
        <f t="shared" ref="P146" si="347">O146-P144+P145</f>
        <v>3</v>
      </c>
      <c r="Q146" s="5">
        <f t="shared" ref="Q146" si="348">P146-Q144+Q145</f>
        <v>3</v>
      </c>
      <c r="R146" s="5">
        <f t="shared" ref="R146" si="349">Q146-R144+R145</f>
        <v>1</v>
      </c>
      <c r="S146" s="5">
        <f t="shared" ref="S146" si="350">R146-S144+S145</f>
        <v>0</v>
      </c>
      <c r="T146" s="5">
        <f t="shared" ref="T146" si="351">S146-T144+T145</f>
        <v>0</v>
      </c>
      <c r="U146" s="5">
        <f t="shared" ref="U146" si="352">T146-U144+U145</f>
        <v>0</v>
      </c>
      <c r="V146" s="39">
        <f>U146-V144</f>
        <v>0</v>
      </c>
      <c r="W146" s="40"/>
      <c r="X146" s="3">
        <f>MAX(C146:V146)</f>
        <v>6</v>
      </c>
      <c r="Y146" s="59"/>
      <c r="Z146" s="59"/>
      <c r="AA146" s="59"/>
    </row>
    <row r="147" spans="1:27" ht="15.6" customHeight="1" x14ac:dyDescent="0.2">
      <c r="A147" s="127"/>
      <c r="B147" s="34" t="s">
        <v>9</v>
      </c>
      <c r="C147" s="111"/>
      <c r="D147" s="112"/>
      <c r="E147" s="112"/>
      <c r="F147" s="112"/>
      <c r="G147" s="110" t="s">
        <v>58</v>
      </c>
      <c r="H147" s="113"/>
      <c r="I147" s="112"/>
      <c r="J147" s="112"/>
      <c r="K147" s="7">
        <v>20.3</v>
      </c>
      <c r="L147" s="112"/>
      <c r="M147" s="7">
        <v>20.34</v>
      </c>
      <c r="N147" s="112"/>
      <c r="O147" s="112"/>
      <c r="P147" s="112"/>
      <c r="Q147" s="112"/>
      <c r="R147" s="7">
        <v>20.41</v>
      </c>
      <c r="S147" s="112"/>
      <c r="T147" s="112"/>
      <c r="U147" s="112"/>
      <c r="V147" s="114">
        <v>20.46</v>
      </c>
      <c r="W147" s="41">
        <v>27</v>
      </c>
      <c r="X147" s="17"/>
      <c r="Y147" s="59"/>
      <c r="Z147" s="59"/>
      <c r="AA147" s="59"/>
    </row>
    <row r="148" spans="1:27" ht="15.6" customHeight="1" x14ac:dyDescent="0.2">
      <c r="A148" s="128"/>
      <c r="B148" s="35" t="s">
        <v>10</v>
      </c>
      <c r="C148" s="115">
        <v>20.190000000000001</v>
      </c>
      <c r="D148" s="116"/>
      <c r="E148" s="116"/>
      <c r="F148" s="117"/>
      <c r="G148" s="92" t="s">
        <v>58</v>
      </c>
      <c r="H148" s="117"/>
      <c r="I148" s="116"/>
      <c r="J148" s="116"/>
      <c r="K148" s="8">
        <f>K147</f>
        <v>20.3</v>
      </c>
      <c r="L148" s="116"/>
      <c r="M148" s="8">
        <f>M147</f>
        <v>20.34</v>
      </c>
      <c r="N148" s="116"/>
      <c r="O148" s="116"/>
      <c r="P148" s="116"/>
      <c r="Q148" s="116"/>
      <c r="R148" s="8">
        <f>R147</f>
        <v>20.41</v>
      </c>
      <c r="S148" s="116"/>
      <c r="T148" s="116"/>
      <c r="U148" s="116"/>
      <c r="V148" s="118"/>
      <c r="W148" s="40"/>
      <c r="X148" s="18"/>
      <c r="Y148" s="59"/>
      <c r="Z148" s="59"/>
      <c r="AA148" s="59"/>
    </row>
    <row r="149" spans="1:27" ht="15.6" customHeight="1" thickBot="1" x14ac:dyDescent="0.25">
      <c r="A149" s="61">
        <v>535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3"/>
      <c r="W149" s="64"/>
      <c r="X149" s="3"/>
      <c r="Y149" s="59"/>
      <c r="Z149" s="59"/>
      <c r="AA149" s="59"/>
    </row>
    <row r="150" spans="1:27" ht="15.6" customHeight="1" x14ac:dyDescent="0.2">
      <c r="A150" s="67"/>
      <c r="B150" s="31" t="s">
        <v>5</v>
      </c>
      <c r="C150" s="32"/>
      <c r="D150" s="29">
        <v>0</v>
      </c>
      <c r="E150" s="29">
        <v>0</v>
      </c>
      <c r="F150" s="29">
        <v>0</v>
      </c>
      <c r="G150" s="85" t="s">
        <v>58</v>
      </c>
      <c r="H150" s="86">
        <v>0</v>
      </c>
      <c r="I150" s="86">
        <v>0</v>
      </c>
      <c r="J150" s="86">
        <v>2</v>
      </c>
      <c r="K150" s="86">
        <v>0</v>
      </c>
      <c r="L150" s="86">
        <v>1</v>
      </c>
      <c r="M150" s="86">
        <v>0</v>
      </c>
      <c r="N150" s="86">
        <v>2</v>
      </c>
      <c r="O150" s="86">
        <v>1</v>
      </c>
      <c r="P150" s="86">
        <v>0</v>
      </c>
      <c r="Q150" s="86">
        <v>1</v>
      </c>
      <c r="R150" s="86">
        <v>2</v>
      </c>
      <c r="S150" s="86">
        <v>2</v>
      </c>
      <c r="T150" s="86">
        <v>2</v>
      </c>
      <c r="U150" s="86">
        <v>0</v>
      </c>
      <c r="V150" s="36">
        <v>1</v>
      </c>
      <c r="W150" s="37" t="s">
        <v>6</v>
      </c>
      <c r="X150" s="55"/>
      <c r="Y150" s="59"/>
      <c r="Z150" s="59"/>
      <c r="AA150" s="59"/>
    </row>
    <row r="151" spans="1:27" ht="15.6" customHeight="1" x14ac:dyDescent="0.2">
      <c r="A151" s="33">
        <v>20.55</v>
      </c>
      <c r="B151" s="34" t="s">
        <v>7</v>
      </c>
      <c r="C151" s="23">
        <v>1</v>
      </c>
      <c r="D151" s="4">
        <v>1</v>
      </c>
      <c r="E151" s="4">
        <v>6</v>
      </c>
      <c r="F151" s="4">
        <v>0</v>
      </c>
      <c r="G151" s="87" t="s">
        <v>58</v>
      </c>
      <c r="H151" s="88">
        <v>0</v>
      </c>
      <c r="I151" s="88">
        <v>2</v>
      </c>
      <c r="J151" s="88">
        <v>0</v>
      </c>
      <c r="K151" s="88">
        <v>0</v>
      </c>
      <c r="L151" s="88">
        <v>4</v>
      </c>
      <c r="M151" s="88">
        <v>0</v>
      </c>
      <c r="N151" s="88">
        <v>0</v>
      </c>
      <c r="O151" s="88">
        <v>0</v>
      </c>
      <c r="P151" s="88">
        <v>0</v>
      </c>
      <c r="Q151" s="88">
        <v>0</v>
      </c>
      <c r="R151" s="88">
        <v>0</v>
      </c>
      <c r="S151" s="88">
        <v>0</v>
      </c>
      <c r="T151" s="88">
        <v>0</v>
      </c>
      <c r="U151" s="88">
        <v>0</v>
      </c>
      <c r="V151" s="22"/>
      <c r="W151" s="38">
        <f>SUM(C151:U151)</f>
        <v>14</v>
      </c>
      <c r="X151" s="17"/>
      <c r="Y151" s="59"/>
      <c r="Z151" s="59"/>
      <c r="AA151" s="59"/>
    </row>
    <row r="152" spans="1:27" ht="15.6" customHeight="1" x14ac:dyDescent="0.2">
      <c r="A152" s="126" t="s">
        <v>57</v>
      </c>
      <c r="B152" s="34" t="s">
        <v>8</v>
      </c>
      <c r="C152" s="23">
        <f>C151</f>
        <v>1</v>
      </c>
      <c r="D152" s="5">
        <f t="shared" ref="D152" si="353">C152-D150+D151</f>
        <v>2</v>
      </c>
      <c r="E152" s="5">
        <f>D152-E150+E151</f>
        <v>8</v>
      </c>
      <c r="F152" s="89">
        <f>E152-F150+F151</f>
        <v>8</v>
      </c>
      <c r="G152" s="90" t="s">
        <v>58</v>
      </c>
      <c r="H152" s="91">
        <f>F152-H150+H151</f>
        <v>8</v>
      </c>
      <c r="I152" s="5">
        <f t="shared" ref="I152" si="354">H152-I150+I151</f>
        <v>10</v>
      </c>
      <c r="J152" s="5">
        <f t="shared" ref="J152" si="355">I152-J150+J151</f>
        <v>8</v>
      </c>
      <c r="K152" s="5">
        <f t="shared" ref="K152" si="356">J152-K150+K151</f>
        <v>8</v>
      </c>
      <c r="L152" s="5">
        <f t="shared" ref="L152" si="357">K152-L150+L151</f>
        <v>11</v>
      </c>
      <c r="M152" s="5">
        <f t="shared" ref="M152" si="358">L152-M150+M151</f>
        <v>11</v>
      </c>
      <c r="N152" s="5">
        <f t="shared" ref="N152" si="359">M152-N150+N151</f>
        <v>9</v>
      </c>
      <c r="O152" s="5">
        <f t="shared" ref="O152" si="360">N152-O150+O151</f>
        <v>8</v>
      </c>
      <c r="P152" s="5">
        <f t="shared" ref="P152" si="361">O152-P150+P151</f>
        <v>8</v>
      </c>
      <c r="Q152" s="5">
        <f t="shared" ref="Q152" si="362">P152-Q150+Q151</f>
        <v>7</v>
      </c>
      <c r="R152" s="5">
        <f t="shared" ref="R152" si="363">Q152-R150+R151</f>
        <v>5</v>
      </c>
      <c r="S152" s="5">
        <f t="shared" ref="S152" si="364">R152-S150+S151</f>
        <v>3</v>
      </c>
      <c r="T152" s="5">
        <f t="shared" ref="T152" si="365">S152-T150+T151</f>
        <v>1</v>
      </c>
      <c r="U152" s="5">
        <f t="shared" ref="U152" si="366">T152-U150+U151</f>
        <v>1</v>
      </c>
      <c r="V152" s="39">
        <f>U152-V150</f>
        <v>0</v>
      </c>
      <c r="W152" s="40"/>
      <c r="X152" s="3">
        <f>MAX(C152:V152)</f>
        <v>11</v>
      </c>
      <c r="Y152" s="59"/>
      <c r="Z152" s="59"/>
      <c r="AA152" s="59"/>
    </row>
    <row r="153" spans="1:27" ht="15.6" customHeight="1" x14ac:dyDescent="0.2">
      <c r="A153" s="127"/>
      <c r="B153" s="34" t="s">
        <v>9</v>
      </c>
      <c r="C153" s="111"/>
      <c r="D153" s="112"/>
      <c r="E153" s="112"/>
      <c r="F153" s="112"/>
      <c r="G153" s="110" t="s">
        <v>58</v>
      </c>
      <c r="H153" s="113"/>
      <c r="I153" s="112"/>
      <c r="J153" s="112"/>
      <c r="K153" s="7">
        <v>21.11</v>
      </c>
      <c r="L153" s="112"/>
      <c r="M153" s="7">
        <v>21.13</v>
      </c>
      <c r="N153" s="112"/>
      <c r="O153" s="112"/>
      <c r="P153" s="112"/>
      <c r="Q153" s="112"/>
      <c r="R153" s="7">
        <v>21.18</v>
      </c>
      <c r="S153" s="112"/>
      <c r="T153" s="112"/>
      <c r="U153" s="112"/>
      <c r="V153" s="114">
        <v>21.23</v>
      </c>
      <c r="W153" s="41">
        <v>28</v>
      </c>
      <c r="X153" s="17"/>
      <c r="Y153" s="59"/>
      <c r="Z153" s="59"/>
      <c r="AA153" s="59"/>
    </row>
    <row r="154" spans="1:27" ht="15.6" customHeight="1" x14ac:dyDescent="0.2">
      <c r="A154" s="128"/>
      <c r="B154" s="35" t="s">
        <v>10</v>
      </c>
      <c r="C154" s="115">
        <v>20.55</v>
      </c>
      <c r="D154" s="116"/>
      <c r="E154" s="116"/>
      <c r="F154" s="117"/>
      <c r="G154" s="92" t="s">
        <v>58</v>
      </c>
      <c r="H154" s="117"/>
      <c r="I154" s="116"/>
      <c r="J154" s="116"/>
      <c r="K154" s="8">
        <f>K153</f>
        <v>21.11</v>
      </c>
      <c r="L154" s="116"/>
      <c r="M154" s="8">
        <f>M153</f>
        <v>21.13</v>
      </c>
      <c r="N154" s="116"/>
      <c r="O154" s="116"/>
      <c r="P154" s="116"/>
      <c r="Q154" s="116"/>
      <c r="R154" s="8">
        <f>R153</f>
        <v>21.18</v>
      </c>
      <c r="S154" s="116"/>
      <c r="T154" s="116"/>
      <c r="U154" s="116"/>
      <c r="V154" s="118"/>
      <c r="W154" s="40"/>
      <c r="X154" s="18"/>
      <c r="Y154" s="59"/>
      <c r="Z154" s="59"/>
      <c r="AA154" s="59"/>
    </row>
    <row r="155" spans="1:27" ht="15.6" customHeight="1" thickBot="1" x14ac:dyDescent="0.25">
      <c r="A155" s="61">
        <v>214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3"/>
      <c r="W155" s="64"/>
      <c r="X155" s="3"/>
      <c r="Y155" s="59"/>
      <c r="Z155" s="59"/>
      <c r="AA155" s="59"/>
    </row>
    <row r="156" spans="1:27" ht="15.6" customHeight="1" x14ac:dyDescent="0.2">
      <c r="A156" s="67"/>
      <c r="B156" s="31" t="s">
        <v>5</v>
      </c>
      <c r="C156" s="32"/>
      <c r="D156" s="29">
        <v>0</v>
      </c>
      <c r="E156" s="29">
        <v>0</v>
      </c>
      <c r="F156" s="29">
        <v>0</v>
      </c>
      <c r="G156" s="85" t="s">
        <v>58</v>
      </c>
      <c r="H156" s="86">
        <v>0</v>
      </c>
      <c r="I156" s="86">
        <v>0</v>
      </c>
      <c r="J156" s="86">
        <v>0</v>
      </c>
      <c r="K156" s="86">
        <v>2</v>
      </c>
      <c r="L156" s="86">
        <v>0</v>
      </c>
      <c r="M156" s="86">
        <v>1</v>
      </c>
      <c r="N156" s="86">
        <v>1</v>
      </c>
      <c r="O156" s="86">
        <v>0</v>
      </c>
      <c r="P156" s="86">
        <v>0</v>
      </c>
      <c r="Q156" s="86">
        <v>0</v>
      </c>
      <c r="R156" s="86">
        <v>1</v>
      </c>
      <c r="S156" s="86">
        <v>0</v>
      </c>
      <c r="T156" s="86">
        <v>0</v>
      </c>
      <c r="U156" s="86">
        <v>0</v>
      </c>
      <c r="V156" s="36">
        <v>0</v>
      </c>
      <c r="W156" s="37" t="s">
        <v>6</v>
      </c>
      <c r="X156" s="55"/>
      <c r="Y156" s="59"/>
      <c r="Z156" s="59"/>
      <c r="AA156" s="59"/>
    </row>
    <row r="157" spans="1:27" ht="15.6" customHeight="1" x14ac:dyDescent="0.2">
      <c r="A157" s="33">
        <v>21.25</v>
      </c>
      <c r="B157" s="34" t="s">
        <v>7</v>
      </c>
      <c r="C157" s="23">
        <v>0</v>
      </c>
      <c r="D157" s="4">
        <v>0</v>
      </c>
      <c r="E157" s="4">
        <v>0</v>
      </c>
      <c r="F157" s="4">
        <v>0</v>
      </c>
      <c r="G157" s="87" t="s">
        <v>58</v>
      </c>
      <c r="H157" s="88">
        <v>2</v>
      </c>
      <c r="I157" s="88">
        <v>0</v>
      </c>
      <c r="J157" s="88">
        <v>1</v>
      </c>
      <c r="K157" s="88">
        <v>1</v>
      </c>
      <c r="L157" s="88">
        <v>0</v>
      </c>
      <c r="M157" s="88">
        <v>1</v>
      </c>
      <c r="N157" s="88">
        <v>0</v>
      </c>
      <c r="O157" s="88">
        <v>0</v>
      </c>
      <c r="P157" s="88">
        <v>0</v>
      </c>
      <c r="Q157" s="88">
        <v>0</v>
      </c>
      <c r="R157" s="88">
        <v>0</v>
      </c>
      <c r="S157" s="88">
        <v>0</v>
      </c>
      <c r="T157" s="88">
        <v>0</v>
      </c>
      <c r="U157" s="88">
        <v>0</v>
      </c>
      <c r="V157" s="22"/>
      <c r="W157" s="38">
        <f>SUM(C157:U157)</f>
        <v>5</v>
      </c>
      <c r="X157" s="17"/>
      <c r="Y157" s="59"/>
      <c r="Z157" s="59"/>
      <c r="AA157" s="59"/>
    </row>
    <row r="158" spans="1:27" ht="15.6" customHeight="1" x14ac:dyDescent="0.2">
      <c r="A158" s="126" t="s">
        <v>57</v>
      </c>
      <c r="B158" s="34" t="s">
        <v>8</v>
      </c>
      <c r="C158" s="23">
        <f>C157</f>
        <v>0</v>
      </c>
      <c r="D158" s="5">
        <f t="shared" ref="D158" si="367">C158-D156+D157</f>
        <v>0</v>
      </c>
      <c r="E158" s="5">
        <f>D158-E156+E157</f>
        <v>0</v>
      </c>
      <c r="F158" s="89">
        <f>E158-F156+F157</f>
        <v>0</v>
      </c>
      <c r="G158" s="90" t="s">
        <v>58</v>
      </c>
      <c r="H158" s="91">
        <f>F158-H156+H157</f>
        <v>2</v>
      </c>
      <c r="I158" s="5">
        <f t="shared" ref="I158" si="368">H158-I156+I157</f>
        <v>2</v>
      </c>
      <c r="J158" s="5">
        <f t="shared" ref="J158" si="369">I158-J156+J157</f>
        <v>3</v>
      </c>
      <c r="K158" s="5">
        <f t="shared" ref="K158" si="370">J158-K156+K157</f>
        <v>2</v>
      </c>
      <c r="L158" s="5">
        <f t="shared" ref="L158" si="371">K158-L156+L157</f>
        <v>2</v>
      </c>
      <c r="M158" s="5">
        <f t="shared" ref="M158" si="372">L158-M156+M157</f>
        <v>2</v>
      </c>
      <c r="N158" s="5">
        <f t="shared" ref="N158" si="373">M158-N156+N157</f>
        <v>1</v>
      </c>
      <c r="O158" s="5">
        <f t="shared" ref="O158" si="374">N158-O156+O157</f>
        <v>1</v>
      </c>
      <c r="P158" s="5">
        <f t="shared" ref="P158" si="375">O158-P156+P157</f>
        <v>1</v>
      </c>
      <c r="Q158" s="5">
        <f t="shared" ref="Q158" si="376">P158-Q156+Q157</f>
        <v>1</v>
      </c>
      <c r="R158" s="5">
        <f t="shared" ref="R158" si="377">Q158-R156+R157</f>
        <v>0</v>
      </c>
      <c r="S158" s="5">
        <f t="shared" ref="S158" si="378">R158-S156+S157</f>
        <v>0</v>
      </c>
      <c r="T158" s="5">
        <f t="shared" ref="T158" si="379">S158-T156+T157</f>
        <v>0</v>
      </c>
      <c r="U158" s="5">
        <f t="shared" ref="U158" si="380">T158-U156+U157</f>
        <v>0</v>
      </c>
      <c r="V158" s="39">
        <f>U158-V156</f>
        <v>0</v>
      </c>
      <c r="W158" s="40"/>
      <c r="X158" s="3">
        <f>MAX(C158:V158)</f>
        <v>3</v>
      </c>
      <c r="Y158" s="59"/>
      <c r="Z158" s="59"/>
      <c r="AA158" s="59"/>
    </row>
    <row r="159" spans="1:27" ht="15.6" customHeight="1" x14ac:dyDescent="0.2">
      <c r="A159" s="127"/>
      <c r="B159" s="34" t="s">
        <v>9</v>
      </c>
      <c r="C159" s="111"/>
      <c r="D159" s="112"/>
      <c r="E159" s="112"/>
      <c r="F159" s="112"/>
      <c r="G159" s="110" t="s">
        <v>58</v>
      </c>
      <c r="H159" s="113"/>
      <c r="I159" s="112"/>
      <c r="J159" s="112"/>
      <c r="K159" s="7">
        <v>21.35</v>
      </c>
      <c r="L159" s="112"/>
      <c r="M159" s="7">
        <v>21.39</v>
      </c>
      <c r="N159" s="112"/>
      <c r="O159" s="112"/>
      <c r="P159" s="112"/>
      <c r="Q159" s="112"/>
      <c r="R159" s="7">
        <v>21.46</v>
      </c>
      <c r="S159" s="112"/>
      <c r="T159" s="112"/>
      <c r="U159" s="112"/>
      <c r="V159" s="114">
        <v>21.51</v>
      </c>
      <c r="W159" s="41">
        <v>26</v>
      </c>
      <c r="X159" s="17"/>
      <c r="Y159" s="59"/>
      <c r="Z159" s="59"/>
      <c r="AA159" s="59"/>
    </row>
    <row r="160" spans="1:27" ht="15.6" customHeight="1" x14ac:dyDescent="0.2">
      <c r="A160" s="128"/>
      <c r="B160" s="35" t="s">
        <v>10</v>
      </c>
      <c r="C160" s="115">
        <v>21.25</v>
      </c>
      <c r="D160" s="116"/>
      <c r="E160" s="116"/>
      <c r="F160" s="117"/>
      <c r="G160" s="92" t="s">
        <v>58</v>
      </c>
      <c r="H160" s="117"/>
      <c r="I160" s="116"/>
      <c r="J160" s="116"/>
      <c r="K160" s="8">
        <v>21.36</v>
      </c>
      <c r="L160" s="116"/>
      <c r="M160" s="8">
        <v>21.4</v>
      </c>
      <c r="N160" s="116"/>
      <c r="O160" s="116"/>
      <c r="P160" s="116"/>
      <c r="Q160" s="116"/>
      <c r="R160" s="8">
        <f>R159</f>
        <v>21.46</v>
      </c>
      <c r="S160" s="116"/>
      <c r="T160" s="116"/>
      <c r="U160" s="116"/>
      <c r="V160" s="118"/>
      <c r="W160" s="40"/>
      <c r="X160" s="18"/>
      <c r="Y160" s="59"/>
      <c r="Z160" s="59"/>
      <c r="AA160" s="59"/>
    </row>
    <row r="161" spans="1:27" ht="15.6" customHeight="1" thickBot="1" x14ac:dyDescent="0.25">
      <c r="A161" s="61">
        <v>535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3"/>
      <c r="W161" s="64"/>
      <c r="X161" s="3"/>
      <c r="Y161" s="59"/>
      <c r="Z161" s="59"/>
      <c r="AA161" s="59"/>
    </row>
    <row r="162" spans="1:27" ht="15.6" customHeight="1" x14ac:dyDescent="0.2">
      <c r="A162" s="67"/>
      <c r="B162" s="31" t="s">
        <v>5</v>
      </c>
      <c r="C162" s="32"/>
      <c r="D162" s="29">
        <v>0</v>
      </c>
      <c r="E162" s="29">
        <v>0</v>
      </c>
      <c r="F162" s="29">
        <v>0</v>
      </c>
      <c r="G162" s="85" t="s">
        <v>58</v>
      </c>
      <c r="H162" s="86">
        <v>0</v>
      </c>
      <c r="I162" s="86">
        <v>2</v>
      </c>
      <c r="J162" s="86">
        <v>0</v>
      </c>
      <c r="K162" s="86">
        <v>6</v>
      </c>
      <c r="L162" s="86">
        <v>0</v>
      </c>
      <c r="M162" s="86">
        <v>0</v>
      </c>
      <c r="N162" s="86">
        <v>2</v>
      </c>
      <c r="O162" s="86">
        <v>1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36">
        <v>0</v>
      </c>
      <c r="W162" s="37" t="s">
        <v>6</v>
      </c>
      <c r="X162" s="55"/>
      <c r="Y162" s="59"/>
      <c r="Z162" s="59"/>
      <c r="AA162" s="59"/>
    </row>
    <row r="163" spans="1:27" ht="15.6" customHeight="1" x14ac:dyDescent="0.2">
      <c r="A163" s="33">
        <v>22.1</v>
      </c>
      <c r="B163" s="34" t="s">
        <v>7</v>
      </c>
      <c r="C163" s="23">
        <v>9</v>
      </c>
      <c r="D163" s="4">
        <v>0</v>
      </c>
      <c r="E163" s="4">
        <v>0</v>
      </c>
      <c r="F163" s="4">
        <v>0</v>
      </c>
      <c r="G163" s="87" t="s">
        <v>58</v>
      </c>
      <c r="H163" s="88">
        <v>1</v>
      </c>
      <c r="I163" s="88">
        <v>1</v>
      </c>
      <c r="J163" s="88">
        <v>0</v>
      </c>
      <c r="K163" s="88">
        <v>0</v>
      </c>
      <c r="L163" s="88">
        <v>0</v>
      </c>
      <c r="M163" s="88">
        <v>0</v>
      </c>
      <c r="N163" s="88">
        <v>0</v>
      </c>
      <c r="O163" s="88">
        <v>0</v>
      </c>
      <c r="P163" s="88">
        <v>0</v>
      </c>
      <c r="Q163" s="88">
        <v>0</v>
      </c>
      <c r="R163" s="88">
        <v>0</v>
      </c>
      <c r="S163" s="88">
        <v>0</v>
      </c>
      <c r="T163" s="88">
        <v>0</v>
      </c>
      <c r="U163" s="88">
        <v>0</v>
      </c>
      <c r="V163" s="22"/>
      <c r="W163" s="38">
        <f>SUM(C163:U163)</f>
        <v>11</v>
      </c>
      <c r="X163" s="17"/>
      <c r="Y163" s="59"/>
      <c r="Z163" s="59"/>
      <c r="AA163" s="59"/>
    </row>
    <row r="164" spans="1:27" ht="15.6" customHeight="1" x14ac:dyDescent="0.2">
      <c r="A164" s="126" t="s">
        <v>57</v>
      </c>
      <c r="B164" s="34" t="s">
        <v>8</v>
      </c>
      <c r="C164" s="23">
        <f>C163</f>
        <v>9</v>
      </c>
      <c r="D164" s="5">
        <f t="shared" ref="D164" si="381">C164-D162+D163</f>
        <v>9</v>
      </c>
      <c r="E164" s="5">
        <f>D164-E162+E163</f>
        <v>9</v>
      </c>
      <c r="F164" s="89">
        <f>E164-F162+F163</f>
        <v>9</v>
      </c>
      <c r="G164" s="90" t="s">
        <v>58</v>
      </c>
      <c r="H164" s="91">
        <f>F164-H162+H163</f>
        <v>10</v>
      </c>
      <c r="I164" s="5">
        <f t="shared" ref="I164" si="382">H164-I162+I163</f>
        <v>9</v>
      </c>
      <c r="J164" s="5">
        <f t="shared" ref="J164" si="383">I164-J162+J163</f>
        <v>9</v>
      </c>
      <c r="K164" s="5">
        <f t="shared" ref="K164" si="384">J164-K162+K163</f>
        <v>3</v>
      </c>
      <c r="L164" s="5">
        <f t="shared" ref="L164" si="385">K164-L162+L163</f>
        <v>3</v>
      </c>
      <c r="M164" s="5">
        <f t="shared" ref="M164" si="386">L164-M162+M163</f>
        <v>3</v>
      </c>
      <c r="N164" s="5">
        <f t="shared" ref="N164" si="387">M164-N162+N163</f>
        <v>1</v>
      </c>
      <c r="O164" s="5">
        <f t="shared" ref="O164" si="388">N164-O162+O163</f>
        <v>0</v>
      </c>
      <c r="P164" s="5">
        <f t="shared" ref="P164" si="389">O164-P162+P163</f>
        <v>0</v>
      </c>
      <c r="Q164" s="5">
        <f t="shared" ref="Q164" si="390">P164-Q162+Q163</f>
        <v>0</v>
      </c>
      <c r="R164" s="5">
        <f t="shared" ref="R164" si="391">Q164-R162+R163</f>
        <v>0</v>
      </c>
      <c r="S164" s="5">
        <f t="shared" ref="S164" si="392">R164-S162+S163</f>
        <v>0</v>
      </c>
      <c r="T164" s="5">
        <f t="shared" ref="T164" si="393">S164-T162+T163</f>
        <v>0</v>
      </c>
      <c r="U164" s="5">
        <f t="shared" ref="U164" si="394">T164-U162+U163</f>
        <v>0</v>
      </c>
      <c r="V164" s="39">
        <f>U164-V162</f>
        <v>0</v>
      </c>
      <c r="W164" s="40"/>
      <c r="X164" s="3">
        <f>MAX(C164:V164)</f>
        <v>10</v>
      </c>
      <c r="Y164" s="59"/>
      <c r="Z164" s="59"/>
      <c r="AA164" s="59"/>
    </row>
    <row r="165" spans="1:27" ht="15.6" customHeight="1" x14ac:dyDescent="0.2">
      <c r="A165" s="127"/>
      <c r="B165" s="34" t="s">
        <v>9</v>
      </c>
      <c r="C165" s="111"/>
      <c r="D165" s="112"/>
      <c r="E165" s="112"/>
      <c r="F165" s="112"/>
      <c r="G165" s="110" t="s">
        <v>58</v>
      </c>
      <c r="H165" s="113"/>
      <c r="I165" s="112"/>
      <c r="J165" s="112"/>
      <c r="K165" s="7">
        <v>22.22</v>
      </c>
      <c r="L165" s="112"/>
      <c r="M165" s="7">
        <v>22.25</v>
      </c>
      <c r="N165" s="112"/>
      <c r="O165" s="112"/>
      <c r="P165" s="112"/>
      <c r="Q165" s="112"/>
      <c r="R165" s="7">
        <v>22.35</v>
      </c>
      <c r="S165" s="112"/>
      <c r="T165" s="112"/>
      <c r="U165" s="112"/>
      <c r="V165" s="114">
        <v>22.4</v>
      </c>
      <c r="W165" s="41">
        <v>30</v>
      </c>
      <c r="X165" s="17"/>
      <c r="Y165" s="59"/>
      <c r="Z165" s="59"/>
      <c r="AA165" s="59"/>
    </row>
    <row r="166" spans="1:27" ht="15.6" customHeight="1" x14ac:dyDescent="0.2">
      <c r="A166" s="128"/>
      <c r="B166" s="35" t="s">
        <v>10</v>
      </c>
      <c r="C166" s="115">
        <v>22.1</v>
      </c>
      <c r="D166" s="116"/>
      <c r="E166" s="116"/>
      <c r="F166" s="117"/>
      <c r="G166" s="92" t="s">
        <v>58</v>
      </c>
      <c r="H166" s="117"/>
      <c r="I166" s="116"/>
      <c r="J166" s="116"/>
      <c r="K166" s="8">
        <f>K165</f>
        <v>22.22</v>
      </c>
      <c r="L166" s="116"/>
      <c r="M166" s="8">
        <f>M165</f>
        <v>22.25</v>
      </c>
      <c r="N166" s="116"/>
      <c r="O166" s="116"/>
      <c r="P166" s="116"/>
      <c r="Q166" s="116"/>
      <c r="R166" s="8">
        <f>R165</f>
        <v>22.35</v>
      </c>
      <c r="S166" s="116"/>
      <c r="T166" s="116"/>
      <c r="U166" s="116"/>
      <c r="V166" s="118"/>
      <c r="W166" s="40"/>
      <c r="X166" s="18"/>
      <c r="Y166" s="59"/>
      <c r="Z166" s="59"/>
      <c r="AA166" s="59"/>
    </row>
    <row r="167" spans="1:27" ht="15.6" customHeight="1" thickBot="1" x14ac:dyDescent="0.25">
      <c r="A167" s="61">
        <v>214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3"/>
      <c r="W167" s="64"/>
      <c r="X167" s="3"/>
      <c r="Y167" s="59"/>
      <c r="Z167" s="59"/>
      <c r="AA167" s="59"/>
    </row>
    <row r="168" spans="1:27" s="59" customFormat="1" ht="15.6" customHeight="1" x14ac:dyDescent="0.2">
      <c r="A168" s="73" t="s">
        <v>12</v>
      </c>
      <c r="B168" s="69"/>
      <c r="C168" s="9"/>
      <c r="D168" s="10">
        <f t="shared" ref="D168:V168" si="395">SUMIF($B6:$B167,"l. wys.",D6:D167)</f>
        <v>1</v>
      </c>
      <c r="E168" s="10">
        <f t="shared" si="395"/>
        <v>0</v>
      </c>
      <c r="F168" s="10">
        <f t="shared" si="395"/>
        <v>9</v>
      </c>
      <c r="G168" s="10">
        <f t="shared" si="395"/>
        <v>30</v>
      </c>
      <c r="H168" s="10">
        <f t="shared" si="395"/>
        <v>12</v>
      </c>
      <c r="I168" s="10">
        <f t="shared" si="395"/>
        <v>15</v>
      </c>
      <c r="J168" s="10">
        <f t="shared" si="395"/>
        <v>43</v>
      </c>
      <c r="K168" s="10">
        <f t="shared" si="395"/>
        <v>123</v>
      </c>
      <c r="L168" s="10">
        <f t="shared" si="395"/>
        <v>77</v>
      </c>
      <c r="M168" s="10">
        <f t="shared" si="395"/>
        <v>39</v>
      </c>
      <c r="N168" s="10">
        <f t="shared" si="395"/>
        <v>71</v>
      </c>
      <c r="O168" s="10">
        <f t="shared" si="395"/>
        <v>118</v>
      </c>
      <c r="P168" s="10">
        <f t="shared" si="395"/>
        <v>64</v>
      </c>
      <c r="Q168" s="10">
        <f t="shared" si="395"/>
        <v>36</v>
      </c>
      <c r="R168" s="10">
        <f t="shared" si="395"/>
        <v>95</v>
      </c>
      <c r="S168" s="10">
        <f t="shared" si="395"/>
        <v>66</v>
      </c>
      <c r="T168" s="10">
        <f t="shared" si="395"/>
        <v>49</v>
      </c>
      <c r="U168" s="10">
        <f t="shared" si="395"/>
        <v>14</v>
      </c>
      <c r="V168" s="10">
        <f t="shared" si="395"/>
        <v>56</v>
      </c>
      <c r="W168" s="57" t="str">
        <f>"Σ: "&amp;SUM(C168:V168)</f>
        <v>Σ: 918</v>
      </c>
      <c r="X168" s="58"/>
    </row>
    <row r="169" spans="1:27" s="59" customFormat="1" ht="15.6" customHeight="1" thickBot="1" x14ac:dyDescent="0.25">
      <c r="A169" s="74" t="s">
        <v>13</v>
      </c>
      <c r="B169" s="70"/>
      <c r="C169" s="11">
        <f t="shared" ref="C169:U169" si="396">SUMIF($B6:$B167,"l. wsiad.",C6:C167)</f>
        <v>189</v>
      </c>
      <c r="D169" s="12">
        <f t="shared" si="396"/>
        <v>65</v>
      </c>
      <c r="E169" s="12">
        <f t="shared" si="396"/>
        <v>28</v>
      </c>
      <c r="F169" s="12">
        <f t="shared" si="396"/>
        <v>18</v>
      </c>
      <c r="G169" s="12">
        <f t="shared" si="396"/>
        <v>42</v>
      </c>
      <c r="H169" s="12">
        <f t="shared" si="396"/>
        <v>60</v>
      </c>
      <c r="I169" s="12">
        <f t="shared" si="396"/>
        <v>60</v>
      </c>
      <c r="J169" s="12">
        <f t="shared" si="396"/>
        <v>86</v>
      </c>
      <c r="K169" s="12">
        <f t="shared" si="396"/>
        <v>154</v>
      </c>
      <c r="L169" s="12">
        <f t="shared" si="396"/>
        <v>106</v>
      </c>
      <c r="M169" s="12">
        <f t="shared" si="396"/>
        <v>16</v>
      </c>
      <c r="N169" s="12">
        <f t="shared" si="396"/>
        <v>18</v>
      </c>
      <c r="O169" s="12">
        <f t="shared" si="396"/>
        <v>50</v>
      </c>
      <c r="P169" s="12">
        <f t="shared" si="396"/>
        <v>13</v>
      </c>
      <c r="Q169" s="12">
        <f t="shared" si="396"/>
        <v>0</v>
      </c>
      <c r="R169" s="12">
        <f t="shared" si="396"/>
        <v>4</v>
      </c>
      <c r="S169" s="12">
        <f t="shared" si="396"/>
        <v>5</v>
      </c>
      <c r="T169" s="12">
        <f t="shared" si="396"/>
        <v>2</v>
      </c>
      <c r="U169" s="13">
        <f t="shared" si="396"/>
        <v>2</v>
      </c>
      <c r="V169" s="14"/>
      <c r="W169" s="60" t="str">
        <f>"Σ: "&amp;SUM(C169:V169)</f>
        <v>Σ: 918</v>
      </c>
      <c r="X169" s="15"/>
    </row>
    <row r="170" spans="1:27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75" t="s">
        <v>12</v>
      </c>
      <c r="T170" s="76"/>
      <c r="U170" s="76"/>
      <c r="V170" s="76"/>
      <c r="W170" s="77" t="str">
        <f>"Σ: "&amp;SUM(C168:V168)+SUM('P Fredry&gt;Ostrowska'!C168:V168)</f>
        <v>Σ: 1882</v>
      </c>
      <c r="X170" s="59"/>
      <c r="Y170" s="59"/>
      <c r="Z170" s="59"/>
      <c r="AA170" s="59"/>
    </row>
    <row r="171" spans="1:27" ht="15.75" thickBot="1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78" t="s">
        <v>13</v>
      </c>
      <c r="T171" s="79"/>
      <c r="U171" s="79"/>
      <c r="V171" s="79"/>
      <c r="W171" s="80" t="str">
        <f>"Σ: "&amp;SUM(C169:V169)+SUM('P Fredry&gt;Ostrowska'!C169:V169)</f>
        <v>Σ: 1882</v>
      </c>
      <c r="X171" s="72"/>
      <c r="Y171" s="59"/>
      <c r="Z171" s="59"/>
      <c r="AA171" s="59"/>
    </row>
    <row r="172" spans="1:27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</row>
    <row r="173" spans="1:27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</row>
    <row r="174" spans="1:27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</row>
    <row r="175" spans="1:27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</row>
    <row r="176" spans="1:27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</row>
    <row r="177" spans="1:27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</row>
    <row r="178" spans="1:27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</row>
    <row r="179" spans="1:27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</row>
    <row r="180" spans="1:27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</row>
    <row r="181" spans="1:27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</row>
  </sheetData>
  <sheetProtection selectLockedCells="1" selectUnlockedCells="1"/>
  <mergeCells count="27">
    <mergeCell ref="A164:A166"/>
    <mergeCell ref="A128:A130"/>
    <mergeCell ref="A134:A136"/>
    <mergeCell ref="A146:A148"/>
    <mergeCell ref="A152:A154"/>
    <mergeCell ref="A158:A160"/>
    <mergeCell ref="A140:A142"/>
    <mergeCell ref="A110:A112"/>
    <mergeCell ref="A116:A118"/>
    <mergeCell ref="A122:A124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8:A10"/>
    <mergeCell ref="A104:A106"/>
  </mergeCells>
  <conditionalFormatting sqref="W8:W167">
    <cfRule type="expression" dxfId="445" priority="232" stopIfTrue="1">
      <formula>AH8</formula>
    </cfRule>
  </conditionalFormatting>
  <conditionalFormatting sqref="C8:V8 C140:V140 C146:V146 C152:V152 C158:V158 C164:V164">
    <cfRule type="cellIs" dxfId="444" priority="234" stopIfTrue="1" operator="equal">
      <formula>$X8</formula>
    </cfRule>
  </conditionalFormatting>
  <conditionalFormatting sqref="W26:W29">
    <cfRule type="expression" dxfId="443" priority="98" stopIfTrue="1">
      <formula>AH26</formula>
    </cfRule>
  </conditionalFormatting>
  <conditionalFormatting sqref="W26:W29">
    <cfRule type="expression" dxfId="442" priority="97" stopIfTrue="1">
      <formula>AH26</formula>
    </cfRule>
  </conditionalFormatting>
  <conditionalFormatting sqref="W26:W29">
    <cfRule type="expression" dxfId="441" priority="96" stopIfTrue="1">
      <formula>AH26</formula>
    </cfRule>
  </conditionalFormatting>
  <conditionalFormatting sqref="W14:W17">
    <cfRule type="expression" dxfId="440" priority="95" stopIfTrue="1">
      <formula>AH14</formula>
    </cfRule>
  </conditionalFormatting>
  <conditionalFormatting sqref="W14:W17">
    <cfRule type="expression" dxfId="439" priority="94" stopIfTrue="1">
      <formula>AH14</formula>
    </cfRule>
  </conditionalFormatting>
  <conditionalFormatting sqref="W14:W17">
    <cfRule type="expression" dxfId="438" priority="93" stopIfTrue="1">
      <formula>AH14</formula>
    </cfRule>
  </conditionalFormatting>
  <conditionalFormatting sqref="W20:W23">
    <cfRule type="expression" dxfId="437" priority="92" stopIfTrue="1">
      <formula>AH20</formula>
    </cfRule>
  </conditionalFormatting>
  <conditionalFormatting sqref="W20:W23">
    <cfRule type="expression" dxfId="436" priority="91" stopIfTrue="1">
      <formula>AH20</formula>
    </cfRule>
  </conditionalFormatting>
  <conditionalFormatting sqref="W20:W23">
    <cfRule type="expression" dxfId="435" priority="90" stopIfTrue="1">
      <formula>AH20</formula>
    </cfRule>
  </conditionalFormatting>
  <conditionalFormatting sqref="W44:W47">
    <cfRule type="expression" dxfId="434" priority="89" stopIfTrue="1">
      <formula>AH44</formula>
    </cfRule>
  </conditionalFormatting>
  <conditionalFormatting sqref="W44:W47">
    <cfRule type="expression" dxfId="433" priority="88" stopIfTrue="1">
      <formula>AH44</formula>
    </cfRule>
  </conditionalFormatting>
  <conditionalFormatting sqref="W44:W47">
    <cfRule type="expression" dxfId="432" priority="87" stopIfTrue="1">
      <formula>AH44</formula>
    </cfRule>
  </conditionalFormatting>
  <conditionalFormatting sqref="W32:W35">
    <cfRule type="expression" dxfId="431" priority="86" stopIfTrue="1">
      <formula>AH32</formula>
    </cfRule>
  </conditionalFormatting>
  <conditionalFormatting sqref="W32:W35">
    <cfRule type="expression" dxfId="430" priority="85" stopIfTrue="1">
      <formula>AH32</formula>
    </cfRule>
  </conditionalFormatting>
  <conditionalFormatting sqref="W32:W35">
    <cfRule type="expression" dxfId="429" priority="84" stopIfTrue="1">
      <formula>AH32</formula>
    </cfRule>
  </conditionalFormatting>
  <conditionalFormatting sqref="W38:W41">
    <cfRule type="expression" dxfId="428" priority="83" stopIfTrue="1">
      <formula>AH38</formula>
    </cfRule>
  </conditionalFormatting>
  <conditionalFormatting sqref="W38:W41">
    <cfRule type="expression" dxfId="427" priority="82" stopIfTrue="1">
      <formula>AH38</formula>
    </cfRule>
  </conditionalFormatting>
  <conditionalFormatting sqref="W38:W41">
    <cfRule type="expression" dxfId="426" priority="81" stopIfTrue="1">
      <formula>AH38</formula>
    </cfRule>
  </conditionalFormatting>
  <conditionalFormatting sqref="W50:W53">
    <cfRule type="expression" dxfId="425" priority="80" stopIfTrue="1">
      <formula>AH50</formula>
    </cfRule>
  </conditionalFormatting>
  <conditionalFormatting sqref="W50:W53">
    <cfRule type="expression" dxfId="424" priority="79" stopIfTrue="1">
      <formula>AH50</formula>
    </cfRule>
  </conditionalFormatting>
  <conditionalFormatting sqref="W50:W53">
    <cfRule type="expression" dxfId="423" priority="78" stopIfTrue="1">
      <formula>AH50</formula>
    </cfRule>
  </conditionalFormatting>
  <conditionalFormatting sqref="C14:V14 C20:V20 C26:V26 C32:V32 C38:V38 C44:V44 C50:V50">
    <cfRule type="cellIs" dxfId="422" priority="77" stopIfTrue="1" operator="equal">
      <formula>$X14</formula>
    </cfRule>
  </conditionalFormatting>
  <conditionalFormatting sqref="W68:W71">
    <cfRule type="expression" dxfId="421" priority="76" stopIfTrue="1">
      <formula>AH68</formula>
    </cfRule>
  </conditionalFormatting>
  <conditionalFormatting sqref="W68:W71">
    <cfRule type="expression" dxfId="420" priority="75" stopIfTrue="1">
      <formula>AH68</formula>
    </cfRule>
  </conditionalFormatting>
  <conditionalFormatting sqref="W68:W71">
    <cfRule type="expression" dxfId="419" priority="74" stopIfTrue="1">
      <formula>AH68</formula>
    </cfRule>
  </conditionalFormatting>
  <conditionalFormatting sqref="W56:W59">
    <cfRule type="expression" dxfId="418" priority="73" stopIfTrue="1">
      <formula>AH56</formula>
    </cfRule>
  </conditionalFormatting>
  <conditionalFormatting sqref="W56:W59">
    <cfRule type="expression" dxfId="417" priority="72" stopIfTrue="1">
      <formula>AH56</formula>
    </cfRule>
  </conditionalFormatting>
  <conditionalFormatting sqref="W56:W59">
    <cfRule type="expression" dxfId="416" priority="71" stopIfTrue="1">
      <formula>AH56</formula>
    </cfRule>
  </conditionalFormatting>
  <conditionalFormatting sqref="W62:W65">
    <cfRule type="expression" dxfId="415" priority="70" stopIfTrue="1">
      <formula>AH62</formula>
    </cfRule>
  </conditionalFormatting>
  <conditionalFormatting sqref="W62:W65">
    <cfRule type="expression" dxfId="414" priority="69" stopIfTrue="1">
      <formula>AH62</formula>
    </cfRule>
  </conditionalFormatting>
  <conditionalFormatting sqref="W62:W65">
    <cfRule type="expression" dxfId="413" priority="68" stopIfTrue="1">
      <formula>AH62</formula>
    </cfRule>
  </conditionalFormatting>
  <conditionalFormatting sqref="W86:W89">
    <cfRule type="expression" dxfId="412" priority="67" stopIfTrue="1">
      <formula>AH86</formula>
    </cfRule>
  </conditionalFormatting>
  <conditionalFormatting sqref="W86:W89">
    <cfRule type="expression" dxfId="411" priority="66" stopIfTrue="1">
      <formula>AH86</formula>
    </cfRule>
  </conditionalFormatting>
  <conditionalFormatting sqref="W86:W89">
    <cfRule type="expression" dxfId="410" priority="65" stopIfTrue="1">
      <formula>AH86</formula>
    </cfRule>
  </conditionalFormatting>
  <conditionalFormatting sqref="W74:W77">
    <cfRule type="expression" dxfId="409" priority="64" stopIfTrue="1">
      <formula>AH74</formula>
    </cfRule>
  </conditionalFormatting>
  <conditionalFormatting sqref="W74:W77">
    <cfRule type="expression" dxfId="408" priority="63" stopIfTrue="1">
      <formula>AH74</formula>
    </cfRule>
  </conditionalFormatting>
  <conditionalFormatting sqref="W74:W77">
    <cfRule type="expression" dxfId="407" priority="62" stopIfTrue="1">
      <formula>AH74</formula>
    </cfRule>
  </conditionalFormatting>
  <conditionalFormatting sqref="W80:W83">
    <cfRule type="expression" dxfId="406" priority="61" stopIfTrue="1">
      <formula>AH80</formula>
    </cfRule>
  </conditionalFormatting>
  <conditionalFormatting sqref="W80:W83">
    <cfRule type="expression" dxfId="405" priority="60" stopIfTrue="1">
      <formula>AH80</formula>
    </cfRule>
  </conditionalFormatting>
  <conditionalFormatting sqref="W80:W83">
    <cfRule type="expression" dxfId="404" priority="59" stopIfTrue="1">
      <formula>AH80</formula>
    </cfRule>
  </conditionalFormatting>
  <conditionalFormatting sqref="W92:W95">
    <cfRule type="expression" dxfId="403" priority="58" stopIfTrue="1">
      <formula>AH92</formula>
    </cfRule>
  </conditionalFormatting>
  <conditionalFormatting sqref="W92:W95">
    <cfRule type="expression" dxfId="402" priority="57" stopIfTrue="1">
      <formula>AH92</formula>
    </cfRule>
  </conditionalFormatting>
  <conditionalFormatting sqref="W92:W95">
    <cfRule type="expression" dxfId="401" priority="56" stopIfTrue="1">
      <formula>AH92</formula>
    </cfRule>
  </conditionalFormatting>
  <conditionalFormatting sqref="C56:V56 C62:V62 C68:V68 C74:V74 C80:V80 C86:V86 C92:V92">
    <cfRule type="cellIs" dxfId="400" priority="55" stopIfTrue="1" operator="equal">
      <formula>$X56</formula>
    </cfRule>
  </conditionalFormatting>
  <conditionalFormatting sqref="W110:W113">
    <cfRule type="expression" dxfId="399" priority="54" stopIfTrue="1">
      <formula>AH110</formula>
    </cfRule>
  </conditionalFormatting>
  <conditionalFormatting sqref="W110:W113">
    <cfRule type="expression" dxfId="398" priority="53" stopIfTrue="1">
      <formula>AH110</formula>
    </cfRule>
  </conditionalFormatting>
  <conditionalFormatting sqref="W110:W113">
    <cfRule type="expression" dxfId="397" priority="52" stopIfTrue="1">
      <formula>AH110</formula>
    </cfRule>
  </conditionalFormatting>
  <conditionalFormatting sqref="W98:W101">
    <cfRule type="expression" dxfId="396" priority="51" stopIfTrue="1">
      <formula>AH98</formula>
    </cfRule>
  </conditionalFormatting>
  <conditionalFormatting sqref="W98:W101">
    <cfRule type="expression" dxfId="395" priority="50" stopIfTrue="1">
      <formula>AH98</formula>
    </cfRule>
  </conditionalFormatting>
  <conditionalFormatting sqref="W98:W101">
    <cfRule type="expression" dxfId="394" priority="49" stopIfTrue="1">
      <formula>AH98</formula>
    </cfRule>
  </conditionalFormatting>
  <conditionalFormatting sqref="W104:W107">
    <cfRule type="expression" dxfId="393" priority="48" stopIfTrue="1">
      <formula>AH104</formula>
    </cfRule>
  </conditionalFormatting>
  <conditionalFormatting sqref="W104:W107">
    <cfRule type="expression" dxfId="392" priority="47" stopIfTrue="1">
      <formula>AH104</formula>
    </cfRule>
  </conditionalFormatting>
  <conditionalFormatting sqref="W104:W107">
    <cfRule type="expression" dxfId="391" priority="46" stopIfTrue="1">
      <formula>AH104</formula>
    </cfRule>
  </conditionalFormatting>
  <conditionalFormatting sqref="W128:W131">
    <cfRule type="expression" dxfId="390" priority="45" stopIfTrue="1">
      <formula>AH128</formula>
    </cfRule>
  </conditionalFormatting>
  <conditionalFormatting sqref="W128:W131">
    <cfRule type="expression" dxfId="389" priority="44" stopIfTrue="1">
      <formula>AH128</formula>
    </cfRule>
  </conditionalFormatting>
  <conditionalFormatting sqref="W128:W131">
    <cfRule type="expression" dxfId="388" priority="43" stopIfTrue="1">
      <formula>AH128</formula>
    </cfRule>
  </conditionalFormatting>
  <conditionalFormatting sqref="W116:W119">
    <cfRule type="expression" dxfId="387" priority="42" stopIfTrue="1">
      <formula>AH116</formula>
    </cfRule>
  </conditionalFormatting>
  <conditionalFormatting sqref="W116:W119">
    <cfRule type="expression" dxfId="386" priority="41" stopIfTrue="1">
      <formula>AH116</formula>
    </cfRule>
  </conditionalFormatting>
  <conditionalFormatting sqref="W116:W119">
    <cfRule type="expression" dxfId="385" priority="40" stopIfTrue="1">
      <formula>AH116</formula>
    </cfRule>
  </conditionalFormatting>
  <conditionalFormatting sqref="W122:W125">
    <cfRule type="expression" dxfId="384" priority="39" stopIfTrue="1">
      <formula>AH122</formula>
    </cfRule>
  </conditionalFormatting>
  <conditionalFormatting sqref="W122:W125">
    <cfRule type="expression" dxfId="383" priority="38" stopIfTrue="1">
      <formula>AH122</formula>
    </cfRule>
  </conditionalFormatting>
  <conditionalFormatting sqref="W122:W125">
    <cfRule type="expression" dxfId="382" priority="37" stopIfTrue="1">
      <formula>AH122</formula>
    </cfRule>
  </conditionalFormatting>
  <conditionalFormatting sqref="W134:W137">
    <cfRule type="expression" dxfId="381" priority="36" stopIfTrue="1">
      <formula>AH134</formula>
    </cfRule>
  </conditionalFormatting>
  <conditionalFormatting sqref="W134:W137">
    <cfRule type="expression" dxfId="380" priority="35" stopIfTrue="1">
      <formula>AH134</formula>
    </cfRule>
  </conditionalFormatting>
  <conditionalFormatting sqref="W134:W137">
    <cfRule type="expression" dxfId="379" priority="34" stopIfTrue="1">
      <formula>AH134</formula>
    </cfRule>
  </conditionalFormatting>
  <conditionalFormatting sqref="C98:V98 C104:V104 C110:V110 C116:V116 C122:V122 C128:V128 C134:V134">
    <cfRule type="cellIs" dxfId="378" priority="33" stopIfTrue="1" operator="equal">
      <formula>$X98</formula>
    </cfRule>
  </conditionalFormatting>
  <conditionalFormatting sqref="W152:W155">
    <cfRule type="expression" dxfId="377" priority="32" stopIfTrue="1">
      <formula>AH152</formula>
    </cfRule>
  </conditionalFormatting>
  <conditionalFormatting sqref="W152:W155">
    <cfRule type="expression" dxfId="376" priority="31" stopIfTrue="1">
      <formula>AH152</formula>
    </cfRule>
  </conditionalFormatting>
  <conditionalFormatting sqref="W152:W155">
    <cfRule type="expression" dxfId="375" priority="30" stopIfTrue="1">
      <formula>AH152</formula>
    </cfRule>
  </conditionalFormatting>
  <conditionalFormatting sqref="W140:W143">
    <cfRule type="expression" dxfId="374" priority="29" stopIfTrue="1">
      <formula>AH140</formula>
    </cfRule>
  </conditionalFormatting>
  <conditionalFormatting sqref="W140:W143">
    <cfRule type="expression" dxfId="373" priority="28" stopIfTrue="1">
      <formula>AH140</formula>
    </cfRule>
  </conditionalFormatting>
  <conditionalFormatting sqref="W140:W143">
    <cfRule type="expression" dxfId="372" priority="27" stopIfTrue="1">
      <formula>AH140</formula>
    </cfRule>
  </conditionalFormatting>
  <conditionalFormatting sqref="W146:W149">
    <cfRule type="expression" dxfId="371" priority="26" stopIfTrue="1">
      <formula>AH146</formula>
    </cfRule>
  </conditionalFormatting>
  <conditionalFormatting sqref="W146:W149">
    <cfRule type="expression" dxfId="370" priority="25" stopIfTrue="1">
      <formula>AH146</formula>
    </cfRule>
  </conditionalFormatting>
  <conditionalFormatting sqref="W146:W149">
    <cfRule type="expression" dxfId="369" priority="24" stopIfTrue="1">
      <formula>AH146</formula>
    </cfRule>
  </conditionalFormatting>
  <conditionalFormatting sqref="W158:W161">
    <cfRule type="expression" dxfId="368" priority="20" stopIfTrue="1">
      <formula>AH158</formula>
    </cfRule>
  </conditionalFormatting>
  <conditionalFormatting sqref="W158:W161">
    <cfRule type="expression" dxfId="367" priority="19" stopIfTrue="1">
      <formula>AH158</formula>
    </cfRule>
  </conditionalFormatting>
  <conditionalFormatting sqref="W158:W161">
    <cfRule type="expression" dxfId="366" priority="18" stopIfTrue="1">
      <formula>AH158</formula>
    </cfRule>
  </conditionalFormatting>
  <conditionalFormatting sqref="W164:W167">
    <cfRule type="expression" dxfId="365" priority="17" stopIfTrue="1">
      <formula>AH164</formula>
    </cfRule>
  </conditionalFormatting>
  <conditionalFormatting sqref="W164:W167">
    <cfRule type="expression" dxfId="364" priority="16" stopIfTrue="1">
      <formula>AH164</formula>
    </cfRule>
  </conditionalFormatting>
  <conditionalFormatting sqref="W164:W167">
    <cfRule type="expression" dxfId="363" priority="15" stopIfTrue="1">
      <formula>AH164</formula>
    </cfRule>
  </conditionalFormatting>
  <conditionalFormatting sqref="G14:H14">
    <cfRule type="cellIs" dxfId="362" priority="11" stopIfTrue="1" operator="equal">
      <formula>$X14</formula>
    </cfRule>
  </conditionalFormatting>
  <conditionalFormatting sqref="G20:H20">
    <cfRule type="cellIs" dxfId="361" priority="10" stopIfTrue="1" operator="equal">
      <formula>$X20</formula>
    </cfRule>
  </conditionalFormatting>
  <conditionalFormatting sqref="G26:H26">
    <cfRule type="cellIs" dxfId="360" priority="9" stopIfTrue="1" operator="equal">
      <formula>$X26</formula>
    </cfRule>
  </conditionalFormatting>
  <conditionalFormatting sqref="G32:H32">
    <cfRule type="cellIs" dxfId="359" priority="8" stopIfTrue="1" operator="equal">
      <formula>$X32</formula>
    </cfRule>
  </conditionalFormatting>
  <conditionalFormatting sqref="G38:H38">
    <cfRule type="cellIs" dxfId="358" priority="7" stopIfTrue="1" operator="equal">
      <formula>$X38</formula>
    </cfRule>
  </conditionalFormatting>
  <conditionalFormatting sqref="G44:H44">
    <cfRule type="cellIs" dxfId="357" priority="6" stopIfTrue="1" operator="equal">
      <formula>$X44</formula>
    </cfRule>
  </conditionalFormatting>
  <conditionalFormatting sqref="G50:H50">
    <cfRule type="cellIs" dxfId="356" priority="5" stopIfTrue="1" operator="equal">
      <formula>$X50</formula>
    </cfRule>
  </conditionalFormatting>
  <conditionalFormatting sqref="G62:H62">
    <cfRule type="cellIs" dxfId="355" priority="4" stopIfTrue="1" operator="equal">
      <formula>$X62</formula>
    </cfRule>
  </conditionalFormatting>
  <conditionalFormatting sqref="G80:H80">
    <cfRule type="cellIs" dxfId="354" priority="3" stopIfTrue="1" operator="equal">
      <formula>$X80</formula>
    </cfRule>
  </conditionalFormatting>
  <conditionalFormatting sqref="G92:H92">
    <cfRule type="cellIs" dxfId="353" priority="2" stopIfTrue="1" operator="equal">
      <formula>$X92</formula>
    </cfRule>
  </conditionalFormatting>
  <conditionalFormatting sqref="G134:H134">
    <cfRule type="cellIs" dxfId="352" priority="1" stopIfTrue="1" operator="equal">
      <formula>$X134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22" man="1"/>
    <brk id="53" max="22" man="1"/>
    <brk id="77" max="22" man="1"/>
    <brk id="101" max="22" man="1"/>
    <brk id="125" max="22" man="1"/>
    <brk id="149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3"/>
  <sheetViews>
    <sheetView zoomScaleNormal="100" workbookViewId="0">
      <pane xSplit="2" ySplit="5" topLeftCell="C117" activePane="bottomRight" state="frozen"/>
      <selection activeCell="I55" sqref="I55"/>
      <selection pane="topRight" activeCell="I55" sqref="I55"/>
      <selection pane="bottomLeft" activeCell="I55" sqref="I55"/>
      <selection pane="bottomRight" activeCell="V5" sqref="V5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60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93" t="s">
        <v>19</v>
      </c>
      <c r="D3" s="93"/>
      <c r="E3" s="93"/>
      <c r="F3" s="93"/>
      <c r="G3" s="93"/>
      <c r="H3" s="93"/>
      <c r="I3" s="93"/>
      <c r="J3" s="93"/>
      <c r="K3" s="93"/>
      <c r="L3" s="50"/>
      <c r="M3" s="94" t="s">
        <v>35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95" t="s">
        <v>20</v>
      </c>
      <c r="D5" s="95" t="s">
        <v>21</v>
      </c>
      <c r="E5" s="95" t="s">
        <v>22</v>
      </c>
      <c r="F5" s="95" t="s">
        <v>23</v>
      </c>
      <c r="G5" s="95" t="s">
        <v>24</v>
      </c>
      <c r="H5" s="95" t="s">
        <v>25</v>
      </c>
      <c r="I5" s="95" t="s">
        <v>18</v>
      </c>
      <c r="J5" s="95" t="s">
        <v>26</v>
      </c>
      <c r="K5" s="95" t="s">
        <v>27</v>
      </c>
      <c r="L5" s="95" t="s">
        <v>28</v>
      </c>
      <c r="M5" s="95" t="s">
        <v>16</v>
      </c>
      <c r="N5" s="95" t="s">
        <v>36</v>
      </c>
      <c r="O5" s="95" t="s">
        <v>37</v>
      </c>
      <c r="P5" s="95" t="s">
        <v>29</v>
      </c>
      <c r="Q5" s="84" t="s">
        <v>30</v>
      </c>
      <c r="R5" s="95" t="s">
        <v>31</v>
      </c>
      <c r="S5" s="95" t="s">
        <v>32</v>
      </c>
      <c r="T5" s="95" t="s">
        <v>38</v>
      </c>
      <c r="U5" s="95" t="s">
        <v>33</v>
      </c>
      <c r="V5" s="96" t="s">
        <v>62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1</v>
      </c>
      <c r="L6" s="29">
        <v>0</v>
      </c>
      <c r="M6" s="29">
        <v>2</v>
      </c>
      <c r="N6" s="29">
        <v>1</v>
      </c>
      <c r="O6" s="29">
        <v>2</v>
      </c>
      <c r="P6" s="29">
        <v>0</v>
      </c>
      <c r="Q6" s="85" t="s">
        <v>58</v>
      </c>
      <c r="R6" s="86">
        <v>0</v>
      </c>
      <c r="S6" s="29">
        <v>7</v>
      </c>
      <c r="T6" s="29">
        <v>0</v>
      </c>
      <c r="U6" s="29">
        <v>0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5.0199999999999996</v>
      </c>
      <c r="B7" s="34" t="s">
        <v>7</v>
      </c>
      <c r="C7" s="23">
        <v>1</v>
      </c>
      <c r="D7" s="4">
        <v>0</v>
      </c>
      <c r="E7" s="4">
        <v>0</v>
      </c>
      <c r="F7" s="4">
        <v>3</v>
      </c>
      <c r="G7" s="4">
        <v>0</v>
      </c>
      <c r="H7" s="4">
        <v>0</v>
      </c>
      <c r="I7" s="4">
        <v>2</v>
      </c>
      <c r="J7" s="4">
        <v>3</v>
      </c>
      <c r="K7" s="4">
        <v>0</v>
      </c>
      <c r="L7" s="4">
        <v>0</v>
      </c>
      <c r="M7" s="4">
        <v>0</v>
      </c>
      <c r="N7" s="4">
        <v>2</v>
      </c>
      <c r="O7" s="4">
        <v>2</v>
      </c>
      <c r="P7" s="4">
        <v>0</v>
      </c>
      <c r="Q7" s="87" t="s">
        <v>58</v>
      </c>
      <c r="R7" s="88">
        <v>0</v>
      </c>
      <c r="S7" s="4">
        <v>0</v>
      </c>
      <c r="T7" s="4">
        <v>0</v>
      </c>
      <c r="U7" s="4">
        <v>0</v>
      </c>
      <c r="V7" s="22"/>
      <c r="W7" s="38">
        <f>SUM(C7:U7)</f>
        <v>13</v>
      </c>
      <c r="X7" s="17"/>
      <c r="Y7" s="59"/>
      <c r="Z7" s="59"/>
      <c r="AA7" s="59"/>
    </row>
    <row r="8" spans="1:27" s="56" customFormat="1" ht="15.6" customHeight="1" x14ac:dyDescent="0.2">
      <c r="A8" s="126" t="s">
        <v>34</v>
      </c>
      <c r="B8" s="34" t="s">
        <v>8</v>
      </c>
      <c r="C8" s="23">
        <f>C7</f>
        <v>1</v>
      </c>
      <c r="D8" s="5">
        <f t="shared" ref="D8:U8" si="0">C8-D6+D7</f>
        <v>1</v>
      </c>
      <c r="E8" s="5">
        <f t="shared" si="0"/>
        <v>1</v>
      </c>
      <c r="F8" s="5">
        <f t="shared" si="0"/>
        <v>4</v>
      </c>
      <c r="G8" s="5">
        <f t="shared" si="0"/>
        <v>4</v>
      </c>
      <c r="H8" s="5">
        <f t="shared" si="0"/>
        <v>4</v>
      </c>
      <c r="I8" s="5">
        <f t="shared" si="0"/>
        <v>6</v>
      </c>
      <c r="J8" s="5">
        <f t="shared" si="0"/>
        <v>9</v>
      </c>
      <c r="K8" s="5">
        <f t="shared" si="0"/>
        <v>8</v>
      </c>
      <c r="L8" s="5">
        <f t="shared" si="0"/>
        <v>8</v>
      </c>
      <c r="M8" s="5">
        <f t="shared" si="0"/>
        <v>6</v>
      </c>
      <c r="N8" s="5">
        <f t="shared" si="0"/>
        <v>7</v>
      </c>
      <c r="O8" s="5">
        <f t="shared" si="0"/>
        <v>7</v>
      </c>
      <c r="P8" s="89">
        <f t="shared" si="0"/>
        <v>7</v>
      </c>
      <c r="Q8" s="90" t="s">
        <v>58</v>
      </c>
      <c r="R8" s="91">
        <f>P8-R6+R7</f>
        <v>7</v>
      </c>
      <c r="S8" s="5">
        <f t="shared" si="0"/>
        <v>0</v>
      </c>
      <c r="T8" s="5">
        <f t="shared" si="0"/>
        <v>0</v>
      </c>
      <c r="U8" s="5">
        <f t="shared" si="0"/>
        <v>0</v>
      </c>
      <c r="V8" s="39">
        <f>U8-V6</f>
        <v>0</v>
      </c>
      <c r="W8" s="40"/>
      <c r="X8" s="3">
        <f>MAX(C8:V8)</f>
        <v>9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9"/>
      <c r="D9" s="120"/>
      <c r="E9" s="120"/>
      <c r="F9" s="120"/>
      <c r="G9" s="120"/>
      <c r="H9" s="6">
        <v>5.1100000000000003</v>
      </c>
      <c r="I9" s="120"/>
      <c r="J9" s="120"/>
      <c r="K9" s="120"/>
      <c r="L9" s="120"/>
      <c r="M9" s="6">
        <v>5.19</v>
      </c>
      <c r="N9" s="120"/>
      <c r="O9" s="120"/>
      <c r="P9" s="120"/>
      <c r="Q9" s="92" t="s">
        <v>58</v>
      </c>
      <c r="R9" s="120"/>
      <c r="S9" s="120"/>
      <c r="T9" s="6">
        <v>5.3</v>
      </c>
      <c r="U9" s="120"/>
      <c r="V9" s="121">
        <v>5.33</v>
      </c>
      <c r="W9" s="41">
        <v>29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22">
        <v>5.04</v>
      </c>
      <c r="D10" s="123"/>
      <c r="E10" s="123"/>
      <c r="F10" s="123"/>
      <c r="G10" s="123"/>
      <c r="H10" s="8">
        <f>H9</f>
        <v>5.1100000000000003</v>
      </c>
      <c r="I10" s="123"/>
      <c r="J10" s="123"/>
      <c r="K10" s="123"/>
      <c r="L10" s="123"/>
      <c r="M10" s="8">
        <f>M9</f>
        <v>5.19</v>
      </c>
      <c r="N10" s="123"/>
      <c r="O10" s="123"/>
      <c r="P10" s="124"/>
      <c r="Q10" s="92" t="s">
        <v>58</v>
      </c>
      <c r="R10" s="124"/>
      <c r="S10" s="123"/>
      <c r="T10" s="8">
        <f>T9</f>
        <v>5.3</v>
      </c>
      <c r="U10" s="120"/>
      <c r="V10" s="125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519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1</v>
      </c>
      <c r="J12" s="29">
        <v>0</v>
      </c>
      <c r="K12" s="29">
        <v>0</v>
      </c>
      <c r="L12" s="29">
        <v>0</v>
      </c>
      <c r="M12" s="29">
        <v>0</v>
      </c>
      <c r="N12" s="29">
        <v>1</v>
      </c>
      <c r="O12" s="29">
        <v>0</v>
      </c>
      <c r="P12" s="29">
        <v>2</v>
      </c>
      <c r="Q12" s="85" t="s">
        <v>58</v>
      </c>
      <c r="R12" s="86">
        <v>0</v>
      </c>
      <c r="S12" s="29">
        <v>0</v>
      </c>
      <c r="T12" s="29">
        <v>0</v>
      </c>
      <c r="U12" s="29">
        <v>0</v>
      </c>
      <c r="V12" s="36">
        <v>0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5.32</v>
      </c>
      <c r="B13" s="34" t="s">
        <v>7</v>
      </c>
      <c r="C13" s="23">
        <v>0</v>
      </c>
      <c r="D13" s="4">
        <v>0</v>
      </c>
      <c r="E13" s="4">
        <v>0</v>
      </c>
      <c r="F13" s="4">
        <v>0</v>
      </c>
      <c r="G13" s="4">
        <v>2</v>
      </c>
      <c r="H13" s="4">
        <v>1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87" t="s">
        <v>58</v>
      </c>
      <c r="R13" s="88">
        <v>0</v>
      </c>
      <c r="S13" s="4">
        <v>0</v>
      </c>
      <c r="T13" s="4">
        <v>0</v>
      </c>
      <c r="U13" s="4">
        <v>0</v>
      </c>
      <c r="V13" s="22"/>
      <c r="W13" s="38">
        <f>SUM(C13:U13)</f>
        <v>4</v>
      </c>
      <c r="X13" s="17"/>
      <c r="Y13" s="59"/>
      <c r="Z13" s="59"/>
      <c r="AA13" s="59"/>
    </row>
    <row r="14" spans="1:27" ht="15.6" customHeight="1" x14ac:dyDescent="0.2">
      <c r="A14" s="126" t="s">
        <v>34</v>
      </c>
      <c r="B14" s="34" t="s">
        <v>8</v>
      </c>
      <c r="C14" s="23">
        <f>C13</f>
        <v>0</v>
      </c>
      <c r="D14" s="5">
        <f t="shared" ref="D14:U14" si="1">C14-D12+D13</f>
        <v>0</v>
      </c>
      <c r="E14" s="5">
        <f t="shared" si="1"/>
        <v>0</v>
      </c>
      <c r="F14" s="5">
        <f t="shared" si="1"/>
        <v>0</v>
      </c>
      <c r="G14" s="5">
        <f t="shared" si="1"/>
        <v>2</v>
      </c>
      <c r="H14" s="5">
        <f t="shared" si="1"/>
        <v>3</v>
      </c>
      <c r="I14" s="5">
        <f t="shared" si="1"/>
        <v>2</v>
      </c>
      <c r="J14" s="5">
        <f t="shared" si="1"/>
        <v>3</v>
      </c>
      <c r="K14" s="5">
        <f t="shared" si="1"/>
        <v>3</v>
      </c>
      <c r="L14" s="5">
        <f t="shared" si="1"/>
        <v>3</v>
      </c>
      <c r="M14" s="5">
        <f t="shared" si="1"/>
        <v>3</v>
      </c>
      <c r="N14" s="5">
        <f t="shared" si="1"/>
        <v>2</v>
      </c>
      <c r="O14" s="5">
        <f t="shared" si="1"/>
        <v>2</v>
      </c>
      <c r="P14" s="89">
        <f t="shared" si="1"/>
        <v>0</v>
      </c>
      <c r="Q14" s="90" t="s">
        <v>58</v>
      </c>
      <c r="R14" s="91">
        <f>P14-R12+R13</f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39">
        <f>U14-V12</f>
        <v>0</v>
      </c>
      <c r="W14" s="40"/>
      <c r="X14" s="3">
        <f>MAX(C14:V14)</f>
        <v>3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9"/>
      <c r="D15" s="120"/>
      <c r="E15" s="120"/>
      <c r="F15" s="120"/>
      <c r="G15" s="120"/>
      <c r="H15" s="6">
        <v>5.38</v>
      </c>
      <c r="I15" s="120"/>
      <c r="J15" s="120"/>
      <c r="K15" s="120"/>
      <c r="L15" s="120"/>
      <c r="M15" s="6">
        <v>5.47</v>
      </c>
      <c r="N15" s="120"/>
      <c r="O15" s="120"/>
      <c r="P15" s="120"/>
      <c r="Q15" s="92" t="s">
        <v>58</v>
      </c>
      <c r="R15" s="120"/>
      <c r="S15" s="120"/>
      <c r="T15" s="6">
        <v>5.55</v>
      </c>
      <c r="U15" s="120"/>
      <c r="V15" s="121">
        <v>5.59</v>
      </c>
      <c r="W15" s="41">
        <v>27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22">
        <v>5.32</v>
      </c>
      <c r="D16" s="123"/>
      <c r="E16" s="123"/>
      <c r="F16" s="123"/>
      <c r="G16" s="123"/>
      <c r="H16" s="8">
        <f>H15</f>
        <v>5.38</v>
      </c>
      <c r="I16" s="123"/>
      <c r="J16" s="123"/>
      <c r="K16" s="123"/>
      <c r="L16" s="123"/>
      <c r="M16" s="8">
        <f>M15</f>
        <v>5.47</v>
      </c>
      <c r="N16" s="123"/>
      <c r="O16" s="123"/>
      <c r="P16" s="124"/>
      <c r="Q16" s="92" t="s">
        <v>58</v>
      </c>
      <c r="R16" s="124"/>
      <c r="S16" s="123"/>
      <c r="T16" s="8">
        <v>5.56</v>
      </c>
      <c r="U16" s="120"/>
      <c r="V16" s="125"/>
      <c r="W16" s="40"/>
      <c r="X16" s="18"/>
      <c r="Y16" s="59"/>
      <c r="Z16" s="59"/>
      <c r="AA16" s="59"/>
    </row>
    <row r="17" spans="1:27" ht="15.6" customHeight="1" thickBot="1" x14ac:dyDescent="0.25">
      <c r="A17" s="61">
        <v>529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1</v>
      </c>
      <c r="O18" s="29">
        <v>0</v>
      </c>
      <c r="P18" s="29">
        <v>0</v>
      </c>
      <c r="Q18" s="85" t="s">
        <v>58</v>
      </c>
      <c r="R18" s="86">
        <v>0</v>
      </c>
      <c r="S18" s="29">
        <v>1</v>
      </c>
      <c r="T18" s="29">
        <v>0</v>
      </c>
      <c r="U18" s="29">
        <v>0</v>
      </c>
      <c r="V18" s="36">
        <v>2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6.1</v>
      </c>
      <c r="B19" s="34" t="s">
        <v>7</v>
      </c>
      <c r="C19" s="23">
        <v>1</v>
      </c>
      <c r="D19" s="4">
        <v>0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1</v>
      </c>
      <c r="P19" s="4">
        <v>1</v>
      </c>
      <c r="Q19" s="87" t="s">
        <v>58</v>
      </c>
      <c r="R19" s="88">
        <v>0</v>
      </c>
      <c r="S19" s="4">
        <v>0</v>
      </c>
      <c r="T19" s="4">
        <v>0</v>
      </c>
      <c r="U19" s="4">
        <v>0</v>
      </c>
      <c r="V19" s="22"/>
      <c r="W19" s="38">
        <f>SUM(C19:U19)</f>
        <v>5</v>
      </c>
      <c r="X19" s="17"/>
      <c r="Y19" s="59"/>
      <c r="Z19" s="59"/>
      <c r="AA19" s="59"/>
    </row>
    <row r="20" spans="1:27" ht="15.6" customHeight="1" x14ac:dyDescent="0.2">
      <c r="A20" s="126" t="s">
        <v>34</v>
      </c>
      <c r="B20" s="34" t="s">
        <v>8</v>
      </c>
      <c r="C20" s="23">
        <f>C19</f>
        <v>1</v>
      </c>
      <c r="D20" s="5">
        <f t="shared" ref="D20:U20" si="2">C20-D18+D19</f>
        <v>1</v>
      </c>
      <c r="E20" s="5">
        <f t="shared" si="2"/>
        <v>2</v>
      </c>
      <c r="F20" s="5">
        <f t="shared" si="2"/>
        <v>2</v>
      </c>
      <c r="G20" s="5">
        <f t="shared" si="2"/>
        <v>2</v>
      </c>
      <c r="H20" s="5">
        <f t="shared" si="2"/>
        <v>2</v>
      </c>
      <c r="I20" s="5">
        <f t="shared" si="2"/>
        <v>2</v>
      </c>
      <c r="J20" s="5">
        <f t="shared" si="2"/>
        <v>1</v>
      </c>
      <c r="K20" s="5">
        <f t="shared" si="2"/>
        <v>1</v>
      </c>
      <c r="L20" s="5">
        <f t="shared" si="2"/>
        <v>2</v>
      </c>
      <c r="M20" s="5">
        <f t="shared" si="2"/>
        <v>2</v>
      </c>
      <c r="N20" s="5">
        <f t="shared" si="2"/>
        <v>1</v>
      </c>
      <c r="O20" s="5">
        <f t="shared" si="2"/>
        <v>2</v>
      </c>
      <c r="P20" s="89">
        <f t="shared" si="2"/>
        <v>3</v>
      </c>
      <c r="Q20" s="90" t="s">
        <v>58</v>
      </c>
      <c r="R20" s="91">
        <f>P20-R18+R19</f>
        <v>3</v>
      </c>
      <c r="S20" s="5">
        <f t="shared" si="2"/>
        <v>2</v>
      </c>
      <c r="T20" s="5">
        <f t="shared" si="2"/>
        <v>2</v>
      </c>
      <c r="U20" s="5">
        <f t="shared" si="2"/>
        <v>2</v>
      </c>
      <c r="V20" s="39">
        <f>U20-V18</f>
        <v>0</v>
      </c>
      <c r="W20" s="40"/>
      <c r="X20" s="3">
        <f>MAX(C20:V20)</f>
        <v>3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9"/>
      <c r="D21" s="120"/>
      <c r="E21" s="120"/>
      <c r="F21" s="120"/>
      <c r="G21" s="120"/>
      <c r="H21" s="6">
        <v>6.16</v>
      </c>
      <c r="I21" s="120"/>
      <c r="J21" s="120"/>
      <c r="K21" s="120"/>
      <c r="L21" s="120"/>
      <c r="M21" s="6">
        <v>6.25</v>
      </c>
      <c r="N21" s="120"/>
      <c r="O21" s="120"/>
      <c r="P21" s="120"/>
      <c r="Q21" s="92" t="s">
        <v>58</v>
      </c>
      <c r="R21" s="120"/>
      <c r="S21" s="120"/>
      <c r="T21" s="6">
        <v>6.34</v>
      </c>
      <c r="U21" s="120"/>
      <c r="V21" s="121">
        <v>6.38</v>
      </c>
      <c r="W21" s="41">
        <v>28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22">
        <v>6.1</v>
      </c>
      <c r="D22" s="123"/>
      <c r="E22" s="123"/>
      <c r="F22" s="123"/>
      <c r="G22" s="123"/>
      <c r="H22" s="8">
        <f>H21</f>
        <v>6.16</v>
      </c>
      <c r="I22" s="123"/>
      <c r="J22" s="123"/>
      <c r="K22" s="123"/>
      <c r="L22" s="123"/>
      <c r="M22" s="8">
        <f>M21</f>
        <v>6.25</v>
      </c>
      <c r="N22" s="123"/>
      <c r="O22" s="123"/>
      <c r="P22" s="124"/>
      <c r="Q22" s="92" t="s">
        <v>58</v>
      </c>
      <c r="R22" s="124"/>
      <c r="S22" s="123"/>
      <c r="T22" s="8">
        <f>T21</f>
        <v>6.34</v>
      </c>
      <c r="U22" s="120"/>
      <c r="V22" s="125"/>
      <c r="W22" s="40"/>
      <c r="X22" s="18"/>
      <c r="Y22" s="59"/>
      <c r="Z22" s="59"/>
      <c r="AA22" s="59"/>
    </row>
    <row r="23" spans="1:27" ht="15.6" customHeight="1" thickBot="1" x14ac:dyDescent="0.25">
      <c r="A23" s="61">
        <v>519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1</v>
      </c>
      <c r="L24" s="29">
        <v>0</v>
      </c>
      <c r="M24" s="29">
        <v>1</v>
      </c>
      <c r="N24" s="29">
        <v>8</v>
      </c>
      <c r="O24" s="29">
        <v>2</v>
      </c>
      <c r="P24" s="29">
        <v>1</v>
      </c>
      <c r="Q24" s="85" t="s">
        <v>58</v>
      </c>
      <c r="R24" s="86">
        <v>3</v>
      </c>
      <c r="S24" s="29">
        <v>1</v>
      </c>
      <c r="T24" s="29">
        <v>0</v>
      </c>
      <c r="U24" s="29">
        <v>0</v>
      </c>
      <c r="V24" s="36">
        <v>1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7.2</v>
      </c>
      <c r="B25" s="34" t="s">
        <v>7</v>
      </c>
      <c r="C25" s="23">
        <v>2</v>
      </c>
      <c r="D25" s="4">
        <v>1</v>
      </c>
      <c r="E25" s="4">
        <v>1</v>
      </c>
      <c r="F25" s="4">
        <v>6</v>
      </c>
      <c r="G25" s="4">
        <v>1</v>
      </c>
      <c r="H25" s="4">
        <v>2</v>
      </c>
      <c r="I25" s="4">
        <v>1</v>
      </c>
      <c r="J25" s="4">
        <v>3</v>
      </c>
      <c r="K25" s="4">
        <v>0</v>
      </c>
      <c r="L25" s="4">
        <v>0</v>
      </c>
      <c r="M25" s="4">
        <v>1</v>
      </c>
      <c r="N25" s="4">
        <v>0</v>
      </c>
      <c r="O25" s="4">
        <v>2</v>
      </c>
      <c r="P25" s="4">
        <v>0</v>
      </c>
      <c r="Q25" s="87" t="s">
        <v>58</v>
      </c>
      <c r="R25" s="88">
        <v>0</v>
      </c>
      <c r="S25" s="4">
        <v>0</v>
      </c>
      <c r="T25" s="4">
        <v>0</v>
      </c>
      <c r="U25" s="4">
        <v>0</v>
      </c>
      <c r="V25" s="22"/>
      <c r="W25" s="38">
        <f>SUM(C25:U25)</f>
        <v>20</v>
      </c>
      <c r="X25" s="17"/>
      <c r="Y25" s="59"/>
      <c r="Z25" s="59"/>
      <c r="AA25" s="59"/>
    </row>
    <row r="26" spans="1:27" ht="15.6" customHeight="1" x14ac:dyDescent="0.2">
      <c r="A26" s="126" t="s">
        <v>34</v>
      </c>
      <c r="B26" s="34" t="s">
        <v>8</v>
      </c>
      <c r="C26" s="23">
        <f>C25</f>
        <v>2</v>
      </c>
      <c r="D26" s="5">
        <f t="shared" ref="D26:U26" si="3">C26-D24+D25</f>
        <v>3</v>
      </c>
      <c r="E26" s="5">
        <f t="shared" si="3"/>
        <v>4</v>
      </c>
      <c r="F26" s="5">
        <f t="shared" si="3"/>
        <v>10</v>
      </c>
      <c r="G26" s="5">
        <f t="shared" si="3"/>
        <v>11</v>
      </c>
      <c r="H26" s="5">
        <f t="shared" si="3"/>
        <v>13</v>
      </c>
      <c r="I26" s="5">
        <f t="shared" si="3"/>
        <v>14</v>
      </c>
      <c r="J26" s="5">
        <f t="shared" si="3"/>
        <v>15</v>
      </c>
      <c r="K26" s="5">
        <f t="shared" si="3"/>
        <v>14</v>
      </c>
      <c r="L26" s="5">
        <f t="shared" si="3"/>
        <v>14</v>
      </c>
      <c r="M26" s="5">
        <f t="shared" si="3"/>
        <v>14</v>
      </c>
      <c r="N26" s="5">
        <f t="shared" si="3"/>
        <v>6</v>
      </c>
      <c r="O26" s="5">
        <f t="shared" si="3"/>
        <v>6</v>
      </c>
      <c r="P26" s="89">
        <f t="shared" si="3"/>
        <v>5</v>
      </c>
      <c r="Q26" s="90" t="s">
        <v>58</v>
      </c>
      <c r="R26" s="91">
        <f>P26-R24+R25</f>
        <v>2</v>
      </c>
      <c r="S26" s="5">
        <f t="shared" si="3"/>
        <v>1</v>
      </c>
      <c r="T26" s="5">
        <f t="shared" si="3"/>
        <v>1</v>
      </c>
      <c r="U26" s="5">
        <f t="shared" si="3"/>
        <v>1</v>
      </c>
      <c r="V26" s="39">
        <f>U26-V24</f>
        <v>0</v>
      </c>
      <c r="W26" s="40"/>
      <c r="X26" s="3">
        <f>MAX(C26:V26)</f>
        <v>15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9"/>
      <c r="D27" s="120"/>
      <c r="E27" s="120"/>
      <c r="F27" s="120"/>
      <c r="G27" s="120"/>
      <c r="H27" s="6">
        <v>7.28</v>
      </c>
      <c r="I27" s="120"/>
      <c r="J27" s="120"/>
      <c r="K27" s="120"/>
      <c r="L27" s="120"/>
      <c r="M27" s="6">
        <v>7.36</v>
      </c>
      <c r="N27" s="120"/>
      <c r="O27" s="120"/>
      <c r="P27" s="120"/>
      <c r="Q27" s="92" t="s">
        <v>58</v>
      </c>
      <c r="R27" s="120"/>
      <c r="S27" s="120"/>
      <c r="T27" s="6">
        <v>7.47</v>
      </c>
      <c r="U27" s="120"/>
      <c r="V27" s="121">
        <v>7.5</v>
      </c>
      <c r="W27" s="41">
        <v>30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22">
        <v>7.2</v>
      </c>
      <c r="D28" s="123"/>
      <c r="E28" s="123"/>
      <c r="F28" s="123"/>
      <c r="G28" s="123"/>
      <c r="H28" s="8">
        <f>H27</f>
        <v>7.28</v>
      </c>
      <c r="I28" s="123"/>
      <c r="J28" s="123"/>
      <c r="K28" s="123"/>
      <c r="L28" s="123"/>
      <c r="M28" s="8">
        <f>M27</f>
        <v>7.36</v>
      </c>
      <c r="N28" s="123"/>
      <c r="O28" s="123"/>
      <c r="P28" s="124"/>
      <c r="Q28" s="92" t="s">
        <v>58</v>
      </c>
      <c r="R28" s="124"/>
      <c r="S28" s="123"/>
      <c r="T28" s="8">
        <f>T27</f>
        <v>7.47</v>
      </c>
      <c r="U28" s="120"/>
      <c r="V28" s="125"/>
      <c r="W28" s="40"/>
      <c r="X28" s="18"/>
      <c r="Y28" s="59"/>
      <c r="Z28" s="59"/>
      <c r="AA28" s="59"/>
    </row>
    <row r="29" spans="1:27" ht="15.6" customHeight="1" thickBot="1" x14ac:dyDescent="0.25">
      <c r="A29" s="61">
        <v>519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0</v>
      </c>
      <c r="L30" s="29">
        <v>0</v>
      </c>
      <c r="M30" s="29">
        <v>2</v>
      </c>
      <c r="N30" s="29">
        <v>2</v>
      </c>
      <c r="O30" s="29">
        <v>4</v>
      </c>
      <c r="P30" s="29">
        <v>1</v>
      </c>
      <c r="Q30" s="85" t="s">
        <v>58</v>
      </c>
      <c r="R30" s="86">
        <v>8</v>
      </c>
      <c r="S30" s="29">
        <v>2</v>
      </c>
      <c r="T30" s="29">
        <v>0</v>
      </c>
      <c r="U30" s="29">
        <v>4</v>
      </c>
      <c r="V30" s="36">
        <v>4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8.3000000000000007</v>
      </c>
      <c r="B31" s="34" t="s">
        <v>7</v>
      </c>
      <c r="C31" s="23">
        <v>1</v>
      </c>
      <c r="D31" s="4">
        <v>0</v>
      </c>
      <c r="E31" s="4">
        <v>2</v>
      </c>
      <c r="F31" s="4">
        <v>2</v>
      </c>
      <c r="G31" s="4">
        <v>0</v>
      </c>
      <c r="H31" s="4">
        <v>1</v>
      </c>
      <c r="I31" s="4">
        <v>0</v>
      </c>
      <c r="J31" s="4">
        <v>9</v>
      </c>
      <c r="K31" s="4">
        <v>2</v>
      </c>
      <c r="L31" s="4">
        <v>2</v>
      </c>
      <c r="M31" s="4">
        <v>2</v>
      </c>
      <c r="N31" s="4">
        <v>4</v>
      </c>
      <c r="O31" s="4">
        <v>2</v>
      </c>
      <c r="P31" s="4">
        <v>1</v>
      </c>
      <c r="Q31" s="87" t="s">
        <v>58</v>
      </c>
      <c r="R31" s="88">
        <v>1</v>
      </c>
      <c r="S31" s="4">
        <v>0</v>
      </c>
      <c r="T31" s="4">
        <v>0</v>
      </c>
      <c r="U31" s="4">
        <v>0</v>
      </c>
      <c r="V31" s="22"/>
      <c r="W31" s="38">
        <f>SUM(C31:U31)</f>
        <v>29</v>
      </c>
      <c r="X31" s="17"/>
      <c r="Y31" s="59"/>
      <c r="Z31" s="59"/>
      <c r="AA31" s="59"/>
    </row>
    <row r="32" spans="1:27" ht="15.6" customHeight="1" x14ac:dyDescent="0.2">
      <c r="A32" s="126" t="s">
        <v>34</v>
      </c>
      <c r="B32" s="34" t="s">
        <v>8</v>
      </c>
      <c r="C32" s="23">
        <f>C31</f>
        <v>1</v>
      </c>
      <c r="D32" s="5">
        <f t="shared" ref="D32:U32" si="4">C32-D30+D31</f>
        <v>1</v>
      </c>
      <c r="E32" s="5">
        <f t="shared" si="4"/>
        <v>3</v>
      </c>
      <c r="F32" s="5">
        <f t="shared" si="4"/>
        <v>5</v>
      </c>
      <c r="G32" s="5">
        <f t="shared" si="4"/>
        <v>5</v>
      </c>
      <c r="H32" s="5">
        <f t="shared" si="4"/>
        <v>6</v>
      </c>
      <c r="I32" s="5">
        <f t="shared" si="4"/>
        <v>6</v>
      </c>
      <c r="J32" s="5">
        <f t="shared" si="4"/>
        <v>13</v>
      </c>
      <c r="K32" s="5">
        <f t="shared" si="4"/>
        <v>15</v>
      </c>
      <c r="L32" s="5">
        <f t="shared" si="4"/>
        <v>17</v>
      </c>
      <c r="M32" s="5">
        <f t="shared" si="4"/>
        <v>17</v>
      </c>
      <c r="N32" s="5">
        <f t="shared" si="4"/>
        <v>19</v>
      </c>
      <c r="O32" s="5">
        <f t="shared" si="4"/>
        <v>17</v>
      </c>
      <c r="P32" s="89">
        <f t="shared" si="4"/>
        <v>17</v>
      </c>
      <c r="Q32" s="90" t="s">
        <v>58</v>
      </c>
      <c r="R32" s="91">
        <f>P32-R30+R31</f>
        <v>10</v>
      </c>
      <c r="S32" s="5">
        <f t="shared" si="4"/>
        <v>8</v>
      </c>
      <c r="T32" s="5">
        <f t="shared" si="4"/>
        <v>8</v>
      </c>
      <c r="U32" s="5">
        <f t="shared" si="4"/>
        <v>4</v>
      </c>
      <c r="V32" s="39">
        <f>U32-V30</f>
        <v>0</v>
      </c>
      <c r="W32" s="40"/>
      <c r="X32" s="3">
        <f>MAX(C32:V32)</f>
        <v>19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9"/>
      <c r="D33" s="120"/>
      <c r="E33" s="120"/>
      <c r="F33" s="120"/>
      <c r="G33" s="120"/>
      <c r="H33" s="6">
        <v>8.36</v>
      </c>
      <c r="I33" s="120"/>
      <c r="J33" s="120"/>
      <c r="K33" s="120"/>
      <c r="L33" s="120"/>
      <c r="M33" s="6">
        <v>8.44</v>
      </c>
      <c r="N33" s="120"/>
      <c r="O33" s="120"/>
      <c r="P33" s="120"/>
      <c r="Q33" s="92" t="s">
        <v>58</v>
      </c>
      <c r="R33" s="120"/>
      <c r="S33" s="120"/>
      <c r="T33" s="6">
        <v>8.56</v>
      </c>
      <c r="U33" s="120"/>
      <c r="V33" s="121">
        <v>9</v>
      </c>
      <c r="W33" s="41">
        <v>30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22">
        <v>8.3000000000000007</v>
      </c>
      <c r="D34" s="123"/>
      <c r="E34" s="123"/>
      <c r="F34" s="123"/>
      <c r="G34" s="123"/>
      <c r="H34" s="8">
        <f>H33</f>
        <v>8.36</v>
      </c>
      <c r="I34" s="123"/>
      <c r="J34" s="123"/>
      <c r="K34" s="123"/>
      <c r="L34" s="123"/>
      <c r="M34" s="8">
        <f>M33</f>
        <v>8.44</v>
      </c>
      <c r="N34" s="123"/>
      <c r="O34" s="123"/>
      <c r="P34" s="124"/>
      <c r="Q34" s="92" t="s">
        <v>58</v>
      </c>
      <c r="R34" s="124"/>
      <c r="S34" s="123"/>
      <c r="T34" s="8">
        <f>T33</f>
        <v>8.56</v>
      </c>
      <c r="U34" s="120"/>
      <c r="V34" s="125"/>
      <c r="W34" s="40"/>
      <c r="X34" s="18"/>
      <c r="Y34" s="59"/>
      <c r="Z34" s="59"/>
      <c r="AA34" s="59"/>
    </row>
    <row r="35" spans="1:27" ht="15.6" customHeight="1" thickBot="1" x14ac:dyDescent="0.25">
      <c r="A35" s="61">
        <v>519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2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11</v>
      </c>
      <c r="O36" s="29">
        <v>12</v>
      </c>
      <c r="P36" s="29">
        <v>5</v>
      </c>
      <c r="Q36" s="85" t="s">
        <v>58</v>
      </c>
      <c r="R36" s="86">
        <v>5</v>
      </c>
      <c r="S36" s="29">
        <v>1</v>
      </c>
      <c r="T36" s="29">
        <v>1</v>
      </c>
      <c r="U36" s="29">
        <v>0</v>
      </c>
      <c r="V36" s="36">
        <v>0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9.0500000000000007</v>
      </c>
      <c r="B37" s="34" t="s">
        <v>7</v>
      </c>
      <c r="C37" s="23">
        <v>5</v>
      </c>
      <c r="D37" s="4">
        <v>0</v>
      </c>
      <c r="E37" s="4">
        <v>1</v>
      </c>
      <c r="F37" s="4">
        <v>0</v>
      </c>
      <c r="G37" s="4">
        <v>4</v>
      </c>
      <c r="H37" s="4">
        <v>1</v>
      </c>
      <c r="I37" s="4">
        <v>2</v>
      </c>
      <c r="J37" s="4">
        <v>13</v>
      </c>
      <c r="K37" s="4">
        <v>1</v>
      </c>
      <c r="L37" s="4">
        <v>0</v>
      </c>
      <c r="M37" s="4">
        <v>4</v>
      </c>
      <c r="N37" s="4">
        <v>0</v>
      </c>
      <c r="O37" s="4">
        <v>4</v>
      </c>
      <c r="P37" s="4">
        <v>1</v>
      </c>
      <c r="Q37" s="87" t="s">
        <v>58</v>
      </c>
      <c r="R37" s="88">
        <v>0</v>
      </c>
      <c r="S37" s="4">
        <v>1</v>
      </c>
      <c r="T37" s="4">
        <v>0</v>
      </c>
      <c r="U37" s="4">
        <v>0</v>
      </c>
      <c r="V37" s="22"/>
      <c r="W37" s="38">
        <f>SUM(C37:U37)</f>
        <v>37</v>
      </c>
      <c r="X37" s="17"/>
      <c r="Y37" s="59"/>
      <c r="Z37" s="59"/>
      <c r="AA37" s="59"/>
    </row>
    <row r="38" spans="1:27" ht="15.6" customHeight="1" x14ac:dyDescent="0.2">
      <c r="A38" s="126" t="s">
        <v>34</v>
      </c>
      <c r="B38" s="34" t="s">
        <v>8</v>
      </c>
      <c r="C38" s="23">
        <f>C37</f>
        <v>5</v>
      </c>
      <c r="D38" s="5">
        <f t="shared" ref="D38:U38" si="5">C38-D36+D37</f>
        <v>5</v>
      </c>
      <c r="E38" s="5">
        <f t="shared" si="5"/>
        <v>4</v>
      </c>
      <c r="F38" s="5">
        <f t="shared" si="5"/>
        <v>4</v>
      </c>
      <c r="G38" s="5">
        <f t="shared" si="5"/>
        <v>8</v>
      </c>
      <c r="H38" s="5">
        <f t="shared" si="5"/>
        <v>9</v>
      </c>
      <c r="I38" s="5">
        <f t="shared" si="5"/>
        <v>11</v>
      </c>
      <c r="J38" s="5">
        <f t="shared" si="5"/>
        <v>24</v>
      </c>
      <c r="K38" s="5">
        <f t="shared" si="5"/>
        <v>25</v>
      </c>
      <c r="L38" s="5">
        <f t="shared" si="5"/>
        <v>25</v>
      </c>
      <c r="M38" s="5">
        <f t="shared" si="5"/>
        <v>29</v>
      </c>
      <c r="N38" s="5">
        <f t="shared" si="5"/>
        <v>18</v>
      </c>
      <c r="O38" s="5">
        <f t="shared" si="5"/>
        <v>10</v>
      </c>
      <c r="P38" s="89">
        <f t="shared" si="5"/>
        <v>6</v>
      </c>
      <c r="Q38" s="90" t="s">
        <v>58</v>
      </c>
      <c r="R38" s="91">
        <f>P38-R36+R37</f>
        <v>1</v>
      </c>
      <c r="S38" s="5">
        <f t="shared" si="5"/>
        <v>1</v>
      </c>
      <c r="T38" s="5">
        <f t="shared" si="5"/>
        <v>0</v>
      </c>
      <c r="U38" s="5">
        <f t="shared" si="5"/>
        <v>0</v>
      </c>
      <c r="V38" s="39">
        <f>U38-V36</f>
        <v>0</v>
      </c>
      <c r="W38" s="40"/>
      <c r="X38" s="3">
        <f>MAX(C38:V38)</f>
        <v>29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9"/>
      <c r="D39" s="120"/>
      <c r="E39" s="120"/>
      <c r="F39" s="120"/>
      <c r="G39" s="120"/>
      <c r="H39" s="6">
        <v>9.1199999999999992</v>
      </c>
      <c r="I39" s="120"/>
      <c r="J39" s="120"/>
      <c r="K39" s="120"/>
      <c r="L39" s="120"/>
      <c r="M39" s="6">
        <v>9.1999999999999993</v>
      </c>
      <c r="N39" s="120"/>
      <c r="O39" s="120"/>
      <c r="P39" s="120"/>
      <c r="Q39" s="92" t="s">
        <v>58</v>
      </c>
      <c r="R39" s="120"/>
      <c r="S39" s="120"/>
      <c r="T39" s="6">
        <v>9.33</v>
      </c>
      <c r="U39" s="120"/>
      <c r="V39" s="121">
        <v>9.39</v>
      </c>
      <c r="W39" s="41">
        <v>34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22">
        <v>9.0500000000000007</v>
      </c>
      <c r="D40" s="123"/>
      <c r="E40" s="123"/>
      <c r="F40" s="123"/>
      <c r="G40" s="123"/>
      <c r="H40" s="8">
        <f>H39</f>
        <v>9.1199999999999992</v>
      </c>
      <c r="I40" s="123"/>
      <c r="J40" s="123"/>
      <c r="K40" s="123"/>
      <c r="L40" s="123"/>
      <c r="M40" s="8">
        <f>M39</f>
        <v>9.1999999999999993</v>
      </c>
      <c r="N40" s="123"/>
      <c r="O40" s="123"/>
      <c r="P40" s="124"/>
      <c r="Q40" s="92" t="s">
        <v>58</v>
      </c>
      <c r="R40" s="124"/>
      <c r="S40" s="123"/>
      <c r="T40" s="8">
        <f>T39</f>
        <v>9.33</v>
      </c>
      <c r="U40" s="120"/>
      <c r="V40" s="125"/>
      <c r="W40" s="40"/>
      <c r="X40" s="18"/>
      <c r="Y40" s="59"/>
      <c r="Z40" s="59"/>
      <c r="AA40" s="59"/>
    </row>
    <row r="41" spans="1:27" ht="15.6" customHeight="1" thickBot="1" x14ac:dyDescent="0.25">
      <c r="A41" s="61">
        <v>529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2</v>
      </c>
      <c r="F42" s="29">
        <v>0</v>
      </c>
      <c r="G42" s="29">
        <v>0</v>
      </c>
      <c r="H42" s="29">
        <v>0</v>
      </c>
      <c r="I42" s="29">
        <v>3</v>
      </c>
      <c r="J42" s="29">
        <v>0</v>
      </c>
      <c r="K42" s="29">
        <v>2</v>
      </c>
      <c r="L42" s="29">
        <v>0</v>
      </c>
      <c r="M42" s="29">
        <v>7</v>
      </c>
      <c r="N42" s="29">
        <v>14</v>
      </c>
      <c r="O42" s="29">
        <v>3</v>
      </c>
      <c r="P42" s="29">
        <v>12</v>
      </c>
      <c r="Q42" s="85" t="s">
        <v>58</v>
      </c>
      <c r="R42" s="86">
        <v>7</v>
      </c>
      <c r="S42" s="29">
        <v>0</v>
      </c>
      <c r="T42" s="29">
        <v>0</v>
      </c>
      <c r="U42" s="29">
        <v>1</v>
      </c>
      <c r="V42" s="36">
        <v>3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9.5</v>
      </c>
      <c r="B43" s="34" t="s">
        <v>7</v>
      </c>
      <c r="C43" s="23">
        <v>7</v>
      </c>
      <c r="D43" s="4">
        <v>0</v>
      </c>
      <c r="E43" s="4">
        <v>3</v>
      </c>
      <c r="F43" s="4">
        <v>5</v>
      </c>
      <c r="G43" s="4">
        <v>5</v>
      </c>
      <c r="H43" s="4">
        <v>8</v>
      </c>
      <c r="I43" s="4">
        <v>3</v>
      </c>
      <c r="J43" s="4">
        <v>13</v>
      </c>
      <c r="K43" s="4">
        <v>0</v>
      </c>
      <c r="L43" s="4">
        <v>3</v>
      </c>
      <c r="M43" s="4">
        <v>0</v>
      </c>
      <c r="N43" s="4">
        <v>5</v>
      </c>
      <c r="O43" s="4">
        <v>1</v>
      </c>
      <c r="P43" s="4">
        <v>0</v>
      </c>
      <c r="Q43" s="87" t="s">
        <v>58</v>
      </c>
      <c r="R43" s="88">
        <v>1</v>
      </c>
      <c r="S43" s="4">
        <v>0</v>
      </c>
      <c r="T43" s="4">
        <v>0</v>
      </c>
      <c r="U43" s="4">
        <v>0</v>
      </c>
      <c r="V43" s="22"/>
      <c r="W43" s="38">
        <f>SUM(C43:U43)</f>
        <v>54</v>
      </c>
      <c r="X43" s="17"/>
      <c r="Y43" s="59"/>
      <c r="Z43" s="59"/>
      <c r="AA43" s="59"/>
    </row>
    <row r="44" spans="1:27" ht="15.6" customHeight="1" x14ac:dyDescent="0.2">
      <c r="A44" s="126" t="s">
        <v>34</v>
      </c>
      <c r="B44" s="34" t="s">
        <v>8</v>
      </c>
      <c r="C44" s="23">
        <f>C43</f>
        <v>7</v>
      </c>
      <c r="D44" s="5">
        <f t="shared" ref="D44:U44" si="6">C44-D42+D43</f>
        <v>7</v>
      </c>
      <c r="E44" s="5">
        <f t="shared" si="6"/>
        <v>8</v>
      </c>
      <c r="F44" s="5">
        <f t="shared" si="6"/>
        <v>13</v>
      </c>
      <c r="G44" s="5">
        <f t="shared" si="6"/>
        <v>18</v>
      </c>
      <c r="H44" s="5">
        <f t="shared" si="6"/>
        <v>26</v>
      </c>
      <c r="I44" s="5">
        <f t="shared" si="6"/>
        <v>26</v>
      </c>
      <c r="J44" s="5">
        <f t="shared" si="6"/>
        <v>39</v>
      </c>
      <c r="K44" s="5">
        <f t="shared" si="6"/>
        <v>37</v>
      </c>
      <c r="L44" s="5">
        <f t="shared" si="6"/>
        <v>40</v>
      </c>
      <c r="M44" s="5">
        <f t="shared" si="6"/>
        <v>33</v>
      </c>
      <c r="N44" s="5">
        <f t="shared" si="6"/>
        <v>24</v>
      </c>
      <c r="O44" s="5">
        <f t="shared" si="6"/>
        <v>22</v>
      </c>
      <c r="P44" s="89">
        <f t="shared" si="6"/>
        <v>10</v>
      </c>
      <c r="Q44" s="90" t="s">
        <v>58</v>
      </c>
      <c r="R44" s="91">
        <f>P44-R42+R43</f>
        <v>4</v>
      </c>
      <c r="S44" s="5">
        <f t="shared" si="6"/>
        <v>4</v>
      </c>
      <c r="T44" s="5">
        <f t="shared" si="6"/>
        <v>4</v>
      </c>
      <c r="U44" s="5">
        <f t="shared" si="6"/>
        <v>3</v>
      </c>
      <c r="V44" s="39">
        <f>U44-V42</f>
        <v>0</v>
      </c>
      <c r="W44" s="40"/>
      <c r="X44" s="3">
        <f>MAX(C44:V44)</f>
        <v>40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9"/>
      <c r="D45" s="120"/>
      <c r="E45" s="120"/>
      <c r="F45" s="120"/>
      <c r="G45" s="120"/>
      <c r="H45" s="6">
        <v>10</v>
      </c>
      <c r="I45" s="120"/>
      <c r="J45" s="120"/>
      <c r="K45" s="120"/>
      <c r="L45" s="120"/>
      <c r="M45" s="6">
        <v>10.09</v>
      </c>
      <c r="N45" s="120"/>
      <c r="O45" s="120"/>
      <c r="P45" s="120"/>
      <c r="Q45" s="92" t="s">
        <v>58</v>
      </c>
      <c r="R45" s="120"/>
      <c r="S45" s="120"/>
      <c r="T45" s="6">
        <v>10.23</v>
      </c>
      <c r="U45" s="120"/>
      <c r="V45" s="121">
        <v>10.25</v>
      </c>
      <c r="W45" s="41">
        <v>35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22">
        <v>9.5</v>
      </c>
      <c r="D46" s="123"/>
      <c r="E46" s="123"/>
      <c r="F46" s="123"/>
      <c r="G46" s="123"/>
      <c r="H46" s="8">
        <f>H45</f>
        <v>10</v>
      </c>
      <c r="I46" s="123"/>
      <c r="J46" s="123"/>
      <c r="K46" s="123"/>
      <c r="L46" s="123"/>
      <c r="M46" s="8">
        <f>M45</f>
        <v>10.09</v>
      </c>
      <c r="N46" s="123"/>
      <c r="O46" s="123"/>
      <c r="P46" s="124"/>
      <c r="Q46" s="92" t="s">
        <v>58</v>
      </c>
      <c r="R46" s="124"/>
      <c r="S46" s="123"/>
      <c r="T46" s="8">
        <f>T45</f>
        <v>10.23</v>
      </c>
      <c r="U46" s="120"/>
      <c r="V46" s="125"/>
      <c r="W46" s="40"/>
      <c r="X46" s="18"/>
      <c r="Y46" s="59"/>
      <c r="Z46" s="59"/>
      <c r="AA46" s="59"/>
    </row>
    <row r="47" spans="1:27" ht="15.6" customHeight="1" thickBot="1" x14ac:dyDescent="0.25">
      <c r="A47" s="61">
        <v>519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0</v>
      </c>
      <c r="E48" s="29">
        <v>3</v>
      </c>
      <c r="F48" s="29">
        <v>0</v>
      </c>
      <c r="G48" s="29">
        <v>0</v>
      </c>
      <c r="H48" s="29">
        <v>0</v>
      </c>
      <c r="I48" s="29">
        <v>0</v>
      </c>
      <c r="J48" s="29">
        <v>2</v>
      </c>
      <c r="K48" s="29">
        <v>3</v>
      </c>
      <c r="L48" s="29">
        <v>0</v>
      </c>
      <c r="M48" s="29">
        <v>4</v>
      </c>
      <c r="N48" s="29">
        <v>11</v>
      </c>
      <c r="O48" s="29">
        <v>4</v>
      </c>
      <c r="P48" s="29">
        <v>4</v>
      </c>
      <c r="Q48" s="85" t="s">
        <v>58</v>
      </c>
      <c r="R48" s="86">
        <v>13</v>
      </c>
      <c r="S48" s="29">
        <v>2</v>
      </c>
      <c r="T48" s="29">
        <v>0</v>
      </c>
      <c r="U48" s="29">
        <v>4</v>
      </c>
      <c r="V48" s="36">
        <v>0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10.25</v>
      </c>
      <c r="B49" s="34" t="s">
        <v>7</v>
      </c>
      <c r="C49" s="23">
        <v>7</v>
      </c>
      <c r="D49" s="4">
        <v>0</v>
      </c>
      <c r="E49" s="4">
        <v>6</v>
      </c>
      <c r="F49" s="4">
        <v>6</v>
      </c>
      <c r="G49" s="4">
        <v>1</v>
      </c>
      <c r="H49" s="4">
        <v>1</v>
      </c>
      <c r="I49" s="4">
        <v>7</v>
      </c>
      <c r="J49" s="4">
        <v>12</v>
      </c>
      <c r="K49" s="4">
        <v>0</v>
      </c>
      <c r="L49" s="4">
        <v>2</v>
      </c>
      <c r="M49" s="4">
        <v>1</v>
      </c>
      <c r="N49" s="4">
        <v>5</v>
      </c>
      <c r="O49" s="4">
        <v>1</v>
      </c>
      <c r="P49" s="4">
        <v>1</v>
      </c>
      <c r="Q49" s="87" t="s">
        <v>58</v>
      </c>
      <c r="R49" s="88">
        <v>0</v>
      </c>
      <c r="S49" s="4">
        <v>0</v>
      </c>
      <c r="T49" s="4">
        <v>0</v>
      </c>
      <c r="U49" s="4">
        <v>0</v>
      </c>
      <c r="V49" s="22"/>
      <c r="W49" s="38">
        <f>SUM(C49:U49)</f>
        <v>50</v>
      </c>
      <c r="X49" s="17"/>
      <c r="Y49" s="59"/>
      <c r="Z49" s="59"/>
      <c r="AA49" s="59"/>
    </row>
    <row r="50" spans="1:27" ht="15.6" customHeight="1" x14ac:dyDescent="0.2">
      <c r="A50" s="126" t="s">
        <v>34</v>
      </c>
      <c r="B50" s="34" t="s">
        <v>8</v>
      </c>
      <c r="C50" s="23">
        <f>C49</f>
        <v>7</v>
      </c>
      <c r="D50" s="5">
        <f t="shared" ref="D50:U50" si="7">C50-D48+D49</f>
        <v>7</v>
      </c>
      <c r="E50" s="5">
        <f t="shared" si="7"/>
        <v>10</v>
      </c>
      <c r="F50" s="5">
        <f t="shared" si="7"/>
        <v>16</v>
      </c>
      <c r="G50" s="5">
        <f t="shared" si="7"/>
        <v>17</v>
      </c>
      <c r="H50" s="5">
        <f t="shared" si="7"/>
        <v>18</v>
      </c>
      <c r="I50" s="5">
        <f t="shared" si="7"/>
        <v>25</v>
      </c>
      <c r="J50" s="5">
        <f t="shared" si="7"/>
        <v>35</v>
      </c>
      <c r="K50" s="5">
        <f t="shared" si="7"/>
        <v>32</v>
      </c>
      <c r="L50" s="5">
        <f t="shared" si="7"/>
        <v>34</v>
      </c>
      <c r="M50" s="5">
        <f t="shared" si="7"/>
        <v>31</v>
      </c>
      <c r="N50" s="5">
        <f t="shared" si="7"/>
        <v>25</v>
      </c>
      <c r="O50" s="5">
        <f t="shared" si="7"/>
        <v>22</v>
      </c>
      <c r="P50" s="89">
        <f t="shared" si="7"/>
        <v>19</v>
      </c>
      <c r="Q50" s="90" t="s">
        <v>58</v>
      </c>
      <c r="R50" s="91">
        <f>P50-R48+R49</f>
        <v>6</v>
      </c>
      <c r="S50" s="5">
        <f t="shared" si="7"/>
        <v>4</v>
      </c>
      <c r="T50" s="5">
        <f t="shared" si="7"/>
        <v>4</v>
      </c>
      <c r="U50" s="5">
        <f t="shared" si="7"/>
        <v>0</v>
      </c>
      <c r="V50" s="39">
        <f>U50-V48</f>
        <v>0</v>
      </c>
      <c r="W50" s="40"/>
      <c r="X50" s="3">
        <f>MAX(C50:V50)</f>
        <v>35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9"/>
      <c r="D51" s="120"/>
      <c r="E51" s="120"/>
      <c r="F51" s="120"/>
      <c r="G51" s="120"/>
      <c r="H51" s="6">
        <v>10.31</v>
      </c>
      <c r="I51" s="120"/>
      <c r="J51" s="120"/>
      <c r="K51" s="120"/>
      <c r="L51" s="120"/>
      <c r="M51" s="6">
        <v>10.4</v>
      </c>
      <c r="N51" s="120"/>
      <c r="O51" s="120"/>
      <c r="P51" s="120"/>
      <c r="Q51" s="92" t="s">
        <v>58</v>
      </c>
      <c r="R51" s="120"/>
      <c r="S51" s="120"/>
      <c r="T51" s="6">
        <v>10.52</v>
      </c>
      <c r="U51" s="120"/>
      <c r="V51" s="121">
        <v>10.55</v>
      </c>
      <c r="W51" s="41">
        <v>30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22">
        <v>10.25</v>
      </c>
      <c r="D52" s="123"/>
      <c r="E52" s="123"/>
      <c r="F52" s="123"/>
      <c r="G52" s="123"/>
      <c r="H52" s="8">
        <f>H51</f>
        <v>10.31</v>
      </c>
      <c r="I52" s="123"/>
      <c r="J52" s="123"/>
      <c r="K52" s="123"/>
      <c r="L52" s="123"/>
      <c r="M52" s="8">
        <f>M51</f>
        <v>10.4</v>
      </c>
      <c r="N52" s="123"/>
      <c r="O52" s="123"/>
      <c r="P52" s="124"/>
      <c r="Q52" s="92" t="s">
        <v>58</v>
      </c>
      <c r="R52" s="124"/>
      <c r="S52" s="123"/>
      <c r="T52" s="8">
        <f>T51</f>
        <v>10.52</v>
      </c>
      <c r="U52" s="120"/>
      <c r="V52" s="125"/>
      <c r="W52" s="40"/>
      <c r="X52" s="18"/>
      <c r="Y52" s="59"/>
      <c r="Z52" s="59"/>
      <c r="AA52" s="59"/>
    </row>
    <row r="53" spans="1:27" ht="15.6" customHeight="1" thickBot="1" x14ac:dyDescent="0.25">
      <c r="A53" s="61">
        <v>529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0</v>
      </c>
      <c r="L54" s="29">
        <v>0</v>
      </c>
      <c r="M54" s="29">
        <v>3</v>
      </c>
      <c r="N54" s="29">
        <v>14</v>
      </c>
      <c r="O54" s="29">
        <v>2</v>
      </c>
      <c r="P54" s="29">
        <v>5</v>
      </c>
      <c r="Q54" s="85">
        <v>14</v>
      </c>
      <c r="R54" s="86">
        <v>0</v>
      </c>
      <c r="S54" s="29">
        <v>0</v>
      </c>
      <c r="T54" s="29">
        <v>0</v>
      </c>
      <c r="U54" s="29">
        <v>5</v>
      </c>
      <c r="V54" s="36">
        <v>8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11.04</v>
      </c>
      <c r="B55" s="34" t="s">
        <v>7</v>
      </c>
      <c r="C55" s="23">
        <v>9</v>
      </c>
      <c r="D55" s="4">
        <v>0</v>
      </c>
      <c r="E55" s="4">
        <v>1</v>
      </c>
      <c r="F55" s="4">
        <v>1</v>
      </c>
      <c r="G55" s="4">
        <v>4</v>
      </c>
      <c r="H55" s="4">
        <v>0</v>
      </c>
      <c r="I55" s="4">
        <v>5</v>
      </c>
      <c r="J55" s="4">
        <v>8</v>
      </c>
      <c r="K55" s="4">
        <v>0</v>
      </c>
      <c r="L55" s="4">
        <v>6</v>
      </c>
      <c r="M55" s="4">
        <v>6</v>
      </c>
      <c r="N55" s="4">
        <v>5</v>
      </c>
      <c r="O55" s="4">
        <v>3</v>
      </c>
      <c r="P55" s="4">
        <v>2</v>
      </c>
      <c r="Q55" s="87">
        <v>2</v>
      </c>
      <c r="R55" s="88">
        <v>0</v>
      </c>
      <c r="S55" s="4">
        <v>0</v>
      </c>
      <c r="T55" s="4">
        <v>0</v>
      </c>
      <c r="U55" s="4">
        <v>0</v>
      </c>
      <c r="V55" s="22"/>
      <c r="W55" s="38">
        <f>SUM(C55:V55)</f>
        <v>52</v>
      </c>
      <c r="X55" s="17"/>
      <c r="Y55" s="59"/>
      <c r="Z55" s="59"/>
      <c r="AA55" s="59"/>
    </row>
    <row r="56" spans="1:27" ht="15.6" customHeight="1" x14ac:dyDescent="0.2">
      <c r="A56" s="126" t="s">
        <v>34</v>
      </c>
      <c r="B56" s="34" t="s">
        <v>8</v>
      </c>
      <c r="C56" s="23">
        <f>C55</f>
        <v>9</v>
      </c>
      <c r="D56" s="5">
        <f t="shared" ref="D56:U56" si="8">C56-D54+D55</f>
        <v>9</v>
      </c>
      <c r="E56" s="5">
        <f t="shared" si="8"/>
        <v>10</v>
      </c>
      <c r="F56" s="5">
        <f t="shared" si="8"/>
        <v>11</v>
      </c>
      <c r="G56" s="5">
        <f t="shared" si="8"/>
        <v>15</v>
      </c>
      <c r="H56" s="5">
        <f t="shared" si="8"/>
        <v>15</v>
      </c>
      <c r="I56" s="5">
        <f t="shared" si="8"/>
        <v>20</v>
      </c>
      <c r="J56" s="5">
        <f t="shared" si="8"/>
        <v>27</v>
      </c>
      <c r="K56" s="5">
        <f t="shared" si="8"/>
        <v>27</v>
      </c>
      <c r="L56" s="5">
        <f t="shared" si="8"/>
        <v>33</v>
      </c>
      <c r="M56" s="5">
        <f t="shared" si="8"/>
        <v>36</v>
      </c>
      <c r="N56" s="5">
        <f t="shared" si="8"/>
        <v>27</v>
      </c>
      <c r="O56" s="5">
        <f t="shared" si="8"/>
        <v>28</v>
      </c>
      <c r="P56" s="89">
        <f t="shared" si="8"/>
        <v>25</v>
      </c>
      <c r="Q56" s="90">
        <f t="shared" si="8"/>
        <v>13</v>
      </c>
      <c r="R56" s="91">
        <f t="shared" si="8"/>
        <v>13</v>
      </c>
      <c r="S56" s="5">
        <f t="shared" si="8"/>
        <v>13</v>
      </c>
      <c r="T56" s="5">
        <f t="shared" si="8"/>
        <v>13</v>
      </c>
      <c r="U56" s="5">
        <f t="shared" si="8"/>
        <v>8</v>
      </c>
      <c r="V56" s="39">
        <f>U56-V54</f>
        <v>0</v>
      </c>
      <c r="W56" s="40"/>
      <c r="X56" s="3">
        <f>MAX(C56:V56)</f>
        <v>36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9"/>
      <c r="D57" s="120"/>
      <c r="E57" s="120"/>
      <c r="F57" s="120"/>
      <c r="G57" s="120"/>
      <c r="H57" s="6">
        <v>11.11</v>
      </c>
      <c r="I57" s="120"/>
      <c r="J57" s="120"/>
      <c r="K57" s="120"/>
      <c r="L57" s="120"/>
      <c r="M57" s="6">
        <v>11.22</v>
      </c>
      <c r="N57" s="120"/>
      <c r="O57" s="120"/>
      <c r="P57" s="120"/>
      <c r="Q57" s="92">
        <v>11.31</v>
      </c>
      <c r="R57" s="120"/>
      <c r="S57" s="120"/>
      <c r="T57" s="6">
        <v>11.36</v>
      </c>
      <c r="U57" s="120"/>
      <c r="V57" s="121">
        <v>11.4</v>
      </c>
      <c r="W57" s="41">
        <v>37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22">
        <v>11.03</v>
      </c>
      <c r="D58" s="123"/>
      <c r="E58" s="123"/>
      <c r="F58" s="123"/>
      <c r="G58" s="123"/>
      <c r="H58" s="8">
        <f>H57</f>
        <v>11.11</v>
      </c>
      <c r="I58" s="123"/>
      <c r="J58" s="123"/>
      <c r="K58" s="123"/>
      <c r="L58" s="123"/>
      <c r="M58" s="8">
        <f>M57</f>
        <v>11.22</v>
      </c>
      <c r="N58" s="123"/>
      <c r="O58" s="123"/>
      <c r="P58" s="124"/>
      <c r="Q58" s="92">
        <f>Q57</f>
        <v>11.31</v>
      </c>
      <c r="R58" s="124"/>
      <c r="S58" s="123"/>
      <c r="T58" s="8">
        <f>T57</f>
        <v>11.36</v>
      </c>
      <c r="U58" s="120"/>
      <c r="V58" s="125"/>
      <c r="W58" s="40"/>
      <c r="X58" s="18"/>
      <c r="Y58" s="59"/>
      <c r="Z58" s="59"/>
      <c r="AA58" s="59"/>
    </row>
    <row r="59" spans="1:27" ht="15.6" customHeight="1" thickBot="1" x14ac:dyDescent="0.25">
      <c r="A59" s="61">
        <v>519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1</v>
      </c>
      <c r="G60" s="29">
        <v>0</v>
      </c>
      <c r="H60" s="29">
        <v>0</v>
      </c>
      <c r="I60" s="29">
        <v>0</v>
      </c>
      <c r="J60" s="29">
        <v>2</v>
      </c>
      <c r="K60" s="29">
        <v>0</v>
      </c>
      <c r="L60" s="29">
        <v>0</v>
      </c>
      <c r="M60" s="29">
        <v>2</v>
      </c>
      <c r="N60" s="29">
        <v>5</v>
      </c>
      <c r="O60" s="29">
        <v>6</v>
      </c>
      <c r="P60" s="29">
        <v>2</v>
      </c>
      <c r="Q60" s="85">
        <v>4</v>
      </c>
      <c r="R60" s="86">
        <v>2</v>
      </c>
      <c r="S60" s="29">
        <v>4</v>
      </c>
      <c r="T60" s="29">
        <v>3</v>
      </c>
      <c r="U60" s="29">
        <v>8</v>
      </c>
      <c r="V60" s="36">
        <v>26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11.42</v>
      </c>
      <c r="B61" s="34" t="s">
        <v>7</v>
      </c>
      <c r="C61" s="23">
        <v>6</v>
      </c>
      <c r="D61" s="4">
        <v>2</v>
      </c>
      <c r="E61" s="4">
        <v>0</v>
      </c>
      <c r="F61" s="4">
        <v>2</v>
      </c>
      <c r="G61" s="4">
        <v>3</v>
      </c>
      <c r="H61" s="4">
        <v>1</v>
      </c>
      <c r="I61" s="4">
        <v>4</v>
      </c>
      <c r="J61" s="4">
        <v>9</v>
      </c>
      <c r="K61" s="4">
        <v>0</v>
      </c>
      <c r="L61" s="4">
        <v>0</v>
      </c>
      <c r="M61" s="4">
        <v>3</v>
      </c>
      <c r="N61" s="4">
        <v>7</v>
      </c>
      <c r="O61" s="4">
        <v>7</v>
      </c>
      <c r="P61" s="4">
        <v>3</v>
      </c>
      <c r="Q61" s="87">
        <v>11</v>
      </c>
      <c r="R61" s="88">
        <v>5</v>
      </c>
      <c r="S61" s="4">
        <v>2</v>
      </c>
      <c r="T61" s="4">
        <v>0</v>
      </c>
      <c r="U61" s="4">
        <v>0</v>
      </c>
      <c r="V61" s="22"/>
      <c r="W61" s="38">
        <f>SUM(C61:U61)</f>
        <v>65</v>
      </c>
      <c r="X61" s="17"/>
      <c r="Y61" s="59"/>
      <c r="Z61" s="59"/>
      <c r="AA61" s="59"/>
    </row>
    <row r="62" spans="1:27" ht="15.6" customHeight="1" x14ac:dyDescent="0.2">
      <c r="A62" s="126" t="s">
        <v>34</v>
      </c>
      <c r="B62" s="34" t="s">
        <v>8</v>
      </c>
      <c r="C62" s="23">
        <f>C61</f>
        <v>6</v>
      </c>
      <c r="D62" s="5">
        <f t="shared" ref="D62:U62" si="9">C62-D60+D61</f>
        <v>8</v>
      </c>
      <c r="E62" s="5">
        <f t="shared" si="9"/>
        <v>8</v>
      </c>
      <c r="F62" s="5">
        <f t="shared" si="9"/>
        <v>9</v>
      </c>
      <c r="G62" s="5">
        <f t="shared" si="9"/>
        <v>12</v>
      </c>
      <c r="H62" s="5">
        <f t="shared" si="9"/>
        <v>13</v>
      </c>
      <c r="I62" s="5">
        <f t="shared" si="9"/>
        <v>17</v>
      </c>
      <c r="J62" s="5">
        <f t="shared" si="9"/>
        <v>24</v>
      </c>
      <c r="K62" s="5">
        <f t="shared" si="9"/>
        <v>24</v>
      </c>
      <c r="L62" s="5">
        <f t="shared" si="9"/>
        <v>24</v>
      </c>
      <c r="M62" s="5">
        <f t="shared" si="9"/>
        <v>25</v>
      </c>
      <c r="N62" s="5">
        <f t="shared" si="9"/>
        <v>27</v>
      </c>
      <c r="O62" s="5">
        <f t="shared" si="9"/>
        <v>28</v>
      </c>
      <c r="P62" s="89">
        <f t="shared" si="9"/>
        <v>29</v>
      </c>
      <c r="Q62" s="90">
        <f t="shared" si="9"/>
        <v>36</v>
      </c>
      <c r="R62" s="91">
        <f t="shared" si="9"/>
        <v>39</v>
      </c>
      <c r="S62" s="5">
        <f t="shared" si="9"/>
        <v>37</v>
      </c>
      <c r="T62" s="5">
        <f t="shared" si="9"/>
        <v>34</v>
      </c>
      <c r="U62" s="5">
        <f t="shared" si="9"/>
        <v>26</v>
      </c>
      <c r="V62" s="39">
        <f>U62-V60</f>
        <v>0</v>
      </c>
      <c r="W62" s="40"/>
      <c r="X62" s="3">
        <f>MAX(C62:V62)</f>
        <v>39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9"/>
      <c r="D63" s="120"/>
      <c r="E63" s="120"/>
      <c r="F63" s="120"/>
      <c r="G63" s="120"/>
      <c r="H63" s="6">
        <v>11.5</v>
      </c>
      <c r="I63" s="120"/>
      <c r="J63" s="120"/>
      <c r="K63" s="120"/>
      <c r="L63" s="120"/>
      <c r="M63" s="6">
        <v>11.59</v>
      </c>
      <c r="N63" s="120"/>
      <c r="O63" s="120"/>
      <c r="P63" s="120"/>
      <c r="Q63" s="92">
        <v>12.06</v>
      </c>
      <c r="R63" s="120"/>
      <c r="S63" s="120"/>
      <c r="T63" s="6">
        <v>12.15</v>
      </c>
      <c r="U63" s="120"/>
      <c r="V63" s="121">
        <v>12.17</v>
      </c>
      <c r="W63" s="41">
        <v>35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22">
        <v>11.42</v>
      </c>
      <c r="D64" s="123"/>
      <c r="E64" s="123"/>
      <c r="F64" s="123"/>
      <c r="G64" s="123"/>
      <c r="H64" s="8">
        <f>H63</f>
        <v>11.5</v>
      </c>
      <c r="I64" s="123"/>
      <c r="J64" s="123"/>
      <c r="K64" s="123"/>
      <c r="L64" s="123"/>
      <c r="M64" s="8">
        <v>12</v>
      </c>
      <c r="N64" s="123"/>
      <c r="O64" s="123"/>
      <c r="P64" s="124"/>
      <c r="Q64" s="92">
        <v>12.07</v>
      </c>
      <c r="R64" s="124"/>
      <c r="S64" s="123"/>
      <c r="T64" s="8">
        <f>T63</f>
        <v>12.15</v>
      </c>
      <c r="U64" s="120"/>
      <c r="V64" s="125"/>
      <c r="W64" s="40"/>
      <c r="X64" s="18"/>
      <c r="Y64" s="59"/>
      <c r="Z64" s="59"/>
      <c r="AA64" s="59"/>
    </row>
    <row r="65" spans="1:27" ht="15.6" customHeight="1" thickBot="1" x14ac:dyDescent="0.25">
      <c r="A65" s="61">
        <v>529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4</v>
      </c>
      <c r="K66" s="29">
        <v>0</v>
      </c>
      <c r="L66" s="29">
        <v>3</v>
      </c>
      <c r="M66" s="29">
        <v>3</v>
      </c>
      <c r="N66" s="29">
        <v>9</v>
      </c>
      <c r="O66" s="29">
        <v>5</v>
      </c>
      <c r="P66" s="29">
        <v>5</v>
      </c>
      <c r="Q66" s="85">
        <v>14</v>
      </c>
      <c r="R66" s="86">
        <v>2</v>
      </c>
      <c r="S66" s="29">
        <v>0</v>
      </c>
      <c r="T66" s="29">
        <v>1</v>
      </c>
      <c r="U66" s="29">
        <v>4</v>
      </c>
      <c r="V66" s="36">
        <v>3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12.21</v>
      </c>
      <c r="B67" s="34" t="s">
        <v>7</v>
      </c>
      <c r="C67" s="23">
        <v>8</v>
      </c>
      <c r="D67" s="4">
        <v>1</v>
      </c>
      <c r="E67" s="4">
        <v>1</v>
      </c>
      <c r="F67" s="4">
        <v>0</v>
      </c>
      <c r="G67" s="4">
        <v>5</v>
      </c>
      <c r="H67" s="4">
        <v>3</v>
      </c>
      <c r="I67" s="4">
        <v>7</v>
      </c>
      <c r="J67" s="4">
        <v>9</v>
      </c>
      <c r="K67" s="4">
        <v>0</v>
      </c>
      <c r="L67" s="4">
        <v>0</v>
      </c>
      <c r="M67" s="4">
        <v>1</v>
      </c>
      <c r="N67" s="4">
        <v>6</v>
      </c>
      <c r="O67" s="4">
        <v>4</v>
      </c>
      <c r="P67" s="4">
        <v>2</v>
      </c>
      <c r="Q67" s="87">
        <v>6</v>
      </c>
      <c r="R67" s="88">
        <v>0</v>
      </c>
      <c r="S67" s="4">
        <v>0</v>
      </c>
      <c r="T67" s="4">
        <v>0</v>
      </c>
      <c r="U67" s="4">
        <v>0</v>
      </c>
      <c r="V67" s="22"/>
      <c r="W67" s="38">
        <f>SUM(C67:U67)</f>
        <v>53</v>
      </c>
      <c r="X67" s="17"/>
      <c r="Y67" s="59"/>
      <c r="Z67" s="59"/>
      <c r="AA67" s="59"/>
    </row>
    <row r="68" spans="1:27" ht="15.6" customHeight="1" x14ac:dyDescent="0.2">
      <c r="A68" s="126" t="s">
        <v>34</v>
      </c>
      <c r="B68" s="34" t="s">
        <v>8</v>
      </c>
      <c r="C68" s="23">
        <f>C67</f>
        <v>8</v>
      </c>
      <c r="D68" s="5">
        <f t="shared" ref="D68:U68" si="10">C68-D66+D67</f>
        <v>9</v>
      </c>
      <c r="E68" s="5">
        <f t="shared" si="10"/>
        <v>10</v>
      </c>
      <c r="F68" s="5">
        <f t="shared" si="10"/>
        <v>10</v>
      </c>
      <c r="G68" s="5">
        <f t="shared" si="10"/>
        <v>15</v>
      </c>
      <c r="H68" s="5">
        <f t="shared" si="10"/>
        <v>18</v>
      </c>
      <c r="I68" s="5">
        <f t="shared" si="10"/>
        <v>25</v>
      </c>
      <c r="J68" s="5">
        <f t="shared" si="10"/>
        <v>30</v>
      </c>
      <c r="K68" s="5">
        <f t="shared" si="10"/>
        <v>30</v>
      </c>
      <c r="L68" s="5">
        <f t="shared" si="10"/>
        <v>27</v>
      </c>
      <c r="M68" s="5">
        <f t="shared" si="10"/>
        <v>25</v>
      </c>
      <c r="N68" s="5">
        <f t="shared" si="10"/>
        <v>22</v>
      </c>
      <c r="O68" s="5">
        <f t="shared" si="10"/>
        <v>21</v>
      </c>
      <c r="P68" s="89">
        <f t="shared" si="10"/>
        <v>18</v>
      </c>
      <c r="Q68" s="90">
        <f t="shared" si="10"/>
        <v>10</v>
      </c>
      <c r="R68" s="91">
        <f t="shared" si="10"/>
        <v>8</v>
      </c>
      <c r="S68" s="5">
        <f t="shared" si="10"/>
        <v>8</v>
      </c>
      <c r="T68" s="5">
        <f t="shared" si="10"/>
        <v>7</v>
      </c>
      <c r="U68" s="5">
        <f t="shared" si="10"/>
        <v>3</v>
      </c>
      <c r="V68" s="39">
        <f>U68-V66</f>
        <v>0</v>
      </c>
      <c r="W68" s="40"/>
      <c r="X68" s="3">
        <f>MAX(C68:V68)</f>
        <v>30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9"/>
      <c r="D69" s="120"/>
      <c r="E69" s="120"/>
      <c r="F69" s="120"/>
      <c r="G69" s="120"/>
      <c r="H69" s="6">
        <v>12.29</v>
      </c>
      <c r="I69" s="120"/>
      <c r="J69" s="120"/>
      <c r="K69" s="120"/>
      <c r="L69" s="120"/>
      <c r="M69" s="6">
        <v>12.38</v>
      </c>
      <c r="N69" s="120"/>
      <c r="O69" s="120"/>
      <c r="P69" s="120"/>
      <c r="Q69" s="92">
        <v>12.47</v>
      </c>
      <c r="R69" s="120"/>
      <c r="S69" s="120"/>
      <c r="T69" s="6">
        <v>12.52</v>
      </c>
      <c r="U69" s="120"/>
      <c r="V69" s="121">
        <v>12.55</v>
      </c>
      <c r="W69" s="41">
        <v>34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22">
        <v>12.21</v>
      </c>
      <c r="D70" s="123"/>
      <c r="E70" s="123"/>
      <c r="F70" s="123"/>
      <c r="G70" s="123"/>
      <c r="H70" s="8">
        <f>H69</f>
        <v>12.29</v>
      </c>
      <c r="I70" s="123"/>
      <c r="J70" s="123"/>
      <c r="K70" s="123"/>
      <c r="L70" s="123"/>
      <c r="M70" s="8">
        <f>M69</f>
        <v>12.38</v>
      </c>
      <c r="N70" s="123"/>
      <c r="O70" s="123"/>
      <c r="P70" s="124"/>
      <c r="Q70" s="92">
        <f>Q69</f>
        <v>12.47</v>
      </c>
      <c r="R70" s="124"/>
      <c r="S70" s="123"/>
      <c r="T70" s="8">
        <f>T69</f>
        <v>12.52</v>
      </c>
      <c r="U70" s="120"/>
      <c r="V70" s="125"/>
      <c r="W70" s="40"/>
      <c r="X70" s="18"/>
      <c r="Y70" s="59"/>
      <c r="Z70" s="59"/>
      <c r="AA70" s="59"/>
    </row>
    <row r="71" spans="1:27" ht="15.6" customHeight="1" thickBot="1" x14ac:dyDescent="0.25">
      <c r="A71" s="61">
        <v>519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2</v>
      </c>
      <c r="K72" s="29">
        <v>0</v>
      </c>
      <c r="L72" s="29">
        <v>0</v>
      </c>
      <c r="M72" s="29">
        <v>0</v>
      </c>
      <c r="N72" s="29">
        <v>1</v>
      </c>
      <c r="O72" s="29">
        <v>2</v>
      </c>
      <c r="P72" s="29">
        <v>5</v>
      </c>
      <c r="Q72" s="85" t="s">
        <v>58</v>
      </c>
      <c r="R72" s="86">
        <v>7</v>
      </c>
      <c r="S72" s="29">
        <v>2</v>
      </c>
      <c r="T72" s="29">
        <v>0</v>
      </c>
      <c r="U72" s="29">
        <v>11</v>
      </c>
      <c r="V72" s="36">
        <v>20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13.05</v>
      </c>
      <c r="B73" s="34" t="s">
        <v>7</v>
      </c>
      <c r="C73" s="23">
        <v>1</v>
      </c>
      <c r="D73" s="4">
        <v>0</v>
      </c>
      <c r="E73" s="4">
        <v>4</v>
      </c>
      <c r="F73" s="4">
        <v>1</v>
      </c>
      <c r="G73" s="4">
        <v>2</v>
      </c>
      <c r="H73" s="4">
        <v>1</v>
      </c>
      <c r="I73" s="4">
        <v>0</v>
      </c>
      <c r="J73" s="4">
        <v>5</v>
      </c>
      <c r="K73" s="4">
        <v>0</v>
      </c>
      <c r="L73" s="4">
        <v>0</v>
      </c>
      <c r="M73" s="4">
        <v>4</v>
      </c>
      <c r="N73" s="4">
        <v>10</v>
      </c>
      <c r="O73" s="4">
        <v>15</v>
      </c>
      <c r="P73" s="4">
        <v>1</v>
      </c>
      <c r="Q73" s="87" t="s">
        <v>58</v>
      </c>
      <c r="R73" s="88">
        <v>2</v>
      </c>
      <c r="S73" s="4">
        <v>4</v>
      </c>
      <c r="T73" s="4">
        <v>0</v>
      </c>
      <c r="U73" s="4">
        <v>0</v>
      </c>
      <c r="V73" s="22"/>
      <c r="W73" s="38">
        <f>SUM(C73:U73)</f>
        <v>50</v>
      </c>
      <c r="X73" s="17"/>
      <c r="Y73" s="59"/>
      <c r="Z73" s="59"/>
      <c r="AA73" s="59"/>
    </row>
    <row r="74" spans="1:27" ht="15.6" customHeight="1" x14ac:dyDescent="0.2">
      <c r="A74" s="126" t="s">
        <v>34</v>
      </c>
      <c r="B74" s="34" t="s">
        <v>8</v>
      </c>
      <c r="C74" s="23">
        <f>C73</f>
        <v>1</v>
      </c>
      <c r="D74" s="5">
        <f t="shared" ref="D74:U74" si="11">C74-D72+D73</f>
        <v>1</v>
      </c>
      <c r="E74" s="5">
        <f t="shared" si="11"/>
        <v>5</v>
      </c>
      <c r="F74" s="5">
        <f t="shared" si="11"/>
        <v>6</v>
      </c>
      <c r="G74" s="5">
        <f t="shared" si="11"/>
        <v>8</v>
      </c>
      <c r="H74" s="5">
        <f t="shared" si="11"/>
        <v>9</v>
      </c>
      <c r="I74" s="5">
        <f t="shared" si="11"/>
        <v>9</v>
      </c>
      <c r="J74" s="5">
        <f t="shared" si="11"/>
        <v>12</v>
      </c>
      <c r="K74" s="5">
        <f t="shared" si="11"/>
        <v>12</v>
      </c>
      <c r="L74" s="5">
        <f t="shared" si="11"/>
        <v>12</v>
      </c>
      <c r="M74" s="5">
        <f t="shared" si="11"/>
        <v>16</v>
      </c>
      <c r="N74" s="5">
        <f t="shared" si="11"/>
        <v>25</v>
      </c>
      <c r="O74" s="5">
        <f t="shared" si="11"/>
        <v>38</v>
      </c>
      <c r="P74" s="89">
        <f t="shared" si="11"/>
        <v>34</v>
      </c>
      <c r="Q74" s="90" t="s">
        <v>58</v>
      </c>
      <c r="R74" s="91">
        <f>P74-R72+R73</f>
        <v>29</v>
      </c>
      <c r="S74" s="5">
        <f t="shared" si="11"/>
        <v>31</v>
      </c>
      <c r="T74" s="5">
        <f t="shared" si="11"/>
        <v>31</v>
      </c>
      <c r="U74" s="5">
        <f t="shared" si="11"/>
        <v>20</v>
      </c>
      <c r="V74" s="39">
        <f>U74-V72</f>
        <v>0</v>
      </c>
      <c r="W74" s="40"/>
      <c r="X74" s="3">
        <f>MAX(C74:V74)</f>
        <v>38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9"/>
      <c r="D75" s="120"/>
      <c r="E75" s="120"/>
      <c r="F75" s="120"/>
      <c r="G75" s="120"/>
      <c r="H75" s="6">
        <v>13.14</v>
      </c>
      <c r="I75" s="120"/>
      <c r="J75" s="120"/>
      <c r="K75" s="120"/>
      <c r="L75" s="120"/>
      <c r="M75" s="6">
        <v>13.25</v>
      </c>
      <c r="N75" s="120"/>
      <c r="O75" s="120"/>
      <c r="P75" s="120"/>
      <c r="Q75" s="92" t="s">
        <v>58</v>
      </c>
      <c r="R75" s="120"/>
      <c r="S75" s="120"/>
      <c r="T75" s="6">
        <v>13.37</v>
      </c>
      <c r="U75" s="120"/>
      <c r="V75" s="121">
        <v>13.4</v>
      </c>
      <c r="W75" s="41">
        <v>35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22">
        <v>13.05</v>
      </c>
      <c r="D76" s="123"/>
      <c r="E76" s="123"/>
      <c r="F76" s="123"/>
      <c r="G76" s="123"/>
      <c r="H76" s="8">
        <f>H75</f>
        <v>13.14</v>
      </c>
      <c r="I76" s="123"/>
      <c r="J76" s="123"/>
      <c r="K76" s="123"/>
      <c r="L76" s="123"/>
      <c r="M76" s="8">
        <f>M75</f>
        <v>13.25</v>
      </c>
      <c r="N76" s="123"/>
      <c r="O76" s="123"/>
      <c r="P76" s="124"/>
      <c r="Q76" s="92" t="s">
        <v>58</v>
      </c>
      <c r="R76" s="124"/>
      <c r="S76" s="123"/>
      <c r="T76" s="8">
        <f>T75</f>
        <v>13.37</v>
      </c>
      <c r="U76" s="120"/>
      <c r="V76" s="125"/>
      <c r="W76" s="40"/>
      <c r="X76" s="18"/>
      <c r="Y76" s="59"/>
      <c r="Z76" s="59"/>
      <c r="AA76" s="59"/>
    </row>
    <row r="77" spans="1:27" ht="15.6" customHeight="1" thickBot="1" x14ac:dyDescent="0.25">
      <c r="A77" s="61">
        <v>529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0</v>
      </c>
      <c r="L78" s="29">
        <v>0</v>
      </c>
      <c r="M78" s="29">
        <v>1</v>
      </c>
      <c r="N78" s="29">
        <v>0</v>
      </c>
      <c r="O78" s="29">
        <v>1</v>
      </c>
      <c r="P78" s="29">
        <v>6</v>
      </c>
      <c r="Q78" s="85" t="s">
        <v>58</v>
      </c>
      <c r="R78" s="86">
        <v>10</v>
      </c>
      <c r="S78" s="29">
        <v>3</v>
      </c>
      <c r="T78" s="29">
        <v>2</v>
      </c>
      <c r="U78" s="29">
        <v>1</v>
      </c>
      <c r="V78" s="36">
        <v>9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13.44</v>
      </c>
      <c r="B79" s="34" t="s">
        <v>7</v>
      </c>
      <c r="C79" s="23">
        <v>0</v>
      </c>
      <c r="D79" s="4">
        <v>0</v>
      </c>
      <c r="E79" s="4">
        <v>0</v>
      </c>
      <c r="F79" s="4">
        <v>1</v>
      </c>
      <c r="G79" s="4">
        <v>2</v>
      </c>
      <c r="H79" s="4">
        <v>6</v>
      </c>
      <c r="I79" s="4">
        <v>1</v>
      </c>
      <c r="J79" s="4">
        <v>0</v>
      </c>
      <c r="K79" s="4">
        <v>5</v>
      </c>
      <c r="L79" s="4">
        <v>0</v>
      </c>
      <c r="M79" s="4">
        <v>2</v>
      </c>
      <c r="N79" s="4">
        <v>11</v>
      </c>
      <c r="O79" s="4">
        <v>6</v>
      </c>
      <c r="P79" s="4">
        <v>0</v>
      </c>
      <c r="Q79" s="87" t="s">
        <v>58</v>
      </c>
      <c r="R79" s="88">
        <v>0</v>
      </c>
      <c r="S79" s="4">
        <v>0</v>
      </c>
      <c r="T79" s="4">
        <v>0</v>
      </c>
      <c r="U79" s="4">
        <v>0</v>
      </c>
      <c r="V79" s="22"/>
      <c r="W79" s="38">
        <f>SUM(C79:U79)</f>
        <v>34</v>
      </c>
      <c r="X79" s="17"/>
      <c r="Y79" s="59"/>
      <c r="Z79" s="59"/>
      <c r="AA79" s="59"/>
    </row>
    <row r="80" spans="1:27" ht="15.6" customHeight="1" x14ac:dyDescent="0.2">
      <c r="A80" s="126" t="s">
        <v>34</v>
      </c>
      <c r="B80" s="34" t="s">
        <v>8</v>
      </c>
      <c r="C80" s="23">
        <f>C79</f>
        <v>0</v>
      </c>
      <c r="D80" s="5">
        <f t="shared" ref="D80:U80" si="12">C80-D78+D79</f>
        <v>0</v>
      </c>
      <c r="E80" s="5">
        <f t="shared" si="12"/>
        <v>0</v>
      </c>
      <c r="F80" s="5">
        <f t="shared" si="12"/>
        <v>1</v>
      </c>
      <c r="G80" s="5">
        <f t="shared" si="12"/>
        <v>3</v>
      </c>
      <c r="H80" s="5">
        <f t="shared" si="12"/>
        <v>9</v>
      </c>
      <c r="I80" s="5">
        <f t="shared" si="12"/>
        <v>10</v>
      </c>
      <c r="J80" s="5">
        <f t="shared" si="12"/>
        <v>9</v>
      </c>
      <c r="K80" s="5">
        <f t="shared" si="12"/>
        <v>14</v>
      </c>
      <c r="L80" s="5">
        <f t="shared" si="12"/>
        <v>14</v>
      </c>
      <c r="M80" s="5">
        <f t="shared" si="12"/>
        <v>15</v>
      </c>
      <c r="N80" s="5">
        <f t="shared" si="12"/>
        <v>26</v>
      </c>
      <c r="O80" s="5">
        <f t="shared" si="12"/>
        <v>31</v>
      </c>
      <c r="P80" s="89">
        <f t="shared" si="12"/>
        <v>25</v>
      </c>
      <c r="Q80" s="90" t="s">
        <v>58</v>
      </c>
      <c r="R80" s="91">
        <f>P80-R78+R79</f>
        <v>15</v>
      </c>
      <c r="S80" s="5">
        <f t="shared" si="12"/>
        <v>12</v>
      </c>
      <c r="T80" s="5">
        <f t="shared" si="12"/>
        <v>10</v>
      </c>
      <c r="U80" s="5">
        <f t="shared" si="12"/>
        <v>9</v>
      </c>
      <c r="V80" s="39">
        <f>U80-V78</f>
        <v>0</v>
      </c>
      <c r="W80" s="40"/>
      <c r="X80" s="3">
        <f>MAX(C80:V80)</f>
        <v>31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9"/>
      <c r="D81" s="120"/>
      <c r="E81" s="120"/>
      <c r="F81" s="120"/>
      <c r="G81" s="120"/>
      <c r="H81" s="6">
        <v>13.5</v>
      </c>
      <c r="I81" s="120"/>
      <c r="J81" s="120"/>
      <c r="K81" s="120"/>
      <c r="L81" s="120"/>
      <c r="M81" s="6">
        <v>14</v>
      </c>
      <c r="N81" s="120"/>
      <c r="O81" s="120"/>
      <c r="P81" s="120"/>
      <c r="Q81" s="92" t="s">
        <v>58</v>
      </c>
      <c r="R81" s="120"/>
      <c r="S81" s="120"/>
      <c r="T81" s="6">
        <v>14.13</v>
      </c>
      <c r="U81" s="120"/>
      <c r="V81" s="121">
        <v>14.16</v>
      </c>
      <c r="W81" s="41">
        <v>32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22">
        <v>13.44</v>
      </c>
      <c r="D82" s="123"/>
      <c r="E82" s="123"/>
      <c r="F82" s="123"/>
      <c r="G82" s="123"/>
      <c r="H82" s="8">
        <f>H81</f>
        <v>13.5</v>
      </c>
      <c r="I82" s="123"/>
      <c r="J82" s="123"/>
      <c r="K82" s="123"/>
      <c r="L82" s="123"/>
      <c r="M82" s="8">
        <f>M81</f>
        <v>14</v>
      </c>
      <c r="N82" s="123"/>
      <c r="O82" s="123"/>
      <c r="P82" s="124"/>
      <c r="Q82" s="92" t="s">
        <v>58</v>
      </c>
      <c r="R82" s="124"/>
      <c r="S82" s="123"/>
      <c r="T82" s="8">
        <f>T81</f>
        <v>14.13</v>
      </c>
      <c r="U82" s="120"/>
      <c r="V82" s="125"/>
      <c r="W82" s="40"/>
      <c r="X82" s="18"/>
      <c r="Y82" s="59"/>
      <c r="Z82" s="59"/>
      <c r="AA82" s="59"/>
    </row>
    <row r="83" spans="1:27" ht="15.6" customHeight="1" thickBot="1" x14ac:dyDescent="0.25">
      <c r="A83" s="61">
        <v>514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2</v>
      </c>
      <c r="L84" s="29">
        <v>0</v>
      </c>
      <c r="M84" s="29">
        <v>5</v>
      </c>
      <c r="N84" s="29">
        <v>5</v>
      </c>
      <c r="O84" s="29">
        <v>1</v>
      </c>
      <c r="P84" s="29">
        <v>7</v>
      </c>
      <c r="Q84" s="85" t="s">
        <v>58</v>
      </c>
      <c r="R84" s="86">
        <v>10</v>
      </c>
      <c r="S84" s="29">
        <v>3</v>
      </c>
      <c r="T84" s="29">
        <v>2</v>
      </c>
      <c r="U84" s="29">
        <v>6</v>
      </c>
      <c r="V84" s="36">
        <v>8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14.22</v>
      </c>
      <c r="B85" s="34" t="s">
        <v>7</v>
      </c>
      <c r="C85" s="23">
        <v>3</v>
      </c>
      <c r="D85" s="4">
        <v>0</v>
      </c>
      <c r="E85" s="4">
        <v>1</v>
      </c>
      <c r="F85" s="4">
        <v>3</v>
      </c>
      <c r="G85" s="4">
        <v>6</v>
      </c>
      <c r="H85" s="4">
        <v>3</v>
      </c>
      <c r="I85" s="4">
        <v>0</v>
      </c>
      <c r="J85" s="4">
        <v>8</v>
      </c>
      <c r="K85" s="4">
        <v>0</v>
      </c>
      <c r="L85" s="4">
        <v>2</v>
      </c>
      <c r="M85" s="4">
        <v>2</v>
      </c>
      <c r="N85" s="4">
        <v>9</v>
      </c>
      <c r="O85" s="4">
        <v>7</v>
      </c>
      <c r="P85" s="4">
        <v>1</v>
      </c>
      <c r="Q85" s="87" t="s">
        <v>58</v>
      </c>
      <c r="R85" s="88">
        <v>4</v>
      </c>
      <c r="S85" s="4">
        <v>1</v>
      </c>
      <c r="T85" s="4">
        <v>0</v>
      </c>
      <c r="U85" s="4">
        <v>0</v>
      </c>
      <c r="V85" s="22"/>
      <c r="W85" s="38">
        <f>SUM(C85:U85)</f>
        <v>50</v>
      </c>
      <c r="X85" s="17"/>
      <c r="Y85" s="59"/>
      <c r="Z85" s="59"/>
      <c r="AA85" s="59"/>
    </row>
    <row r="86" spans="1:27" ht="15.6" customHeight="1" x14ac:dyDescent="0.2">
      <c r="A86" s="126" t="s">
        <v>34</v>
      </c>
      <c r="B86" s="34" t="s">
        <v>8</v>
      </c>
      <c r="C86" s="23">
        <f>C85</f>
        <v>3</v>
      </c>
      <c r="D86" s="5">
        <f t="shared" ref="D86:U86" si="13">C86-D84+D85</f>
        <v>3</v>
      </c>
      <c r="E86" s="5">
        <f t="shared" si="13"/>
        <v>3</v>
      </c>
      <c r="F86" s="5">
        <f t="shared" si="13"/>
        <v>6</v>
      </c>
      <c r="G86" s="5">
        <f t="shared" si="13"/>
        <v>12</v>
      </c>
      <c r="H86" s="5">
        <f t="shared" si="13"/>
        <v>15</v>
      </c>
      <c r="I86" s="5">
        <f t="shared" si="13"/>
        <v>15</v>
      </c>
      <c r="J86" s="5">
        <f t="shared" si="13"/>
        <v>23</v>
      </c>
      <c r="K86" s="5">
        <f t="shared" si="13"/>
        <v>21</v>
      </c>
      <c r="L86" s="5">
        <f t="shared" si="13"/>
        <v>23</v>
      </c>
      <c r="M86" s="5">
        <f t="shared" si="13"/>
        <v>20</v>
      </c>
      <c r="N86" s="5">
        <f t="shared" si="13"/>
        <v>24</v>
      </c>
      <c r="O86" s="5">
        <f t="shared" si="13"/>
        <v>30</v>
      </c>
      <c r="P86" s="89">
        <f t="shared" si="13"/>
        <v>24</v>
      </c>
      <c r="Q86" s="90" t="s">
        <v>58</v>
      </c>
      <c r="R86" s="91">
        <f>P86-R84+R85</f>
        <v>18</v>
      </c>
      <c r="S86" s="5">
        <f t="shared" si="13"/>
        <v>16</v>
      </c>
      <c r="T86" s="5">
        <f t="shared" si="13"/>
        <v>14</v>
      </c>
      <c r="U86" s="5">
        <f t="shared" si="13"/>
        <v>8</v>
      </c>
      <c r="V86" s="39">
        <f>U86-V84</f>
        <v>0</v>
      </c>
      <c r="W86" s="40"/>
      <c r="X86" s="3">
        <f>MAX(C86:V86)</f>
        <v>30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9"/>
      <c r="D87" s="120"/>
      <c r="E87" s="120"/>
      <c r="F87" s="120"/>
      <c r="G87" s="120"/>
      <c r="H87" s="6">
        <v>14.32</v>
      </c>
      <c r="I87" s="120"/>
      <c r="J87" s="120"/>
      <c r="K87" s="120"/>
      <c r="L87" s="120"/>
      <c r="M87" s="6">
        <v>14.4</v>
      </c>
      <c r="N87" s="120"/>
      <c r="O87" s="120"/>
      <c r="P87" s="120"/>
      <c r="Q87" s="92" t="s">
        <v>58</v>
      </c>
      <c r="R87" s="120"/>
      <c r="S87" s="120"/>
      <c r="T87" s="6">
        <v>14.52</v>
      </c>
      <c r="U87" s="120"/>
      <c r="V87" s="121">
        <v>14.55</v>
      </c>
      <c r="W87" s="41">
        <v>33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22">
        <v>14.22</v>
      </c>
      <c r="D88" s="123"/>
      <c r="E88" s="123"/>
      <c r="F88" s="123"/>
      <c r="G88" s="123"/>
      <c r="H88" s="8">
        <f>H87</f>
        <v>14.32</v>
      </c>
      <c r="I88" s="123"/>
      <c r="J88" s="123"/>
      <c r="K88" s="123"/>
      <c r="L88" s="123"/>
      <c r="M88" s="8">
        <f>M87</f>
        <v>14.4</v>
      </c>
      <c r="N88" s="123"/>
      <c r="O88" s="123"/>
      <c r="P88" s="124"/>
      <c r="Q88" s="92" t="s">
        <v>58</v>
      </c>
      <c r="R88" s="124"/>
      <c r="S88" s="123"/>
      <c r="T88" s="8">
        <f>T87</f>
        <v>14.52</v>
      </c>
      <c r="U88" s="120"/>
      <c r="V88" s="125"/>
      <c r="W88" s="40"/>
      <c r="X88" s="18"/>
      <c r="Y88" s="59"/>
      <c r="Z88" s="59"/>
      <c r="AA88" s="59"/>
    </row>
    <row r="89" spans="1:27" ht="15.6" customHeight="1" thickBot="1" x14ac:dyDescent="0.25">
      <c r="A89" s="61">
        <v>529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1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5</v>
      </c>
      <c r="M90" s="29">
        <v>4</v>
      </c>
      <c r="N90" s="29">
        <v>6</v>
      </c>
      <c r="O90" s="29">
        <v>4</v>
      </c>
      <c r="P90" s="29">
        <v>2</v>
      </c>
      <c r="Q90" s="85">
        <v>6</v>
      </c>
      <c r="R90" s="86">
        <v>1</v>
      </c>
      <c r="S90" s="29">
        <v>0</v>
      </c>
      <c r="T90" s="29">
        <v>10</v>
      </c>
      <c r="U90" s="29">
        <v>5</v>
      </c>
      <c r="V90" s="36">
        <v>10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15.02</v>
      </c>
      <c r="B91" s="34" t="s">
        <v>7</v>
      </c>
      <c r="C91" s="23">
        <v>0</v>
      </c>
      <c r="D91" s="4">
        <v>4</v>
      </c>
      <c r="E91" s="4">
        <v>1</v>
      </c>
      <c r="F91" s="4">
        <v>3</v>
      </c>
      <c r="G91" s="4">
        <v>6</v>
      </c>
      <c r="H91" s="4">
        <v>5</v>
      </c>
      <c r="I91" s="4">
        <v>0</v>
      </c>
      <c r="J91" s="4">
        <v>7</v>
      </c>
      <c r="K91" s="4">
        <v>11</v>
      </c>
      <c r="L91" s="4">
        <v>0</v>
      </c>
      <c r="M91" s="4">
        <v>5</v>
      </c>
      <c r="N91" s="4">
        <v>4</v>
      </c>
      <c r="O91" s="4">
        <v>3</v>
      </c>
      <c r="P91" s="4">
        <v>1</v>
      </c>
      <c r="Q91" s="87">
        <v>4</v>
      </c>
      <c r="R91" s="88">
        <v>1</v>
      </c>
      <c r="S91" s="4">
        <v>0</v>
      </c>
      <c r="T91" s="4">
        <v>0</v>
      </c>
      <c r="U91" s="4">
        <v>0</v>
      </c>
      <c r="V91" s="22"/>
      <c r="W91" s="38">
        <f>SUM(C91:U91)</f>
        <v>55</v>
      </c>
      <c r="X91" s="17"/>
      <c r="Y91" s="59"/>
      <c r="Z91" s="59"/>
      <c r="AA91" s="59"/>
    </row>
    <row r="92" spans="1:27" ht="15.6" customHeight="1" x14ac:dyDescent="0.2">
      <c r="A92" s="126" t="s">
        <v>34</v>
      </c>
      <c r="B92" s="34" t="s">
        <v>8</v>
      </c>
      <c r="C92" s="23">
        <f>C91</f>
        <v>0</v>
      </c>
      <c r="D92" s="5">
        <f t="shared" ref="D92:U92" si="14">C92-D90+D91</f>
        <v>4</v>
      </c>
      <c r="E92" s="5">
        <f t="shared" si="14"/>
        <v>5</v>
      </c>
      <c r="F92" s="5">
        <f t="shared" si="14"/>
        <v>7</v>
      </c>
      <c r="G92" s="5">
        <f t="shared" si="14"/>
        <v>12</v>
      </c>
      <c r="H92" s="5">
        <f t="shared" si="14"/>
        <v>17</v>
      </c>
      <c r="I92" s="5">
        <f t="shared" si="14"/>
        <v>17</v>
      </c>
      <c r="J92" s="5">
        <f t="shared" si="14"/>
        <v>24</v>
      </c>
      <c r="K92" s="5">
        <f t="shared" si="14"/>
        <v>35</v>
      </c>
      <c r="L92" s="5">
        <f t="shared" si="14"/>
        <v>30</v>
      </c>
      <c r="M92" s="5">
        <f t="shared" si="14"/>
        <v>31</v>
      </c>
      <c r="N92" s="5">
        <f t="shared" si="14"/>
        <v>29</v>
      </c>
      <c r="O92" s="5">
        <f t="shared" si="14"/>
        <v>28</v>
      </c>
      <c r="P92" s="89">
        <f t="shared" si="14"/>
        <v>27</v>
      </c>
      <c r="Q92" s="90">
        <f t="shared" si="14"/>
        <v>25</v>
      </c>
      <c r="R92" s="91">
        <f t="shared" si="14"/>
        <v>25</v>
      </c>
      <c r="S92" s="5">
        <f t="shared" si="14"/>
        <v>25</v>
      </c>
      <c r="T92" s="5">
        <f t="shared" si="14"/>
        <v>15</v>
      </c>
      <c r="U92" s="5">
        <f t="shared" si="14"/>
        <v>10</v>
      </c>
      <c r="V92" s="39">
        <f>U92-V90</f>
        <v>0</v>
      </c>
      <c r="W92" s="40"/>
      <c r="X92" s="3">
        <f>MAX(C92:V92)</f>
        <v>35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9"/>
      <c r="D93" s="120"/>
      <c r="E93" s="120"/>
      <c r="F93" s="120"/>
      <c r="G93" s="120"/>
      <c r="H93" s="6">
        <v>15.08</v>
      </c>
      <c r="I93" s="120"/>
      <c r="J93" s="120"/>
      <c r="K93" s="120"/>
      <c r="L93" s="120"/>
      <c r="M93" s="6">
        <v>15.18</v>
      </c>
      <c r="N93" s="120"/>
      <c r="O93" s="120"/>
      <c r="P93" s="120"/>
      <c r="Q93" s="92">
        <v>15.27</v>
      </c>
      <c r="R93" s="120"/>
      <c r="S93" s="120"/>
      <c r="T93" s="6">
        <v>15.33</v>
      </c>
      <c r="U93" s="120"/>
      <c r="V93" s="121">
        <v>15.36</v>
      </c>
      <c r="W93" s="41">
        <v>34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22">
        <v>15.02</v>
      </c>
      <c r="D94" s="123"/>
      <c r="E94" s="123"/>
      <c r="F94" s="123"/>
      <c r="G94" s="123"/>
      <c r="H94" s="8">
        <f>H93</f>
        <v>15.08</v>
      </c>
      <c r="I94" s="123"/>
      <c r="J94" s="123"/>
      <c r="K94" s="123"/>
      <c r="L94" s="123"/>
      <c r="M94" s="8">
        <f>M93</f>
        <v>15.18</v>
      </c>
      <c r="N94" s="123"/>
      <c r="O94" s="123"/>
      <c r="P94" s="124"/>
      <c r="Q94" s="92">
        <v>15.28</v>
      </c>
      <c r="R94" s="124"/>
      <c r="S94" s="123"/>
      <c r="T94" s="8">
        <f>T93</f>
        <v>15.33</v>
      </c>
      <c r="U94" s="120"/>
      <c r="V94" s="125"/>
      <c r="W94" s="40"/>
      <c r="X94" s="18"/>
      <c r="Y94" s="59"/>
      <c r="Z94" s="59"/>
      <c r="AA94" s="59"/>
    </row>
    <row r="95" spans="1:27" ht="15.6" customHeight="1" thickBot="1" x14ac:dyDescent="0.25">
      <c r="A95" s="61">
        <v>514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1</v>
      </c>
      <c r="F96" s="29">
        <v>0</v>
      </c>
      <c r="G96" s="29">
        <v>0</v>
      </c>
      <c r="H96" s="29">
        <v>0</v>
      </c>
      <c r="I96" s="29">
        <v>3</v>
      </c>
      <c r="J96" s="29">
        <v>1</v>
      </c>
      <c r="K96" s="29">
        <v>0</v>
      </c>
      <c r="L96" s="29">
        <v>0</v>
      </c>
      <c r="M96" s="29">
        <v>5</v>
      </c>
      <c r="N96" s="29">
        <v>1</v>
      </c>
      <c r="O96" s="29">
        <v>0</v>
      </c>
      <c r="P96" s="29">
        <v>1</v>
      </c>
      <c r="Q96" s="85">
        <v>8</v>
      </c>
      <c r="R96" s="86">
        <v>2</v>
      </c>
      <c r="S96" s="29">
        <v>0</v>
      </c>
      <c r="T96" s="29">
        <v>0</v>
      </c>
      <c r="U96" s="29">
        <v>9</v>
      </c>
      <c r="V96" s="36">
        <v>3</v>
      </c>
      <c r="W96" s="37"/>
      <c r="X96" s="55"/>
      <c r="Y96" s="59"/>
      <c r="Z96" s="59"/>
      <c r="AA96" s="59"/>
    </row>
    <row r="97" spans="1:27" ht="15.6" customHeight="1" x14ac:dyDescent="0.2">
      <c r="A97" s="33">
        <v>15.41</v>
      </c>
      <c r="B97" s="34" t="s">
        <v>7</v>
      </c>
      <c r="C97" s="23">
        <v>9</v>
      </c>
      <c r="D97" s="4">
        <v>0</v>
      </c>
      <c r="E97" s="4">
        <v>4</v>
      </c>
      <c r="F97" s="4">
        <v>2</v>
      </c>
      <c r="G97" s="4">
        <v>0</v>
      </c>
      <c r="H97" s="4">
        <v>0</v>
      </c>
      <c r="I97" s="4">
        <v>0</v>
      </c>
      <c r="J97" s="4">
        <v>5</v>
      </c>
      <c r="K97" s="4">
        <v>0</v>
      </c>
      <c r="L97" s="4">
        <v>0</v>
      </c>
      <c r="M97" s="4">
        <v>0</v>
      </c>
      <c r="N97" s="4">
        <v>9</v>
      </c>
      <c r="O97" s="4">
        <v>0</v>
      </c>
      <c r="P97" s="4">
        <v>3</v>
      </c>
      <c r="Q97" s="87">
        <v>0</v>
      </c>
      <c r="R97" s="88">
        <v>2</v>
      </c>
      <c r="S97" s="4">
        <v>0</v>
      </c>
      <c r="T97" s="4">
        <v>0</v>
      </c>
      <c r="U97" s="4">
        <v>0</v>
      </c>
      <c r="V97" s="22"/>
      <c r="W97" s="38">
        <f>SUM(C97:U97)</f>
        <v>34</v>
      </c>
      <c r="X97" s="17"/>
      <c r="Y97" s="59"/>
      <c r="Z97" s="59"/>
      <c r="AA97" s="59"/>
    </row>
    <row r="98" spans="1:27" ht="15.6" customHeight="1" x14ac:dyDescent="0.2">
      <c r="A98" s="126" t="s">
        <v>34</v>
      </c>
      <c r="B98" s="34" t="s">
        <v>8</v>
      </c>
      <c r="C98" s="23">
        <f>C97</f>
        <v>9</v>
      </c>
      <c r="D98" s="5">
        <f t="shared" ref="D98:U98" si="15">C98-D96+D97</f>
        <v>9</v>
      </c>
      <c r="E98" s="5">
        <f t="shared" si="15"/>
        <v>12</v>
      </c>
      <c r="F98" s="5">
        <f t="shared" si="15"/>
        <v>14</v>
      </c>
      <c r="G98" s="5">
        <f t="shared" si="15"/>
        <v>14</v>
      </c>
      <c r="H98" s="5">
        <f t="shared" si="15"/>
        <v>14</v>
      </c>
      <c r="I98" s="5">
        <f t="shared" si="15"/>
        <v>11</v>
      </c>
      <c r="J98" s="5">
        <f t="shared" si="15"/>
        <v>15</v>
      </c>
      <c r="K98" s="5">
        <f t="shared" si="15"/>
        <v>15</v>
      </c>
      <c r="L98" s="5">
        <f t="shared" si="15"/>
        <v>15</v>
      </c>
      <c r="M98" s="5">
        <f t="shared" si="15"/>
        <v>10</v>
      </c>
      <c r="N98" s="5">
        <f t="shared" si="15"/>
        <v>18</v>
      </c>
      <c r="O98" s="5">
        <f t="shared" si="15"/>
        <v>18</v>
      </c>
      <c r="P98" s="89">
        <f t="shared" si="15"/>
        <v>20</v>
      </c>
      <c r="Q98" s="90">
        <f t="shared" si="15"/>
        <v>12</v>
      </c>
      <c r="R98" s="91">
        <f t="shared" si="15"/>
        <v>12</v>
      </c>
      <c r="S98" s="5">
        <f t="shared" si="15"/>
        <v>12</v>
      </c>
      <c r="T98" s="5">
        <f t="shared" si="15"/>
        <v>12</v>
      </c>
      <c r="U98" s="5">
        <f t="shared" si="15"/>
        <v>3</v>
      </c>
      <c r="V98" s="39">
        <f>U98-V96</f>
        <v>0</v>
      </c>
      <c r="W98" s="40"/>
      <c r="X98" s="3">
        <f>MAX(C98:V98)</f>
        <v>20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9"/>
      <c r="D99" s="120"/>
      <c r="E99" s="120"/>
      <c r="F99" s="120"/>
      <c r="G99" s="120"/>
      <c r="H99" s="6">
        <v>15.49</v>
      </c>
      <c r="I99" s="120"/>
      <c r="J99" s="120"/>
      <c r="K99" s="120"/>
      <c r="L99" s="120"/>
      <c r="M99" s="6">
        <v>15.57</v>
      </c>
      <c r="N99" s="120"/>
      <c r="O99" s="120"/>
      <c r="P99" s="120"/>
      <c r="Q99" s="92">
        <v>16.04</v>
      </c>
      <c r="R99" s="120"/>
      <c r="S99" s="120"/>
      <c r="T99" s="6">
        <v>16.09</v>
      </c>
      <c r="U99" s="120"/>
      <c r="V99" s="121">
        <v>16.12</v>
      </c>
      <c r="W99" s="41">
        <v>31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22">
        <v>15.41</v>
      </c>
      <c r="D100" s="123"/>
      <c r="E100" s="123"/>
      <c r="F100" s="123"/>
      <c r="G100" s="123"/>
      <c r="H100" s="8">
        <f>H99</f>
        <v>15.49</v>
      </c>
      <c r="I100" s="123"/>
      <c r="J100" s="123"/>
      <c r="K100" s="123"/>
      <c r="L100" s="123"/>
      <c r="M100" s="8">
        <f>M99</f>
        <v>15.57</v>
      </c>
      <c r="N100" s="123"/>
      <c r="O100" s="123"/>
      <c r="P100" s="124"/>
      <c r="Q100" s="92">
        <f>Q99</f>
        <v>16.04</v>
      </c>
      <c r="R100" s="124"/>
      <c r="S100" s="123"/>
      <c r="T100" s="8">
        <f>T99</f>
        <v>16.09</v>
      </c>
      <c r="U100" s="120"/>
      <c r="V100" s="125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529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2</v>
      </c>
      <c r="K102" s="29">
        <v>4</v>
      </c>
      <c r="L102" s="29">
        <v>0</v>
      </c>
      <c r="M102" s="29">
        <v>0</v>
      </c>
      <c r="N102" s="29">
        <v>3</v>
      </c>
      <c r="O102" s="29">
        <v>10</v>
      </c>
      <c r="P102" s="29">
        <v>6</v>
      </c>
      <c r="Q102" s="85">
        <v>6</v>
      </c>
      <c r="R102" s="86">
        <v>0</v>
      </c>
      <c r="S102" s="29">
        <v>2</v>
      </c>
      <c r="T102" s="29">
        <v>2</v>
      </c>
      <c r="U102" s="29">
        <v>32</v>
      </c>
      <c r="V102" s="36">
        <v>0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16.190000000000001</v>
      </c>
      <c r="B103" s="34" t="s">
        <v>7</v>
      </c>
      <c r="C103" s="23">
        <v>0</v>
      </c>
      <c r="D103" s="4">
        <v>2</v>
      </c>
      <c r="E103" s="4">
        <v>2</v>
      </c>
      <c r="F103" s="4">
        <v>10</v>
      </c>
      <c r="G103" s="4">
        <v>7</v>
      </c>
      <c r="H103" s="4">
        <v>3</v>
      </c>
      <c r="I103" s="4">
        <v>3</v>
      </c>
      <c r="J103" s="4">
        <v>2</v>
      </c>
      <c r="K103" s="4">
        <v>7</v>
      </c>
      <c r="L103" s="4">
        <v>0</v>
      </c>
      <c r="M103" s="4">
        <v>3</v>
      </c>
      <c r="N103" s="4">
        <v>15</v>
      </c>
      <c r="O103" s="4">
        <v>7</v>
      </c>
      <c r="P103" s="4">
        <v>0</v>
      </c>
      <c r="Q103" s="87">
        <v>4</v>
      </c>
      <c r="R103" s="88">
        <v>2</v>
      </c>
      <c r="S103" s="4">
        <v>0</v>
      </c>
      <c r="T103" s="4">
        <v>0</v>
      </c>
      <c r="U103" s="4">
        <v>0</v>
      </c>
      <c r="V103" s="22"/>
      <c r="W103" s="38">
        <f>SUM(C103:U103)</f>
        <v>67</v>
      </c>
      <c r="X103" s="17"/>
      <c r="Y103" s="59"/>
      <c r="Z103" s="59"/>
      <c r="AA103" s="59"/>
    </row>
    <row r="104" spans="1:27" ht="15.6" customHeight="1" x14ac:dyDescent="0.2">
      <c r="A104" s="126" t="s">
        <v>34</v>
      </c>
      <c r="B104" s="34" t="s">
        <v>8</v>
      </c>
      <c r="C104" s="23">
        <f>C103</f>
        <v>0</v>
      </c>
      <c r="D104" s="5">
        <f t="shared" ref="D104:U104" si="16">C104-D102+D103</f>
        <v>2</v>
      </c>
      <c r="E104" s="5">
        <f t="shared" si="16"/>
        <v>4</v>
      </c>
      <c r="F104" s="5">
        <f t="shared" si="16"/>
        <v>14</v>
      </c>
      <c r="G104" s="5">
        <f t="shared" si="16"/>
        <v>21</v>
      </c>
      <c r="H104" s="5">
        <f t="shared" si="16"/>
        <v>24</v>
      </c>
      <c r="I104" s="5">
        <f t="shared" si="16"/>
        <v>27</v>
      </c>
      <c r="J104" s="5">
        <f t="shared" si="16"/>
        <v>27</v>
      </c>
      <c r="K104" s="5">
        <f t="shared" si="16"/>
        <v>30</v>
      </c>
      <c r="L104" s="5">
        <f t="shared" si="16"/>
        <v>30</v>
      </c>
      <c r="M104" s="5">
        <f t="shared" si="16"/>
        <v>33</v>
      </c>
      <c r="N104" s="5">
        <f t="shared" si="16"/>
        <v>45</v>
      </c>
      <c r="O104" s="5">
        <f t="shared" si="16"/>
        <v>42</v>
      </c>
      <c r="P104" s="89">
        <f t="shared" si="16"/>
        <v>36</v>
      </c>
      <c r="Q104" s="90">
        <f t="shared" si="16"/>
        <v>34</v>
      </c>
      <c r="R104" s="91">
        <f t="shared" si="16"/>
        <v>36</v>
      </c>
      <c r="S104" s="5">
        <f t="shared" si="16"/>
        <v>34</v>
      </c>
      <c r="T104" s="5">
        <f t="shared" si="16"/>
        <v>32</v>
      </c>
      <c r="U104" s="5">
        <f t="shared" si="16"/>
        <v>0</v>
      </c>
      <c r="V104" s="39">
        <f>U104-V102</f>
        <v>0</v>
      </c>
      <c r="W104" s="40"/>
      <c r="X104" s="3">
        <f>MAX(C104:V104)</f>
        <v>45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9"/>
      <c r="D105" s="120"/>
      <c r="E105" s="120"/>
      <c r="F105" s="120"/>
      <c r="G105" s="120"/>
      <c r="H105" s="6">
        <v>16.27</v>
      </c>
      <c r="I105" s="120"/>
      <c r="J105" s="120"/>
      <c r="K105" s="120"/>
      <c r="L105" s="120"/>
      <c r="M105" s="6">
        <v>16.36</v>
      </c>
      <c r="N105" s="120"/>
      <c r="O105" s="120"/>
      <c r="P105" s="120"/>
      <c r="Q105" s="92">
        <v>16.440000000000001</v>
      </c>
      <c r="R105" s="120"/>
      <c r="S105" s="120"/>
      <c r="T105" s="6">
        <v>16.5</v>
      </c>
      <c r="U105" s="120"/>
      <c r="V105" s="121">
        <v>16.53</v>
      </c>
      <c r="W105" s="41">
        <v>34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22">
        <v>16.190000000000001</v>
      </c>
      <c r="D106" s="123"/>
      <c r="E106" s="123"/>
      <c r="F106" s="123"/>
      <c r="G106" s="123"/>
      <c r="H106" s="8">
        <f>H105</f>
        <v>16.27</v>
      </c>
      <c r="I106" s="123"/>
      <c r="J106" s="123"/>
      <c r="K106" s="123"/>
      <c r="L106" s="123"/>
      <c r="M106" s="8">
        <f>M105</f>
        <v>16.36</v>
      </c>
      <c r="N106" s="123"/>
      <c r="O106" s="123"/>
      <c r="P106" s="124"/>
      <c r="Q106" s="92">
        <f>Q105</f>
        <v>16.440000000000001</v>
      </c>
      <c r="R106" s="124"/>
      <c r="S106" s="123"/>
      <c r="T106" s="8">
        <f>T105</f>
        <v>16.5</v>
      </c>
      <c r="U106" s="120"/>
      <c r="V106" s="125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514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5</v>
      </c>
      <c r="J108" s="29">
        <v>4</v>
      </c>
      <c r="K108" s="29">
        <v>0</v>
      </c>
      <c r="L108" s="29">
        <v>0</v>
      </c>
      <c r="M108" s="29">
        <v>1</v>
      </c>
      <c r="N108" s="29">
        <v>4</v>
      </c>
      <c r="O108" s="29">
        <v>3</v>
      </c>
      <c r="P108" s="29">
        <v>0</v>
      </c>
      <c r="Q108" s="85">
        <v>4</v>
      </c>
      <c r="R108" s="86">
        <v>0</v>
      </c>
      <c r="S108" s="29">
        <v>0</v>
      </c>
      <c r="T108" s="29">
        <v>1</v>
      </c>
      <c r="U108" s="29">
        <v>1</v>
      </c>
      <c r="V108" s="36">
        <v>2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16.579999999999998</v>
      </c>
      <c r="B109" s="34" t="s">
        <v>7</v>
      </c>
      <c r="C109" s="23">
        <v>1</v>
      </c>
      <c r="D109" s="4">
        <v>0</v>
      </c>
      <c r="E109" s="4">
        <v>1</v>
      </c>
      <c r="F109" s="4">
        <v>7</v>
      </c>
      <c r="G109" s="4">
        <v>1</v>
      </c>
      <c r="H109" s="4">
        <v>2</v>
      </c>
      <c r="I109" s="4">
        <v>1</v>
      </c>
      <c r="J109" s="4">
        <v>1</v>
      </c>
      <c r="K109" s="4">
        <v>0</v>
      </c>
      <c r="L109" s="4">
        <v>0</v>
      </c>
      <c r="M109" s="4">
        <v>2</v>
      </c>
      <c r="N109" s="4">
        <v>3</v>
      </c>
      <c r="O109" s="4">
        <v>3</v>
      </c>
      <c r="P109" s="4">
        <v>0</v>
      </c>
      <c r="Q109" s="87">
        <v>1</v>
      </c>
      <c r="R109" s="88">
        <v>0</v>
      </c>
      <c r="S109" s="4">
        <v>2</v>
      </c>
      <c r="T109" s="4">
        <v>0</v>
      </c>
      <c r="U109" s="4">
        <v>0</v>
      </c>
      <c r="V109" s="22"/>
      <c r="W109" s="38">
        <f>SUM(C109:U109)</f>
        <v>25</v>
      </c>
      <c r="X109" s="17"/>
      <c r="Y109" s="59"/>
      <c r="Z109" s="59"/>
      <c r="AA109" s="59"/>
    </row>
    <row r="110" spans="1:27" ht="15.6" customHeight="1" x14ac:dyDescent="0.2">
      <c r="A110" s="126" t="s">
        <v>34</v>
      </c>
      <c r="B110" s="34" t="s">
        <v>8</v>
      </c>
      <c r="C110" s="23">
        <f>C109</f>
        <v>1</v>
      </c>
      <c r="D110" s="5">
        <f t="shared" ref="D110:U110" si="17">C110-D108+D109</f>
        <v>1</v>
      </c>
      <c r="E110" s="5">
        <f t="shared" si="17"/>
        <v>2</v>
      </c>
      <c r="F110" s="5">
        <f t="shared" si="17"/>
        <v>9</v>
      </c>
      <c r="G110" s="5">
        <f t="shared" si="17"/>
        <v>10</v>
      </c>
      <c r="H110" s="5">
        <f t="shared" si="17"/>
        <v>12</v>
      </c>
      <c r="I110" s="5">
        <f t="shared" si="17"/>
        <v>8</v>
      </c>
      <c r="J110" s="5">
        <f t="shared" si="17"/>
        <v>5</v>
      </c>
      <c r="K110" s="5">
        <f t="shared" si="17"/>
        <v>5</v>
      </c>
      <c r="L110" s="5">
        <f t="shared" si="17"/>
        <v>5</v>
      </c>
      <c r="M110" s="5">
        <f t="shared" si="17"/>
        <v>6</v>
      </c>
      <c r="N110" s="5">
        <f t="shared" si="17"/>
        <v>5</v>
      </c>
      <c r="O110" s="5">
        <f t="shared" si="17"/>
        <v>5</v>
      </c>
      <c r="P110" s="89">
        <f t="shared" si="17"/>
        <v>5</v>
      </c>
      <c r="Q110" s="90">
        <f t="shared" si="17"/>
        <v>2</v>
      </c>
      <c r="R110" s="91">
        <f t="shared" si="17"/>
        <v>2</v>
      </c>
      <c r="S110" s="5">
        <f t="shared" si="17"/>
        <v>4</v>
      </c>
      <c r="T110" s="5">
        <f t="shared" si="17"/>
        <v>3</v>
      </c>
      <c r="U110" s="5">
        <f t="shared" si="17"/>
        <v>2</v>
      </c>
      <c r="V110" s="39">
        <f>U110-V108</f>
        <v>0</v>
      </c>
      <c r="W110" s="40"/>
      <c r="X110" s="3">
        <f>MAX(C110:V110)</f>
        <v>12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9"/>
      <c r="D111" s="120"/>
      <c r="E111" s="120"/>
      <c r="F111" s="120"/>
      <c r="G111" s="120"/>
      <c r="H111" s="6">
        <v>17.059999999999999</v>
      </c>
      <c r="I111" s="120"/>
      <c r="J111" s="120"/>
      <c r="K111" s="120"/>
      <c r="L111" s="120"/>
      <c r="M111" s="6">
        <v>17.14</v>
      </c>
      <c r="N111" s="120"/>
      <c r="O111" s="120"/>
      <c r="P111" s="120"/>
      <c r="Q111" s="92">
        <v>17.22</v>
      </c>
      <c r="R111" s="120"/>
      <c r="S111" s="120"/>
      <c r="T111" s="6">
        <v>17.260000000000002</v>
      </c>
      <c r="U111" s="120"/>
      <c r="V111" s="121">
        <v>17.3</v>
      </c>
      <c r="W111" s="41">
        <v>32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22">
        <v>16.579999999999998</v>
      </c>
      <c r="D112" s="123"/>
      <c r="E112" s="123"/>
      <c r="F112" s="123"/>
      <c r="G112" s="123"/>
      <c r="H112" s="8">
        <f>H111</f>
        <v>17.059999999999999</v>
      </c>
      <c r="I112" s="123"/>
      <c r="J112" s="123"/>
      <c r="K112" s="123"/>
      <c r="L112" s="123"/>
      <c r="M112" s="8">
        <f>M111</f>
        <v>17.14</v>
      </c>
      <c r="N112" s="123"/>
      <c r="O112" s="123"/>
      <c r="P112" s="124"/>
      <c r="Q112" s="92">
        <f>Q111</f>
        <v>17.22</v>
      </c>
      <c r="R112" s="124"/>
      <c r="S112" s="123"/>
      <c r="T112" s="8">
        <f>T111</f>
        <v>17.260000000000002</v>
      </c>
      <c r="U112" s="120"/>
      <c r="V112" s="125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529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2</v>
      </c>
      <c r="O114" s="29">
        <v>6</v>
      </c>
      <c r="P114" s="29">
        <v>1</v>
      </c>
      <c r="Q114" s="85">
        <v>2</v>
      </c>
      <c r="R114" s="86">
        <v>0</v>
      </c>
      <c r="S114" s="29">
        <v>0</v>
      </c>
      <c r="T114" s="29">
        <v>0</v>
      </c>
      <c r="U114" s="29">
        <v>3</v>
      </c>
      <c r="V114" s="36">
        <v>8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17.46</v>
      </c>
      <c r="B115" s="34" t="s">
        <v>7</v>
      </c>
      <c r="C115" s="23">
        <v>0</v>
      </c>
      <c r="D115" s="4">
        <v>0</v>
      </c>
      <c r="E115" s="4">
        <v>0</v>
      </c>
      <c r="F115" s="4">
        <v>1</v>
      </c>
      <c r="G115" s="4">
        <v>2</v>
      </c>
      <c r="H115" s="4">
        <v>1</v>
      </c>
      <c r="I115" s="4">
        <v>1</v>
      </c>
      <c r="J115" s="4">
        <v>1</v>
      </c>
      <c r="K115" s="4">
        <v>2</v>
      </c>
      <c r="L115" s="4">
        <v>2</v>
      </c>
      <c r="M115" s="4">
        <v>0</v>
      </c>
      <c r="N115" s="4">
        <v>8</v>
      </c>
      <c r="O115" s="4">
        <v>0</v>
      </c>
      <c r="P115" s="4">
        <v>0</v>
      </c>
      <c r="Q115" s="87">
        <v>4</v>
      </c>
      <c r="R115" s="88">
        <v>0</v>
      </c>
      <c r="S115" s="4">
        <v>0</v>
      </c>
      <c r="T115" s="4">
        <v>0</v>
      </c>
      <c r="U115" s="4">
        <v>0</v>
      </c>
      <c r="V115" s="22"/>
      <c r="W115" s="38">
        <f>SUM(C115:U115)</f>
        <v>22</v>
      </c>
      <c r="X115" s="17"/>
      <c r="Y115" s="59"/>
      <c r="Z115" s="59"/>
      <c r="AA115" s="59"/>
    </row>
    <row r="116" spans="1:27" ht="15.6" customHeight="1" x14ac:dyDescent="0.2">
      <c r="A116" s="126" t="s">
        <v>34</v>
      </c>
      <c r="B116" s="34" t="s">
        <v>8</v>
      </c>
      <c r="C116" s="23">
        <f>C115</f>
        <v>0</v>
      </c>
      <c r="D116" s="5">
        <f t="shared" ref="D116:U116" si="18">C116-D114+D115</f>
        <v>0</v>
      </c>
      <c r="E116" s="5">
        <f t="shared" si="18"/>
        <v>0</v>
      </c>
      <c r="F116" s="5">
        <f t="shared" si="18"/>
        <v>1</v>
      </c>
      <c r="G116" s="5">
        <f t="shared" si="18"/>
        <v>3</v>
      </c>
      <c r="H116" s="5">
        <f t="shared" si="18"/>
        <v>4</v>
      </c>
      <c r="I116" s="5">
        <f t="shared" si="18"/>
        <v>5</v>
      </c>
      <c r="J116" s="5">
        <f t="shared" si="18"/>
        <v>6</v>
      </c>
      <c r="K116" s="5">
        <f t="shared" si="18"/>
        <v>8</v>
      </c>
      <c r="L116" s="5">
        <f t="shared" si="18"/>
        <v>10</v>
      </c>
      <c r="M116" s="5">
        <f t="shared" si="18"/>
        <v>10</v>
      </c>
      <c r="N116" s="5">
        <f t="shared" si="18"/>
        <v>16</v>
      </c>
      <c r="O116" s="5">
        <f t="shared" si="18"/>
        <v>10</v>
      </c>
      <c r="P116" s="89">
        <f t="shared" si="18"/>
        <v>9</v>
      </c>
      <c r="Q116" s="90">
        <f t="shared" si="18"/>
        <v>11</v>
      </c>
      <c r="R116" s="91">
        <f t="shared" si="18"/>
        <v>11</v>
      </c>
      <c r="S116" s="5">
        <f t="shared" si="18"/>
        <v>11</v>
      </c>
      <c r="T116" s="5">
        <f t="shared" si="18"/>
        <v>11</v>
      </c>
      <c r="U116" s="5">
        <f t="shared" si="18"/>
        <v>8</v>
      </c>
      <c r="V116" s="39">
        <f>U116-V114</f>
        <v>0</v>
      </c>
      <c r="W116" s="40"/>
      <c r="X116" s="3">
        <f>MAX(C116:V116)</f>
        <v>16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9"/>
      <c r="D117" s="120"/>
      <c r="E117" s="120"/>
      <c r="F117" s="120"/>
      <c r="G117" s="120"/>
      <c r="H117" s="6">
        <v>17.54</v>
      </c>
      <c r="I117" s="120"/>
      <c r="J117" s="120"/>
      <c r="K117" s="120"/>
      <c r="L117" s="120"/>
      <c r="M117" s="6">
        <v>18.03</v>
      </c>
      <c r="N117" s="120"/>
      <c r="O117" s="120"/>
      <c r="P117" s="120"/>
      <c r="Q117" s="92">
        <v>18.100000000000001</v>
      </c>
      <c r="R117" s="120"/>
      <c r="S117" s="120"/>
      <c r="T117" s="6">
        <v>18.16</v>
      </c>
      <c r="U117" s="120"/>
      <c r="V117" s="121">
        <v>18.18</v>
      </c>
      <c r="W117" s="41">
        <v>32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22">
        <v>17.46</v>
      </c>
      <c r="D118" s="123"/>
      <c r="E118" s="123"/>
      <c r="F118" s="123"/>
      <c r="G118" s="123"/>
      <c r="H118" s="8">
        <f>H117</f>
        <v>17.54</v>
      </c>
      <c r="I118" s="123"/>
      <c r="J118" s="123"/>
      <c r="K118" s="123"/>
      <c r="L118" s="123"/>
      <c r="M118" s="8">
        <f>M117</f>
        <v>18.03</v>
      </c>
      <c r="N118" s="123"/>
      <c r="O118" s="123"/>
      <c r="P118" s="124"/>
      <c r="Q118" s="92">
        <f>Q117</f>
        <v>18.100000000000001</v>
      </c>
      <c r="R118" s="124"/>
      <c r="S118" s="123"/>
      <c r="T118" s="8">
        <f>T117</f>
        <v>18.16</v>
      </c>
      <c r="U118" s="120"/>
      <c r="V118" s="125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514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0</v>
      </c>
      <c r="F120" s="29">
        <v>0</v>
      </c>
      <c r="G120" s="29">
        <v>0</v>
      </c>
      <c r="H120" s="29">
        <v>1</v>
      </c>
      <c r="I120" s="29">
        <v>0</v>
      </c>
      <c r="J120" s="29">
        <v>2</v>
      </c>
      <c r="K120" s="29">
        <v>2</v>
      </c>
      <c r="L120" s="29">
        <v>0</v>
      </c>
      <c r="M120" s="29">
        <v>0</v>
      </c>
      <c r="N120" s="29">
        <v>2</v>
      </c>
      <c r="O120" s="29">
        <v>0</v>
      </c>
      <c r="P120" s="29">
        <v>6</v>
      </c>
      <c r="Q120" s="85">
        <v>2</v>
      </c>
      <c r="R120" s="86">
        <v>0</v>
      </c>
      <c r="S120" s="29">
        <v>0</v>
      </c>
      <c r="T120" s="29">
        <v>0</v>
      </c>
      <c r="U120" s="29">
        <v>1</v>
      </c>
      <c r="V120" s="36">
        <v>8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18.25</v>
      </c>
      <c r="B121" s="34" t="s">
        <v>7</v>
      </c>
      <c r="C121" s="23">
        <v>1</v>
      </c>
      <c r="D121" s="4">
        <v>0</v>
      </c>
      <c r="E121" s="4">
        <v>3</v>
      </c>
      <c r="F121" s="4">
        <v>2</v>
      </c>
      <c r="G121" s="4">
        <v>2</v>
      </c>
      <c r="H121" s="4">
        <v>2</v>
      </c>
      <c r="I121" s="4">
        <v>0</v>
      </c>
      <c r="J121" s="4">
        <v>0</v>
      </c>
      <c r="K121" s="4">
        <v>1</v>
      </c>
      <c r="L121" s="4">
        <v>0</v>
      </c>
      <c r="M121" s="4">
        <v>4</v>
      </c>
      <c r="N121" s="4">
        <v>3</v>
      </c>
      <c r="O121" s="4">
        <v>1</v>
      </c>
      <c r="P121" s="4">
        <v>0</v>
      </c>
      <c r="Q121" s="87">
        <v>5</v>
      </c>
      <c r="R121" s="88">
        <v>0</v>
      </c>
      <c r="S121" s="4">
        <v>0</v>
      </c>
      <c r="T121" s="4">
        <v>0</v>
      </c>
      <c r="U121" s="4">
        <v>0</v>
      </c>
      <c r="V121" s="22"/>
      <c r="W121" s="38">
        <f>SUM(C121:U121)</f>
        <v>24</v>
      </c>
      <c r="X121" s="17"/>
      <c r="Y121" s="59"/>
      <c r="Z121" s="59"/>
      <c r="AA121" s="59"/>
    </row>
    <row r="122" spans="1:27" ht="15.6" customHeight="1" x14ac:dyDescent="0.2">
      <c r="A122" s="126" t="s">
        <v>34</v>
      </c>
      <c r="B122" s="34" t="s">
        <v>8</v>
      </c>
      <c r="C122" s="23">
        <f>C121</f>
        <v>1</v>
      </c>
      <c r="D122" s="5">
        <f t="shared" ref="D122:U122" si="19">C122-D120+D121</f>
        <v>1</v>
      </c>
      <c r="E122" s="5">
        <f t="shared" si="19"/>
        <v>4</v>
      </c>
      <c r="F122" s="5">
        <f t="shared" si="19"/>
        <v>6</v>
      </c>
      <c r="G122" s="5">
        <f t="shared" si="19"/>
        <v>8</v>
      </c>
      <c r="H122" s="5">
        <f t="shared" si="19"/>
        <v>9</v>
      </c>
      <c r="I122" s="5">
        <f t="shared" si="19"/>
        <v>9</v>
      </c>
      <c r="J122" s="5">
        <f t="shared" si="19"/>
        <v>7</v>
      </c>
      <c r="K122" s="5">
        <f t="shared" si="19"/>
        <v>6</v>
      </c>
      <c r="L122" s="5">
        <f t="shared" si="19"/>
        <v>6</v>
      </c>
      <c r="M122" s="5">
        <f t="shared" si="19"/>
        <v>10</v>
      </c>
      <c r="N122" s="5">
        <f t="shared" si="19"/>
        <v>11</v>
      </c>
      <c r="O122" s="5">
        <f t="shared" si="19"/>
        <v>12</v>
      </c>
      <c r="P122" s="89">
        <f t="shared" si="19"/>
        <v>6</v>
      </c>
      <c r="Q122" s="90">
        <f t="shared" si="19"/>
        <v>9</v>
      </c>
      <c r="R122" s="91">
        <f t="shared" si="19"/>
        <v>9</v>
      </c>
      <c r="S122" s="5">
        <f t="shared" si="19"/>
        <v>9</v>
      </c>
      <c r="T122" s="5">
        <f t="shared" si="19"/>
        <v>9</v>
      </c>
      <c r="U122" s="5">
        <f t="shared" si="19"/>
        <v>8</v>
      </c>
      <c r="V122" s="39">
        <f>U122-V120</f>
        <v>0</v>
      </c>
      <c r="W122" s="40"/>
      <c r="X122" s="3">
        <f>MAX(C122:V122)</f>
        <v>12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9"/>
      <c r="D123" s="120"/>
      <c r="E123" s="120"/>
      <c r="F123" s="120"/>
      <c r="G123" s="120"/>
      <c r="H123" s="6">
        <v>18.32</v>
      </c>
      <c r="I123" s="120"/>
      <c r="J123" s="120"/>
      <c r="K123" s="120"/>
      <c r="L123" s="120"/>
      <c r="M123" s="6">
        <v>18.41</v>
      </c>
      <c r="N123" s="120"/>
      <c r="O123" s="120"/>
      <c r="P123" s="120"/>
      <c r="Q123" s="92">
        <v>18.489999999999998</v>
      </c>
      <c r="R123" s="120"/>
      <c r="S123" s="120"/>
      <c r="T123" s="6">
        <v>18.54</v>
      </c>
      <c r="U123" s="120"/>
      <c r="V123" s="121">
        <v>18.57</v>
      </c>
      <c r="W123" s="41">
        <v>32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22">
        <v>18.25</v>
      </c>
      <c r="D124" s="123"/>
      <c r="E124" s="123"/>
      <c r="F124" s="123"/>
      <c r="G124" s="123"/>
      <c r="H124" s="8">
        <f>H123</f>
        <v>18.32</v>
      </c>
      <c r="I124" s="123"/>
      <c r="J124" s="123"/>
      <c r="K124" s="123"/>
      <c r="L124" s="123"/>
      <c r="M124" s="8">
        <f>M123</f>
        <v>18.41</v>
      </c>
      <c r="N124" s="123"/>
      <c r="O124" s="123"/>
      <c r="P124" s="124"/>
      <c r="Q124" s="92">
        <f>Q123</f>
        <v>18.489999999999998</v>
      </c>
      <c r="R124" s="124"/>
      <c r="S124" s="123"/>
      <c r="T124" s="8">
        <f>T123</f>
        <v>18.54</v>
      </c>
      <c r="U124" s="120"/>
      <c r="V124" s="125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529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2</v>
      </c>
      <c r="G126" s="29">
        <v>0</v>
      </c>
      <c r="H126" s="29">
        <v>0</v>
      </c>
      <c r="I126" s="29">
        <v>1</v>
      </c>
      <c r="J126" s="29">
        <v>0</v>
      </c>
      <c r="K126" s="29">
        <v>0</v>
      </c>
      <c r="L126" s="29">
        <v>1</v>
      </c>
      <c r="M126" s="29">
        <v>0</v>
      </c>
      <c r="N126" s="29">
        <v>4</v>
      </c>
      <c r="O126" s="29">
        <v>1</v>
      </c>
      <c r="P126" s="29">
        <v>2</v>
      </c>
      <c r="Q126" s="85">
        <v>0</v>
      </c>
      <c r="R126" s="86">
        <v>5</v>
      </c>
      <c r="S126" s="29">
        <v>0</v>
      </c>
      <c r="T126" s="29">
        <v>5</v>
      </c>
      <c r="U126" s="29">
        <v>2</v>
      </c>
      <c r="V126" s="36">
        <v>0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19.079999999999998</v>
      </c>
      <c r="B127" s="34" t="s">
        <v>7</v>
      </c>
      <c r="C127" s="23">
        <v>0</v>
      </c>
      <c r="D127" s="4">
        <v>3</v>
      </c>
      <c r="E127" s="4">
        <v>1</v>
      </c>
      <c r="F127" s="4">
        <v>2</v>
      </c>
      <c r="G127" s="4">
        <v>4</v>
      </c>
      <c r="H127" s="4">
        <v>1</v>
      </c>
      <c r="I127" s="4">
        <v>0</v>
      </c>
      <c r="J127" s="4">
        <v>2</v>
      </c>
      <c r="K127" s="4">
        <v>4</v>
      </c>
      <c r="L127" s="4">
        <v>0</v>
      </c>
      <c r="M127" s="4">
        <v>2</v>
      </c>
      <c r="N127" s="4">
        <v>4</v>
      </c>
      <c r="O127" s="4">
        <v>0</v>
      </c>
      <c r="P127" s="4">
        <v>0</v>
      </c>
      <c r="Q127" s="87">
        <v>0</v>
      </c>
      <c r="R127" s="88">
        <v>0</v>
      </c>
      <c r="S127" s="4">
        <v>0</v>
      </c>
      <c r="T127" s="4">
        <v>0</v>
      </c>
      <c r="U127" s="4">
        <v>0</v>
      </c>
      <c r="V127" s="22"/>
      <c r="W127" s="38">
        <f>SUM(C127:U127)</f>
        <v>23</v>
      </c>
      <c r="X127" s="17"/>
      <c r="Y127" s="59"/>
      <c r="Z127" s="59"/>
      <c r="AA127" s="59"/>
    </row>
    <row r="128" spans="1:27" ht="15.6" customHeight="1" x14ac:dyDescent="0.2">
      <c r="A128" s="126" t="s">
        <v>34</v>
      </c>
      <c r="B128" s="34" t="s">
        <v>8</v>
      </c>
      <c r="C128" s="23">
        <f>C127</f>
        <v>0</v>
      </c>
      <c r="D128" s="5">
        <f t="shared" ref="D128:U128" si="20">C128-D126+D127</f>
        <v>3</v>
      </c>
      <c r="E128" s="5">
        <f t="shared" si="20"/>
        <v>4</v>
      </c>
      <c r="F128" s="5">
        <f t="shared" si="20"/>
        <v>4</v>
      </c>
      <c r="G128" s="5">
        <f t="shared" si="20"/>
        <v>8</v>
      </c>
      <c r="H128" s="5">
        <f t="shared" si="20"/>
        <v>9</v>
      </c>
      <c r="I128" s="5">
        <f t="shared" si="20"/>
        <v>8</v>
      </c>
      <c r="J128" s="5">
        <f t="shared" si="20"/>
        <v>10</v>
      </c>
      <c r="K128" s="5">
        <f t="shared" si="20"/>
        <v>14</v>
      </c>
      <c r="L128" s="5">
        <f t="shared" si="20"/>
        <v>13</v>
      </c>
      <c r="M128" s="5">
        <f t="shared" si="20"/>
        <v>15</v>
      </c>
      <c r="N128" s="5">
        <f t="shared" si="20"/>
        <v>15</v>
      </c>
      <c r="O128" s="5">
        <f t="shared" si="20"/>
        <v>14</v>
      </c>
      <c r="P128" s="89">
        <f t="shared" si="20"/>
        <v>12</v>
      </c>
      <c r="Q128" s="90">
        <f t="shared" si="20"/>
        <v>12</v>
      </c>
      <c r="R128" s="91">
        <f t="shared" si="20"/>
        <v>7</v>
      </c>
      <c r="S128" s="5">
        <f t="shared" si="20"/>
        <v>7</v>
      </c>
      <c r="T128" s="5">
        <f t="shared" si="20"/>
        <v>2</v>
      </c>
      <c r="U128" s="5">
        <f t="shared" si="20"/>
        <v>0</v>
      </c>
      <c r="V128" s="39">
        <f>U128-V126</f>
        <v>0</v>
      </c>
      <c r="W128" s="40"/>
      <c r="X128" s="3">
        <f>MAX(C128:V128)</f>
        <v>15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9"/>
      <c r="D129" s="120"/>
      <c r="E129" s="120"/>
      <c r="F129" s="120"/>
      <c r="G129" s="120"/>
      <c r="H129" s="6">
        <v>19.16</v>
      </c>
      <c r="I129" s="120"/>
      <c r="J129" s="120"/>
      <c r="K129" s="120"/>
      <c r="L129" s="120"/>
      <c r="M129" s="6">
        <v>19.239999999999998</v>
      </c>
      <c r="N129" s="120"/>
      <c r="O129" s="120"/>
      <c r="P129" s="120"/>
      <c r="Q129" s="92">
        <v>19.32</v>
      </c>
      <c r="R129" s="120"/>
      <c r="S129" s="120"/>
      <c r="T129" s="6">
        <v>19.18</v>
      </c>
      <c r="U129" s="120"/>
      <c r="V129" s="121">
        <v>19.399999999999999</v>
      </c>
      <c r="W129" s="41">
        <v>32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22">
        <v>19.079999999999998</v>
      </c>
      <c r="D130" s="123"/>
      <c r="E130" s="123"/>
      <c r="F130" s="123"/>
      <c r="G130" s="123"/>
      <c r="H130" s="8">
        <f>H129</f>
        <v>19.16</v>
      </c>
      <c r="I130" s="123"/>
      <c r="J130" s="123"/>
      <c r="K130" s="123"/>
      <c r="L130" s="123"/>
      <c r="M130" s="8">
        <f>M129</f>
        <v>19.239999999999998</v>
      </c>
      <c r="N130" s="123"/>
      <c r="O130" s="123"/>
      <c r="P130" s="124"/>
      <c r="Q130" s="92">
        <f>Q129</f>
        <v>19.32</v>
      </c>
      <c r="R130" s="124"/>
      <c r="S130" s="123"/>
      <c r="T130" s="8">
        <f>T129</f>
        <v>19.18</v>
      </c>
      <c r="U130" s="120"/>
      <c r="V130" s="125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514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3</v>
      </c>
      <c r="K132" s="29">
        <v>0</v>
      </c>
      <c r="L132" s="29">
        <v>0</v>
      </c>
      <c r="M132" s="29">
        <v>1</v>
      </c>
      <c r="N132" s="29">
        <v>3</v>
      </c>
      <c r="O132" s="29">
        <v>3</v>
      </c>
      <c r="P132" s="29">
        <v>1</v>
      </c>
      <c r="Q132" s="85" t="s">
        <v>58</v>
      </c>
      <c r="R132" s="86">
        <v>2</v>
      </c>
      <c r="S132" s="29">
        <v>0</v>
      </c>
      <c r="T132" s="29">
        <v>1</v>
      </c>
      <c r="U132" s="29">
        <v>3</v>
      </c>
      <c r="V132" s="36">
        <v>3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19.420000000000002</v>
      </c>
      <c r="B133" s="34" t="s">
        <v>7</v>
      </c>
      <c r="C133" s="23">
        <v>5</v>
      </c>
      <c r="D133" s="4">
        <v>0</v>
      </c>
      <c r="E133" s="4">
        <v>0</v>
      </c>
      <c r="F133" s="4">
        <v>1</v>
      </c>
      <c r="G133" s="4">
        <v>0</v>
      </c>
      <c r="H133" s="4">
        <v>1</v>
      </c>
      <c r="I133" s="4">
        <v>1</v>
      </c>
      <c r="J133" s="4">
        <v>2</v>
      </c>
      <c r="K133" s="4">
        <v>0</v>
      </c>
      <c r="L133" s="4">
        <v>0</v>
      </c>
      <c r="M133" s="4">
        <v>5</v>
      </c>
      <c r="N133" s="4">
        <v>1</v>
      </c>
      <c r="O133" s="4">
        <v>1</v>
      </c>
      <c r="P133" s="4">
        <v>2</v>
      </c>
      <c r="Q133" s="87" t="s">
        <v>58</v>
      </c>
      <c r="R133" s="88">
        <v>0</v>
      </c>
      <c r="S133" s="4">
        <v>0</v>
      </c>
      <c r="T133" s="4">
        <v>0</v>
      </c>
      <c r="U133" s="4">
        <v>1</v>
      </c>
      <c r="V133" s="22"/>
      <c r="W133" s="38">
        <f>SUM(C133:U133)</f>
        <v>20</v>
      </c>
      <c r="X133" s="17"/>
      <c r="Y133" s="59"/>
      <c r="Z133" s="59"/>
      <c r="AA133" s="59"/>
    </row>
    <row r="134" spans="1:27" ht="15.6" customHeight="1" x14ac:dyDescent="0.2">
      <c r="A134" s="126" t="s">
        <v>34</v>
      </c>
      <c r="B134" s="34" t="s">
        <v>8</v>
      </c>
      <c r="C134" s="23">
        <f>C133</f>
        <v>5</v>
      </c>
      <c r="D134" s="5">
        <f t="shared" ref="D134:U134" si="21">C134-D132+D133</f>
        <v>5</v>
      </c>
      <c r="E134" s="5">
        <f t="shared" si="21"/>
        <v>5</v>
      </c>
      <c r="F134" s="5">
        <f t="shared" si="21"/>
        <v>6</v>
      </c>
      <c r="G134" s="5">
        <f t="shared" si="21"/>
        <v>6</v>
      </c>
      <c r="H134" s="5">
        <f t="shared" si="21"/>
        <v>7</v>
      </c>
      <c r="I134" s="5">
        <f t="shared" si="21"/>
        <v>8</v>
      </c>
      <c r="J134" s="5">
        <f t="shared" si="21"/>
        <v>7</v>
      </c>
      <c r="K134" s="5">
        <f t="shared" si="21"/>
        <v>7</v>
      </c>
      <c r="L134" s="5">
        <f t="shared" si="21"/>
        <v>7</v>
      </c>
      <c r="M134" s="5">
        <f t="shared" si="21"/>
        <v>11</v>
      </c>
      <c r="N134" s="5">
        <f t="shared" si="21"/>
        <v>9</v>
      </c>
      <c r="O134" s="5">
        <f t="shared" si="21"/>
        <v>7</v>
      </c>
      <c r="P134" s="89">
        <f t="shared" si="21"/>
        <v>8</v>
      </c>
      <c r="Q134" s="90" t="s">
        <v>58</v>
      </c>
      <c r="R134" s="91">
        <f>P134-R132+R133</f>
        <v>6</v>
      </c>
      <c r="S134" s="5">
        <f t="shared" si="21"/>
        <v>6</v>
      </c>
      <c r="T134" s="5">
        <f t="shared" si="21"/>
        <v>5</v>
      </c>
      <c r="U134" s="5">
        <f t="shared" si="21"/>
        <v>3</v>
      </c>
      <c r="V134" s="39">
        <f>U134-V132</f>
        <v>0</v>
      </c>
      <c r="W134" s="40"/>
      <c r="X134" s="3">
        <f>MAX(C134:V134)</f>
        <v>11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9"/>
      <c r="D135" s="120"/>
      <c r="E135" s="120"/>
      <c r="F135" s="120"/>
      <c r="G135" s="120"/>
      <c r="H135" s="6">
        <v>19.5</v>
      </c>
      <c r="I135" s="120"/>
      <c r="J135" s="120"/>
      <c r="K135" s="120"/>
      <c r="L135" s="120"/>
      <c r="M135" s="6">
        <v>19.59</v>
      </c>
      <c r="N135" s="120"/>
      <c r="O135" s="120"/>
      <c r="P135" s="120"/>
      <c r="Q135" s="92" t="s">
        <v>58</v>
      </c>
      <c r="R135" s="120"/>
      <c r="S135" s="120"/>
      <c r="T135" s="6">
        <v>20.079999999999998</v>
      </c>
      <c r="U135" s="120"/>
      <c r="V135" s="121">
        <v>20.12</v>
      </c>
      <c r="W135" s="41">
        <v>30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22">
        <v>19.420000000000002</v>
      </c>
      <c r="D136" s="123"/>
      <c r="E136" s="123"/>
      <c r="F136" s="123"/>
      <c r="G136" s="123"/>
      <c r="H136" s="8">
        <f>H135</f>
        <v>19.5</v>
      </c>
      <c r="I136" s="123"/>
      <c r="J136" s="123"/>
      <c r="K136" s="123"/>
      <c r="L136" s="123"/>
      <c r="M136" s="8">
        <f>M135</f>
        <v>19.59</v>
      </c>
      <c r="N136" s="123"/>
      <c r="O136" s="123"/>
      <c r="P136" s="124"/>
      <c r="Q136" s="92" t="s">
        <v>58</v>
      </c>
      <c r="R136" s="124"/>
      <c r="S136" s="123"/>
      <c r="T136" s="8">
        <f>T135</f>
        <v>20.079999999999998</v>
      </c>
      <c r="U136" s="120"/>
      <c r="V136" s="125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529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1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1</v>
      </c>
      <c r="M138" s="29">
        <v>0</v>
      </c>
      <c r="N138" s="29">
        <v>2</v>
      </c>
      <c r="O138" s="29">
        <v>2</v>
      </c>
      <c r="P138" s="29">
        <v>0</v>
      </c>
      <c r="Q138" s="85" t="s">
        <v>58</v>
      </c>
      <c r="R138" s="86">
        <v>5</v>
      </c>
      <c r="S138" s="29">
        <v>0</v>
      </c>
      <c r="T138" s="29">
        <v>2</v>
      </c>
      <c r="U138" s="29">
        <v>11</v>
      </c>
      <c r="V138" s="36">
        <v>0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20.25</v>
      </c>
      <c r="B139" s="34" t="s">
        <v>7</v>
      </c>
      <c r="C139" s="23">
        <v>0</v>
      </c>
      <c r="D139" s="4">
        <v>1</v>
      </c>
      <c r="E139" s="4">
        <v>5</v>
      </c>
      <c r="F139" s="4">
        <v>1</v>
      </c>
      <c r="G139" s="4">
        <v>2</v>
      </c>
      <c r="H139" s="4">
        <v>0</v>
      </c>
      <c r="I139" s="4">
        <v>0</v>
      </c>
      <c r="J139" s="4">
        <v>1</v>
      </c>
      <c r="K139" s="4">
        <v>0</v>
      </c>
      <c r="L139" s="4">
        <v>1</v>
      </c>
      <c r="M139" s="4">
        <v>0</v>
      </c>
      <c r="N139" s="4">
        <v>0</v>
      </c>
      <c r="O139" s="4">
        <v>0</v>
      </c>
      <c r="P139" s="4">
        <v>4</v>
      </c>
      <c r="Q139" s="87" t="s">
        <v>58</v>
      </c>
      <c r="R139" s="88">
        <v>6</v>
      </c>
      <c r="S139" s="4">
        <v>3</v>
      </c>
      <c r="T139" s="4">
        <v>0</v>
      </c>
      <c r="U139" s="4">
        <v>0</v>
      </c>
      <c r="V139" s="22"/>
      <c r="W139" s="38">
        <f>SUM(C139:U139)</f>
        <v>24</v>
      </c>
      <c r="X139" s="17"/>
      <c r="Y139" s="59"/>
      <c r="Z139" s="59"/>
      <c r="AA139" s="59"/>
    </row>
    <row r="140" spans="1:27" ht="15.6" customHeight="1" x14ac:dyDescent="0.2">
      <c r="A140" s="126" t="s">
        <v>34</v>
      </c>
      <c r="B140" s="34" t="s">
        <v>8</v>
      </c>
      <c r="C140" s="23">
        <f>C139</f>
        <v>0</v>
      </c>
      <c r="D140" s="5">
        <f t="shared" ref="D140:U140" si="22">C140-D138+D139</f>
        <v>1</v>
      </c>
      <c r="E140" s="5">
        <f t="shared" si="22"/>
        <v>6</v>
      </c>
      <c r="F140" s="5">
        <f t="shared" si="22"/>
        <v>6</v>
      </c>
      <c r="G140" s="5">
        <f t="shared" si="22"/>
        <v>8</v>
      </c>
      <c r="H140" s="5">
        <f t="shared" si="22"/>
        <v>8</v>
      </c>
      <c r="I140" s="5">
        <f t="shared" si="22"/>
        <v>8</v>
      </c>
      <c r="J140" s="5">
        <f t="shared" si="22"/>
        <v>9</v>
      </c>
      <c r="K140" s="5">
        <f t="shared" si="22"/>
        <v>9</v>
      </c>
      <c r="L140" s="5">
        <f t="shared" si="22"/>
        <v>9</v>
      </c>
      <c r="M140" s="5">
        <f t="shared" si="22"/>
        <v>9</v>
      </c>
      <c r="N140" s="5">
        <f t="shared" si="22"/>
        <v>7</v>
      </c>
      <c r="O140" s="5">
        <f t="shared" si="22"/>
        <v>5</v>
      </c>
      <c r="P140" s="89">
        <f t="shared" si="22"/>
        <v>9</v>
      </c>
      <c r="Q140" s="90" t="s">
        <v>58</v>
      </c>
      <c r="R140" s="91">
        <f>P140-R138+R139</f>
        <v>10</v>
      </c>
      <c r="S140" s="5">
        <f t="shared" si="22"/>
        <v>13</v>
      </c>
      <c r="T140" s="5">
        <f t="shared" si="22"/>
        <v>11</v>
      </c>
      <c r="U140" s="5">
        <f t="shared" si="22"/>
        <v>0</v>
      </c>
      <c r="V140" s="39">
        <f>U140-V138</f>
        <v>0</v>
      </c>
      <c r="W140" s="40"/>
      <c r="X140" s="3">
        <f>MAX(C140:V140)</f>
        <v>13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9"/>
      <c r="D141" s="120"/>
      <c r="E141" s="120"/>
      <c r="F141" s="120"/>
      <c r="G141" s="120"/>
      <c r="H141" s="6">
        <v>20.309999999999999</v>
      </c>
      <c r="I141" s="120"/>
      <c r="J141" s="120"/>
      <c r="K141" s="120"/>
      <c r="L141" s="120"/>
      <c r="M141" s="6">
        <v>20.399999999999999</v>
      </c>
      <c r="N141" s="120"/>
      <c r="O141" s="120"/>
      <c r="P141" s="120"/>
      <c r="Q141" s="92" t="s">
        <v>58</v>
      </c>
      <c r="R141" s="120"/>
      <c r="S141" s="120"/>
      <c r="T141" s="6">
        <v>20.53</v>
      </c>
      <c r="U141" s="120"/>
      <c r="V141" s="121">
        <v>20.54</v>
      </c>
      <c r="W141" s="41">
        <v>29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22">
        <v>20.25</v>
      </c>
      <c r="D142" s="123"/>
      <c r="E142" s="123"/>
      <c r="F142" s="123"/>
      <c r="G142" s="123"/>
      <c r="H142" s="8">
        <f>H141</f>
        <v>20.309999999999999</v>
      </c>
      <c r="I142" s="123"/>
      <c r="J142" s="123"/>
      <c r="K142" s="123"/>
      <c r="L142" s="123"/>
      <c r="M142" s="8">
        <f>M141</f>
        <v>20.399999999999999</v>
      </c>
      <c r="N142" s="123"/>
      <c r="O142" s="123"/>
      <c r="P142" s="124"/>
      <c r="Q142" s="92" t="s">
        <v>58</v>
      </c>
      <c r="R142" s="124"/>
      <c r="S142" s="123"/>
      <c r="T142" s="8">
        <f>T141</f>
        <v>20.53</v>
      </c>
      <c r="U142" s="120"/>
      <c r="V142" s="125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514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ht="15.6" customHeight="1" x14ac:dyDescent="0.2">
      <c r="A144" s="67"/>
      <c r="B144" s="31" t="s">
        <v>5</v>
      </c>
      <c r="C144" s="32"/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1</v>
      </c>
      <c r="K144" s="29">
        <v>0</v>
      </c>
      <c r="L144" s="29">
        <v>0</v>
      </c>
      <c r="M144" s="29">
        <v>1</v>
      </c>
      <c r="N144" s="29">
        <v>0</v>
      </c>
      <c r="O144" s="29">
        <v>1</v>
      </c>
      <c r="P144" s="29">
        <v>0</v>
      </c>
      <c r="Q144" s="85" t="s">
        <v>58</v>
      </c>
      <c r="R144" s="86">
        <v>0</v>
      </c>
      <c r="S144" s="29">
        <v>0</v>
      </c>
      <c r="T144" s="29">
        <v>1</v>
      </c>
      <c r="U144" s="29">
        <v>9</v>
      </c>
      <c r="V144" s="36">
        <v>2</v>
      </c>
      <c r="W144" s="37" t="s">
        <v>6</v>
      </c>
      <c r="X144" s="55"/>
      <c r="Y144" s="59"/>
      <c r="Z144" s="59"/>
      <c r="AA144" s="59"/>
    </row>
    <row r="145" spans="1:27" ht="15.6" customHeight="1" x14ac:dyDescent="0.2">
      <c r="A145" s="33">
        <v>21.05</v>
      </c>
      <c r="B145" s="34" t="s">
        <v>7</v>
      </c>
      <c r="C145" s="23">
        <v>0</v>
      </c>
      <c r="D145" s="4">
        <v>0</v>
      </c>
      <c r="E145" s="4">
        <v>5</v>
      </c>
      <c r="F145" s="4">
        <v>0</v>
      </c>
      <c r="G145" s="4">
        <v>1</v>
      </c>
      <c r="H145" s="4">
        <v>1</v>
      </c>
      <c r="I145" s="4">
        <v>0</v>
      </c>
      <c r="J145" s="4">
        <v>0</v>
      </c>
      <c r="K145" s="4">
        <v>0</v>
      </c>
      <c r="L145" s="4">
        <v>3</v>
      </c>
      <c r="M145" s="4">
        <v>3</v>
      </c>
      <c r="N145" s="4">
        <v>0</v>
      </c>
      <c r="O145" s="4">
        <v>2</v>
      </c>
      <c r="P145" s="4">
        <v>0</v>
      </c>
      <c r="Q145" s="87" t="s">
        <v>58</v>
      </c>
      <c r="R145" s="88">
        <v>0</v>
      </c>
      <c r="S145" s="4">
        <v>0</v>
      </c>
      <c r="T145" s="4">
        <v>0</v>
      </c>
      <c r="U145" s="4">
        <v>0</v>
      </c>
      <c r="V145" s="22"/>
      <c r="W145" s="38">
        <f>SUM(C145:U145)</f>
        <v>15</v>
      </c>
      <c r="X145" s="17"/>
      <c r="Y145" s="59"/>
      <c r="Z145" s="59"/>
      <c r="AA145" s="59"/>
    </row>
    <row r="146" spans="1:27" ht="15.6" customHeight="1" x14ac:dyDescent="0.2">
      <c r="A146" s="126" t="s">
        <v>34</v>
      </c>
      <c r="B146" s="34" t="s">
        <v>8</v>
      </c>
      <c r="C146" s="23">
        <f>C145</f>
        <v>0</v>
      </c>
      <c r="D146" s="5">
        <f t="shared" ref="D146:U146" si="23">C146-D144+D145</f>
        <v>0</v>
      </c>
      <c r="E146" s="5">
        <f t="shared" si="23"/>
        <v>5</v>
      </c>
      <c r="F146" s="5">
        <f t="shared" si="23"/>
        <v>5</v>
      </c>
      <c r="G146" s="5">
        <f t="shared" si="23"/>
        <v>6</v>
      </c>
      <c r="H146" s="5">
        <f t="shared" si="23"/>
        <v>7</v>
      </c>
      <c r="I146" s="5">
        <f t="shared" si="23"/>
        <v>7</v>
      </c>
      <c r="J146" s="5">
        <f t="shared" si="23"/>
        <v>6</v>
      </c>
      <c r="K146" s="5">
        <f t="shared" si="23"/>
        <v>6</v>
      </c>
      <c r="L146" s="5">
        <f t="shared" si="23"/>
        <v>9</v>
      </c>
      <c r="M146" s="5">
        <f t="shared" si="23"/>
        <v>11</v>
      </c>
      <c r="N146" s="5">
        <f t="shared" si="23"/>
        <v>11</v>
      </c>
      <c r="O146" s="5">
        <f t="shared" si="23"/>
        <v>12</v>
      </c>
      <c r="P146" s="89">
        <f t="shared" si="23"/>
        <v>12</v>
      </c>
      <c r="Q146" s="90" t="s">
        <v>58</v>
      </c>
      <c r="R146" s="91">
        <f>P146-R144+R145</f>
        <v>12</v>
      </c>
      <c r="S146" s="5">
        <f t="shared" si="23"/>
        <v>12</v>
      </c>
      <c r="T146" s="5">
        <f t="shared" si="23"/>
        <v>11</v>
      </c>
      <c r="U146" s="5">
        <f t="shared" si="23"/>
        <v>2</v>
      </c>
      <c r="V146" s="39">
        <f>U146-V144</f>
        <v>0</v>
      </c>
      <c r="W146" s="40"/>
      <c r="X146" s="3">
        <f>MAX(C146:V146)</f>
        <v>12</v>
      </c>
      <c r="Y146" s="59"/>
      <c r="Z146" s="59"/>
      <c r="AA146" s="59"/>
    </row>
    <row r="147" spans="1:27" ht="15.6" customHeight="1" x14ac:dyDescent="0.2">
      <c r="A147" s="127"/>
      <c r="B147" s="34" t="s">
        <v>9</v>
      </c>
      <c r="C147" s="119"/>
      <c r="D147" s="120"/>
      <c r="E147" s="120"/>
      <c r="F147" s="120"/>
      <c r="G147" s="120"/>
      <c r="H147" s="6">
        <v>21.12</v>
      </c>
      <c r="I147" s="120"/>
      <c r="J147" s="120"/>
      <c r="K147" s="120"/>
      <c r="L147" s="120"/>
      <c r="M147" s="6">
        <v>21.21</v>
      </c>
      <c r="N147" s="120"/>
      <c r="O147" s="120"/>
      <c r="P147" s="120"/>
      <c r="Q147" s="92" t="s">
        <v>58</v>
      </c>
      <c r="R147" s="120"/>
      <c r="S147" s="120"/>
      <c r="T147" s="6">
        <v>21.3</v>
      </c>
      <c r="U147" s="120"/>
      <c r="V147" s="121">
        <v>21.34</v>
      </c>
      <c r="W147" s="41">
        <v>29</v>
      </c>
      <c r="X147" s="17"/>
      <c r="Y147" s="59"/>
      <c r="Z147" s="59"/>
      <c r="AA147" s="59"/>
    </row>
    <row r="148" spans="1:27" ht="15.6" customHeight="1" x14ac:dyDescent="0.2">
      <c r="A148" s="128"/>
      <c r="B148" s="35" t="s">
        <v>10</v>
      </c>
      <c r="C148" s="122">
        <v>21.05</v>
      </c>
      <c r="D148" s="123"/>
      <c r="E148" s="123"/>
      <c r="F148" s="123"/>
      <c r="G148" s="123"/>
      <c r="H148" s="8">
        <f>H147</f>
        <v>21.12</v>
      </c>
      <c r="I148" s="123"/>
      <c r="J148" s="123"/>
      <c r="K148" s="123"/>
      <c r="L148" s="123"/>
      <c r="M148" s="8">
        <f>M147</f>
        <v>21.21</v>
      </c>
      <c r="N148" s="123"/>
      <c r="O148" s="123"/>
      <c r="P148" s="124"/>
      <c r="Q148" s="92" t="s">
        <v>58</v>
      </c>
      <c r="R148" s="124"/>
      <c r="S148" s="123"/>
      <c r="T148" s="8">
        <f>T147</f>
        <v>21.3</v>
      </c>
      <c r="U148" s="120"/>
      <c r="V148" s="125"/>
      <c r="W148" s="40"/>
      <c r="X148" s="18"/>
      <c r="Y148" s="59"/>
      <c r="Z148" s="59"/>
      <c r="AA148" s="59"/>
    </row>
    <row r="149" spans="1:27" ht="15.6" customHeight="1" thickBot="1" x14ac:dyDescent="0.25">
      <c r="A149" s="61">
        <v>529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3"/>
      <c r="W149" s="64"/>
      <c r="X149" s="3"/>
      <c r="Y149" s="59"/>
      <c r="Z149" s="59"/>
      <c r="AA149" s="59"/>
    </row>
    <row r="150" spans="1:27" s="59" customFormat="1" ht="15.6" customHeight="1" x14ac:dyDescent="0.2">
      <c r="A150" s="73" t="s">
        <v>12</v>
      </c>
      <c r="B150" s="69"/>
      <c r="C150" s="9"/>
      <c r="D150" s="10">
        <f t="shared" ref="D150:V150" si="24">SUMIF($B6:$B149,"l. wys.",D6:D149)</f>
        <v>0</v>
      </c>
      <c r="E150" s="10">
        <f t="shared" si="24"/>
        <v>9</v>
      </c>
      <c r="F150" s="10">
        <f t="shared" si="24"/>
        <v>5</v>
      </c>
      <c r="G150" s="10">
        <f t="shared" si="24"/>
        <v>1</v>
      </c>
      <c r="H150" s="10">
        <f t="shared" si="24"/>
        <v>1</v>
      </c>
      <c r="I150" s="10">
        <f t="shared" si="24"/>
        <v>13</v>
      </c>
      <c r="J150" s="10">
        <f t="shared" si="24"/>
        <v>30</v>
      </c>
      <c r="K150" s="10">
        <f t="shared" si="24"/>
        <v>15</v>
      </c>
      <c r="L150" s="10">
        <f t="shared" si="24"/>
        <v>10</v>
      </c>
      <c r="M150" s="10">
        <f t="shared" si="24"/>
        <v>42</v>
      </c>
      <c r="N150" s="10">
        <f t="shared" si="24"/>
        <v>110</v>
      </c>
      <c r="O150" s="10">
        <f t="shared" si="24"/>
        <v>74</v>
      </c>
      <c r="P150" s="10">
        <f t="shared" si="24"/>
        <v>74</v>
      </c>
      <c r="Q150" s="10">
        <f t="shared" si="24"/>
        <v>60</v>
      </c>
      <c r="R150" s="10">
        <f t="shared" si="24"/>
        <v>82</v>
      </c>
      <c r="S150" s="10">
        <f t="shared" si="24"/>
        <v>28</v>
      </c>
      <c r="T150" s="10">
        <f t="shared" si="24"/>
        <v>31</v>
      </c>
      <c r="U150" s="10">
        <f t="shared" si="24"/>
        <v>120</v>
      </c>
      <c r="V150" s="10">
        <f t="shared" si="24"/>
        <v>120</v>
      </c>
      <c r="W150" s="57" t="str">
        <f>"Σ: "&amp;SUM(C150:V150)</f>
        <v>Σ: 825</v>
      </c>
      <c r="X150" s="58"/>
    </row>
    <row r="151" spans="1:27" s="59" customFormat="1" ht="15.6" customHeight="1" thickBot="1" x14ac:dyDescent="0.25">
      <c r="A151" s="74" t="s">
        <v>13</v>
      </c>
      <c r="B151" s="70"/>
      <c r="C151" s="11">
        <f t="shared" ref="C151:U151" si="25">SUMIF($B6:$B149,"l. wsiad.",C6:C149)</f>
        <v>67</v>
      </c>
      <c r="D151" s="12">
        <f t="shared" si="25"/>
        <v>14</v>
      </c>
      <c r="E151" s="12">
        <f t="shared" si="25"/>
        <v>43</v>
      </c>
      <c r="F151" s="12">
        <f t="shared" si="25"/>
        <v>59</v>
      </c>
      <c r="G151" s="12">
        <f t="shared" si="25"/>
        <v>60</v>
      </c>
      <c r="H151" s="12">
        <f t="shared" si="25"/>
        <v>44</v>
      </c>
      <c r="I151" s="12">
        <f t="shared" si="25"/>
        <v>38</v>
      </c>
      <c r="J151" s="12">
        <f t="shared" si="25"/>
        <v>114</v>
      </c>
      <c r="K151" s="12">
        <f t="shared" si="25"/>
        <v>33</v>
      </c>
      <c r="L151" s="12">
        <f t="shared" si="25"/>
        <v>22</v>
      </c>
      <c r="M151" s="12">
        <f t="shared" si="25"/>
        <v>50</v>
      </c>
      <c r="N151" s="12">
        <f t="shared" si="25"/>
        <v>111</v>
      </c>
      <c r="O151" s="12">
        <f t="shared" si="25"/>
        <v>72</v>
      </c>
      <c r="P151" s="12">
        <f t="shared" si="25"/>
        <v>23</v>
      </c>
      <c r="Q151" s="12">
        <f t="shared" si="25"/>
        <v>37</v>
      </c>
      <c r="R151" s="12">
        <f t="shared" si="25"/>
        <v>24</v>
      </c>
      <c r="S151" s="12">
        <f t="shared" si="25"/>
        <v>13</v>
      </c>
      <c r="T151" s="12">
        <f t="shared" si="25"/>
        <v>0</v>
      </c>
      <c r="U151" s="12">
        <f t="shared" si="25"/>
        <v>1</v>
      </c>
      <c r="V151" s="14"/>
      <c r="W151" s="60" t="str">
        <f>"Σ: "&amp;SUM(C151:V151)</f>
        <v>Σ: 825</v>
      </c>
      <c r="X151" s="15"/>
    </row>
    <row r="152" spans="1:27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71"/>
      <c r="X152" s="59"/>
      <c r="Y152" s="59"/>
      <c r="Z152" s="59"/>
      <c r="AA152" s="59"/>
    </row>
    <row r="153" spans="1:27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72"/>
      <c r="X153" s="72"/>
      <c r="Y153" s="59"/>
      <c r="Z153" s="59"/>
      <c r="AA153" s="59"/>
    </row>
    <row r="154" spans="1:27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</row>
    <row r="155" spans="1:27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</row>
    <row r="156" spans="1:27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</row>
    <row r="157" spans="1:27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</row>
    <row r="158" spans="1:27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</row>
    <row r="159" spans="1:27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</row>
    <row r="160" spans="1:27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</row>
    <row r="161" spans="1:27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</row>
    <row r="162" spans="1:27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</row>
    <row r="163" spans="1:27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</row>
  </sheetData>
  <sheetProtection selectLockedCells="1" selectUnlockedCells="1"/>
  <mergeCells count="24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</mergeCells>
  <conditionalFormatting sqref="W8:W149">
    <cfRule type="expression" dxfId="351" priority="114" stopIfTrue="1">
      <formula>AH8</formula>
    </cfRule>
  </conditionalFormatting>
  <conditionalFormatting sqref="C8:V8 C110:V110 C116:V116 C122:V122 C128:V128 C134:V134 C140:V140 C146:V146">
    <cfRule type="cellIs" dxfId="350" priority="113" stopIfTrue="1" operator="equal">
      <formula>$X8</formula>
    </cfRule>
  </conditionalFormatting>
  <conditionalFormatting sqref="W140:W143">
    <cfRule type="expression" dxfId="349" priority="112" stopIfTrue="1">
      <formula>AH140</formula>
    </cfRule>
  </conditionalFormatting>
  <conditionalFormatting sqref="W140:W143">
    <cfRule type="expression" dxfId="348" priority="111" stopIfTrue="1">
      <formula>AH140</formula>
    </cfRule>
  </conditionalFormatting>
  <conditionalFormatting sqref="W140:W143">
    <cfRule type="expression" dxfId="347" priority="110" stopIfTrue="1">
      <formula>AH140</formula>
    </cfRule>
  </conditionalFormatting>
  <conditionalFormatting sqref="W146:W149">
    <cfRule type="expression" dxfId="346" priority="109" stopIfTrue="1">
      <formula>AH146</formula>
    </cfRule>
  </conditionalFormatting>
  <conditionalFormatting sqref="W146:W149">
    <cfRule type="expression" dxfId="345" priority="108" stopIfTrue="1">
      <formula>AH146</formula>
    </cfRule>
  </conditionalFormatting>
  <conditionalFormatting sqref="W146:W149">
    <cfRule type="expression" dxfId="344" priority="107" stopIfTrue="1">
      <formula>AH146</formula>
    </cfRule>
  </conditionalFormatting>
  <conditionalFormatting sqref="C14:V14 C20:V20 C26:V26 C32:V32 C38:V38 C44:V44 C50:V50 C56:V56">
    <cfRule type="cellIs" dxfId="343" priority="88" stopIfTrue="1" operator="equal">
      <formula>$X14</formula>
    </cfRule>
  </conditionalFormatting>
  <conditionalFormatting sqref="W14:W17">
    <cfRule type="expression" dxfId="342" priority="87" stopIfTrue="1">
      <formula>AH14</formula>
    </cfRule>
  </conditionalFormatting>
  <conditionalFormatting sqref="W14:W17">
    <cfRule type="expression" dxfId="341" priority="86" stopIfTrue="1">
      <formula>AH14</formula>
    </cfRule>
  </conditionalFormatting>
  <conditionalFormatting sqref="W14:W17">
    <cfRule type="expression" dxfId="340" priority="85" stopIfTrue="1">
      <formula>AH14</formula>
    </cfRule>
  </conditionalFormatting>
  <conditionalFormatting sqref="W20:W23">
    <cfRule type="expression" dxfId="339" priority="84" stopIfTrue="1">
      <formula>AH20</formula>
    </cfRule>
  </conditionalFormatting>
  <conditionalFormatting sqref="W20:W23">
    <cfRule type="expression" dxfId="338" priority="83" stopIfTrue="1">
      <formula>AH20</formula>
    </cfRule>
  </conditionalFormatting>
  <conditionalFormatting sqref="W20:W23">
    <cfRule type="expression" dxfId="337" priority="82" stopIfTrue="1">
      <formula>AH20</formula>
    </cfRule>
  </conditionalFormatting>
  <conditionalFormatting sqref="W26:W29">
    <cfRule type="expression" dxfId="336" priority="81" stopIfTrue="1">
      <formula>AH26</formula>
    </cfRule>
  </conditionalFormatting>
  <conditionalFormatting sqref="W26:W29">
    <cfRule type="expression" dxfId="335" priority="80" stopIfTrue="1">
      <formula>AH26</formula>
    </cfRule>
  </conditionalFormatting>
  <conditionalFormatting sqref="W26:W29">
    <cfRule type="expression" dxfId="334" priority="79" stopIfTrue="1">
      <formula>AH26</formula>
    </cfRule>
  </conditionalFormatting>
  <conditionalFormatting sqref="W32:W35">
    <cfRule type="expression" dxfId="333" priority="78" stopIfTrue="1">
      <formula>AH32</formula>
    </cfRule>
  </conditionalFormatting>
  <conditionalFormatting sqref="W32:W35">
    <cfRule type="expression" dxfId="332" priority="77" stopIfTrue="1">
      <formula>AH32</formula>
    </cfRule>
  </conditionalFormatting>
  <conditionalFormatting sqref="W32:W35">
    <cfRule type="expression" dxfId="331" priority="76" stopIfTrue="1">
      <formula>AH32</formula>
    </cfRule>
  </conditionalFormatting>
  <conditionalFormatting sqref="W38:W41">
    <cfRule type="expression" dxfId="330" priority="75" stopIfTrue="1">
      <formula>AH38</formula>
    </cfRule>
  </conditionalFormatting>
  <conditionalFormatting sqref="W38:W41">
    <cfRule type="expression" dxfId="329" priority="74" stopIfTrue="1">
      <formula>AH38</formula>
    </cfRule>
  </conditionalFormatting>
  <conditionalFormatting sqref="W38:W41">
    <cfRule type="expression" dxfId="328" priority="73" stopIfTrue="1">
      <formula>AH38</formula>
    </cfRule>
  </conditionalFormatting>
  <conditionalFormatting sqref="W44:W47">
    <cfRule type="expression" dxfId="327" priority="72" stopIfTrue="1">
      <formula>AH44</formula>
    </cfRule>
  </conditionalFormatting>
  <conditionalFormatting sqref="W44:W47">
    <cfRule type="expression" dxfId="326" priority="71" stopIfTrue="1">
      <formula>AH44</formula>
    </cfRule>
  </conditionalFormatting>
  <conditionalFormatting sqref="W44:W47">
    <cfRule type="expression" dxfId="325" priority="70" stopIfTrue="1">
      <formula>AH44</formula>
    </cfRule>
  </conditionalFormatting>
  <conditionalFormatting sqref="W50:W53">
    <cfRule type="expression" dxfId="324" priority="69" stopIfTrue="1">
      <formula>AH50</formula>
    </cfRule>
  </conditionalFormatting>
  <conditionalFormatting sqref="W50:W53">
    <cfRule type="expression" dxfId="323" priority="68" stopIfTrue="1">
      <formula>AH50</formula>
    </cfRule>
  </conditionalFormatting>
  <conditionalFormatting sqref="W50:W53">
    <cfRule type="expression" dxfId="322" priority="67" stopIfTrue="1">
      <formula>AH50</formula>
    </cfRule>
  </conditionalFormatting>
  <conditionalFormatting sqref="W56:W59">
    <cfRule type="expression" dxfId="321" priority="66" stopIfTrue="1">
      <formula>AH56</formula>
    </cfRule>
  </conditionalFormatting>
  <conditionalFormatting sqref="W56:W59">
    <cfRule type="expression" dxfId="320" priority="65" stopIfTrue="1">
      <formula>AH56</formula>
    </cfRule>
  </conditionalFormatting>
  <conditionalFormatting sqref="W56:W59">
    <cfRule type="expression" dxfId="319" priority="64" stopIfTrue="1">
      <formula>AH56</formula>
    </cfRule>
  </conditionalFormatting>
  <conditionalFormatting sqref="C62:V62 C68:V68 C74:V74 C80:V80 C86:V86 C92:V92 C98:V98 C104:V104">
    <cfRule type="cellIs" dxfId="318" priority="63" stopIfTrue="1" operator="equal">
      <formula>$X62</formula>
    </cfRule>
  </conditionalFormatting>
  <conditionalFormatting sqref="W62:W65">
    <cfRule type="expression" dxfId="317" priority="62" stopIfTrue="1">
      <formula>AH62</formula>
    </cfRule>
  </conditionalFormatting>
  <conditionalFormatting sqref="W62:W65">
    <cfRule type="expression" dxfId="316" priority="61" stopIfTrue="1">
      <formula>AH62</formula>
    </cfRule>
  </conditionalFormatting>
  <conditionalFormatting sqref="W62:W65">
    <cfRule type="expression" dxfId="315" priority="60" stopIfTrue="1">
      <formula>AH62</formula>
    </cfRule>
  </conditionalFormatting>
  <conditionalFormatting sqref="W68:W71">
    <cfRule type="expression" dxfId="314" priority="59" stopIfTrue="1">
      <formula>AH68</formula>
    </cfRule>
  </conditionalFormatting>
  <conditionalFormatting sqref="W68:W71">
    <cfRule type="expression" dxfId="313" priority="58" stopIfTrue="1">
      <formula>AH68</formula>
    </cfRule>
  </conditionalFormatting>
  <conditionalFormatting sqref="W68:W71">
    <cfRule type="expression" dxfId="312" priority="57" stopIfTrue="1">
      <formula>AH68</formula>
    </cfRule>
  </conditionalFormatting>
  <conditionalFormatting sqref="W74:W77">
    <cfRule type="expression" dxfId="311" priority="56" stopIfTrue="1">
      <formula>AH74</formula>
    </cfRule>
  </conditionalFormatting>
  <conditionalFormatting sqref="W74:W77">
    <cfRule type="expression" dxfId="310" priority="55" stopIfTrue="1">
      <formula>AH74</formula>
    </cfRule>
  </conditionalFormatting>
  <conditionalFormatting sqref="W74:W77">
    <cfRule type="expression" dxfId="309" priority="54" stopIfTrue="1">
      <formula>AH74</formula>
    </cfRule>
  </conditionalFormatting>
  <conditionalFormatting sqref="W80:W83">
    <cfRule type="expression" dxfId="308" priority="53" stopIfTrue="1">
      <formula>AH80</formula>
    </cfRule>
  </conditionalFormatting>
  <conditionalFormatting sqref="W80:W83">
    <cfRule type="expression" dxfId="307" priority="52" stopIfTrue="1">
      <formula>AH80</formula>
    </cfRule>
  </conditionalFormatting>
  <conditionalFormatting sqref="W80:W83">
    <cfRule type="expression" dxfId="306" priority="51" stopIfTrue="1">
      <formula>AH80</formula>
    </cfRule>
  </conditionalFormatting>
  <conditionalFormatting sqref="W86:W89">
    <cfRule type="expression" dxfId="305" priority="50" stopIfTrue="1">
      <formula>AH86</formula>
    </cfRule>
  </conditionalFormatting>
  <conditionalFormatting sqref="W86:W89">
    <cfRule type="expression" dxfId="304" priority="49" stopIfTrue="1">
      <formula>AH86</formula>
    </cfRule>
  </conditionalFormatting>
  <conditionalFormatting sqref="W86:W89">
    <cfRule type="expression" dxfId="303" priority="48" stopIfTrue="1">
      <formula>AH86</formula>
    </cfRule>
  </conditionalFormatting>
  <conditionalFormatting sqref="W92:W95">
    <cfRule type="expression" dxfId="302" priority="47" stopIfTrue="1">
      <formula>AH92</formula>
    </cfRule>
  </conditionalFormatting>
  <conditionalFormatting sqref="W92:W95">
    <cfRule type="expression" dxfId="301" priority="46" stopIfTrue="1">
      <formula>AH92</formula>
    </cfRule>
  </conditionalFormatting>
  <conditionalFormatting sqref="W92:W95">
    <cfRule type="expression" dxfId="300" priority="45" stopIfTrue="1">
      <formula>AH92</formula>
    </cfRule>
  </conditionalFormatting>
  <conditionalFormatting sqref="W98:W101">
    <cfRule type="expression" dxfId="299" priority="44" stopIfTrue="1">
      <formula>AH98</formula>
    </cfRule>
  </conditionalFormatting>
  <conditionalFormatting sqref="W98:W101">
    <cfRule type="expression" dxfId="298" priority="43" stopIfTrue="1">
      <formula>AH98</formula>
    </cfRule>
  </conditionalFormatting>
  <conditionalFormatting sqref="W98:W101">
    <cfRule type="expression" dxfId="297" priority="42" stopIfTrue="1">
      <formula>AH98</formula>
    </cfRule>
  </conditionalFormatting>
  <conditionalFormatting sqref="W104:W107">
    <cfRule type="expression" dxfId="296" priority="41" stopIfTrue="1">
      <formula>AH104</formula>
    </cfRule>
  </conditionalFormatting>
  <conditionalFormatting sqref="W104:W107">
    <cfRule type="expression" dxfId="295" priority="40" stopIfTrue="1">
      <formula>AH104</formula>
    </cfRule>
  </conditionalFormatting>
  <conditionalFormatting sqref="W104:W107">
    <cfRule type="expression" dxfId="294" priority="39" stopIfTrue="1">
      <formula>AH104</formula>
    </cfRule>
  </conditionalFormatting>
  <conditionalFormatting sqref="W110:W113">
    <cfRule type="expression" dxfId="293" priority="38" stopIfTrue="1">
      <formula>AH110</formula>
    </cfRule>
  </conditionalFormatting>
  <conditionalFormatting sqref="W110:W113">
    <cfRule type="expression" dxfId="292" priority="37" stopIfTrue="1">
      <formula>AH110</formula>
    </cfRule>
  </conditionalFormatting>
  <conditionalFormatting sqref="W110:W113">
    <cfRule type="expression" dxfId="291" priority="36" stopIfTrue="1">
      <formula>AH110</formula>
    </cfRule>
  </conditionalFormatting>
  <conditionalFormatting sqref="W116:W119">
    <cfRule type="expression" dxfId="290" priority="35" stopIfTrue="1">
      <formula>AH116</formula>
    </cfRule>
  </conditionalFormatting>
  <conditionalFormatting sqref="W116:W119">
    <cfRule type="expression" dxfId="289" priority="34" stopIfTrue="1">
      <formula>AH116</formula>
    </cfRule>
  </conditionalFormatting>
  <conditionalFormatting sqref="W116:W119">
    <cfRule type="expression" dxfId="288" priority="33" stopIfTrue="1">
      <formula>AH116</formula>
    </cfRule>
  </conditionalFormatting>
  <conditionalFormatting sqref="W122:W125">
    <cfRule type="expression" dxfId="287" priority="32" stopIfTrue="1">
      <formula>AH122</formula>
    </cfRule>
  </conditionalFormatting>
  <conditionalFormatting sqref="W122:W125">
    <cfRule type="expression" dxfId="286" priority="31" stopIfTrue="1">
      <formula>AH122</formula>
    </cfRule>
  </conditionalFormatting>
  <conditionalFormatting sqref="W122:W125">
    <cfRule type="expression" dxfId="285" priority="30" stopIfTrue="1">
      <formula>AH122</formula>
    </cfRule>
  </conditionalFormatting>
  <conditionalFormatting sqref="W128:W131">
    <cfRule type="expression" dxfId="284" priority="29" stopIfTrue="1">
      <formula>AH128</formula>
    </cfRule>
  </conditionalFormatting>
  <conditionalFormatting sqref="W128:W131">
    <cfRule type="expression" dxfId="283" priority="28" stopIfTrue="1">
      <formula>AH128</formula>
    </cfRule>
  </conditionalFormatting>
  <conditionalFormatting sqref="W128:W131">
    <cfRule type="expression" dxfId="282" priority="27" stopIfTrue="1">
      <formula>AH128</formula>
    </cfRule>
  </conditionalFormatting>
  <conditionalFormatting sqref="W134:W137">
    <cfRule type="expression" dxfId="281" priority="26" stopIfTrue="1">
      <formula>AH134</formula>
    </cfRule>
  </conditionalFormatting>
  <conditionalFormatting sqref="W134:W137">
    <cfRule type="expression" dxfId="280" priority="25" stopIfTrue="1">
      <formula>AH134</formula>
    </cfRule>
  </conditionalFormatting>
  <conditionalFormatting sqref="W134:W137">
    <cfRule type="expression" dxfId="279" priority="24" stopIfTrue="1">
      <formula>AH134</formula>
    </cfRule>
  </conditionalFormatting>
  <conditionalFormatting sqref="W140:W143">
    <cfRule type="expression" dxfId="278" priority="23" stopIfTrue="1">
      <formula>AH140</formula>
    </cfRule>
  </conditionalFormatting>
  <conditionalFormatting sqref="W140:W143">
    <cfRule type="expression" dxfId="277" priority="22" stopIfTrue="1">
      <formula>AH140</formula>
    </cfRule>
  </conditionalFormatting>
  <conditionalFormatting sqref="W140:W143">
    <cfRule type="expression" dxfId="276" priority="21" stopIfTrue="1">
      <formula>AH140</formula>
    </cfRule>
  </conditionalFormatting>
  <conditionalFormatting sqref="W146:W149">
    <cfRule type="expression" dxfId="275" priority="20" stopIfTrue="1">
      <formula>AH146</formula>
    </cfRule>
  </conditionalFormatting>
  <conditionalFormatting sqref="W146:W149">
    <cfRule type="expression" dxfId="274" priority="19" stopIfTrue="1">
      <formula>AH146</formula>
    </cfRule>
  </conditionalFormatting>
  <conditionalFormatting sqref="W146:W149">
    <cfRule type="expression" dxfId="273" priority="18" stopIfTrue="1">
      <formula>AH146</formula>
    </cfRule>
  </conditionalFormatting>
  <conditionalFormatting sqref="Q8:R8">
    <cfRule type="cellIs" dxfId="272" priority="14" stopIfTrue="1" operator="equal">
      <formula>$X8</formula>
    </cfRule>
  </conditionalFormatting>
  <conditionalFormatting sqref="Q14:R14">
    <cfRule type="cellIs" dxfId="271" priority="13" stopIfTrue="1" operator="equal">
      <formula>$X14</formula>
    </cfRule>
  </conditionalFormatting>
  <conditionalFormatting sqref="Q20:R20">
    <cfRule type="cellIs" dxfId="270" priority="12" stopIfTrue="1" operator="equal">
      <formula>$X20</formula>
    </cfRule>
  </conditionalFormatting>
  <conditionalFormatting sqref="Q26:R26">
    <cfRule type="cellIs" dxfId="269" priority="11" stopIfTrue="1" operator="equal">
      <formula>$X26</formula>
    </cfRule>
  </conditionalFormatting>
  <conditionalFormatting sqref="Q32:R32">
    <cfRule type="cellIs" dxfId="268" priority="10" stopIfTrue="1" operator="equal">
      <formula>$X32</formula>
    </cfRule>
  </conditionalFormatting>
  <conditionalFormatting sqref="Q38:R38">
    <cfRule type="cellIs" dxfId="267" priority="9" stopIfTrue="1" operator="equal">
      <formula>$X38</formula>
    </cfRule>
  </conditionalFormatting>
  <conditionalFormatting sqref="Q44:R44">
    <cfRule type="cellIs" dxfId="266" priority="8" stopIfTrue="1" operator="equal">
      <formula>$X44</formula>
    </cfRule>
  </conditionalFormatting>
  <conditionalFormatting sqref="Q50:R50">
    <cfRule type="cellIs" dxfId="265" priority="7" stopIfTrue="1" operator="equal">
      <formula>$X50</formula>
    </cfRule>
  </conditionalFormatting>
  <conditionalFormatting sqref="Q74:R74">
    <cfRule type="cellIs" dxfId="264" priority="6" stopIfTrue="1" operator="equal">
      <formula>$X74</formula>
    </cfRule>
  </conditionalFormatting>
  <conditionalFormatting sqref="Q80:R80">
    <cfRule type="cellIs" dxfId="263" priority="5" stopIfTrue="1" operator="equal">
      <formula>$X80</formula>
    </cfRule>
  </conditionalFormatting>
  <conditionalFormatting sqref="Q86:R86">
    <cfRule type="cellIs" dxfId="262" priority="4" stopIfTrue="1" operator="equal">
      <formula>$X86</formula>
    </cfRule>
  </conditionalFormatting>
  <conditionalFormatting sqref="Q146:R146">
    <cfRule type="cellIs" dxfId="261" priority="3" stopIfTrue="1" operator="equal">
      <formula>$X146</formula>
    </cfRule>
  </conditionalFormatting>
  <conditionalFormatting sqref="Q140:R140">
    <cfRule type="cellIs" dxfId="260" priority="2" stopIfTrue="1" operator="equal">
      <formula>$X140</formula>
    </cfRule>
  </conditionalFormatting>
  <conditionalFormatting sqref="Q134:R134">
    <cfRule type="cellIs" dxfId="259" priority="1" stopIfTrue="1" operator="equal">
      <formula>$X134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22" man="1"/>
    <brk id="53" max="22" man="1"/>
    <brk id="77" max="22" man="1"/>
    <brk id="101" max="22" man="1"/>
    <brk id="125" max="22" man="1"/>
    <brk id="149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zoomScaleNormal="100" workbookViewId="0">
      <pane xSplit="2" ySplit="5" topLeftCell="C117" activePane="bottomRight" state="frozen"/>
      <selection activeCell="I55" sqref="I55"/>
      <selection pane="topRight" activeCell="I55" sqref="I55"/>
      <selection pane="bottomLeft" activeCell="I55" sqref="I55"/>
      <selection pane="bottomRight" activeCell="C5" sqref="C5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60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103" t="s">
        <v>19</v>
      </c>
      <c r="D3" s="103"/>
      <c r="E3" s="103"/>
      <c r="F3" s="103"/>
      <c r="G3" s="103"/>
      <c r="H3" s="103"/>
      <c r="I3" s="103"/>
      <c r="J3" s="103"/>
      <c r="K3" s="103"/>
      <c r="L3" s="50"/>
      <c r="M3" s="106" t="s">
        <v>39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109" t="s">
        <v>62</v>
      </c>
      <c r="D5" s="105" t="s">
        <v>40</v>
      </c>
      <c r="E5" s="105" t="s">
        <v>41</v>
      </c>
      <c r="F5" s="105" t="s">
        <v>56</v>
      </c>
      <c r="G5" s="84" t="s">
        <v>30</v>
      </c>
      <c r="H5" s="105" t="s">
        <v>42</v>
      </c>
      <c r="I5" s="107" t="s">
        <v>43</v>
      </c>
      <c r="J5" s="107" t="s">
        <v>44</v>
      </c>
      <c r="K5" s="105" t="s">
        <v>53</v>
      </c>
      <c r="L5" s="105" t="s">
        <v>45</v>
      </c>
      <c r="M5" s="97" t="s">
        <v>54</v>
      </c>
      <c r="N5" s="107" t="s">
        <v>46</v>
      </c>
      <c r="O5" s="105" t="s">
        <v>47</v>
      </c>
      <c r="P5" s="105" t="s">
        <v>17</v>
      </c>
      <c r="Q5" s="105" t="s">
        <v>48</v>
      </c>
      <c r="R5" s="97" t="s">
        <v>55</v>
      </c>
      <c r="S5" s="107" t="s">
        <v>49</v>
      </c>
      <c r="T5" s="107" t="s">
        <v>50</v>
      </c>
      <c r="U5" s="105" t="s">
        <v>51</v>
      </c>
      <c r="V5" s="105" t="s">
        <v>52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85" t="s">
        <v>58</v>
      </c>
      <c r="H6" s="86">
        <v>0</v>
      </c>
      <c r="I6" s="86">
        <v>0</v>
      </c>
      <c r="J6" s="86">
        <v>0</v>
      </c>
      <c r="K6" s="86">
        <v>1</v>
      </c>
      <c r="L6" s="86">
        <v>1</v>
      </c>
      <c r="M6" s="86">
        <v>2</v>
      </c>
      <c r="N6" s="86">
        <v>0</v>
      </c>
      <c r="O6" s="86">
        <v>0</v>
      </c>
      <c r="P6" s="86">
        <v>0</v>
      </c>
      <c r="Q6" s="86">
        <v>0</v>
      </c>
      <c r="R6" s="86">
        <v>0</v>
      </c>
      <c r="S6" s="86">
        <v>0</v>
      </c>
      <c r="T6" s="86">
        <v>1</v>
      </c>
      <c r="U6" s="86">
        <v>0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5.35</v>
      </c>
      <c r="B7" s="34" t="s">
        <v>7</v>
      </c>
      <c r="C7" s="23">
        <v>3</v>
      </c>
      <c r="D7" s="4">
        <v>1</v>
      </c>
      <c r="E7" s="4">
        <v>0</v>
      </c>
      <c r="F7" s="4">
        <v>0</v>
      </c>
      <c r="G7" s="87" t="s">
        <v>58</v>
      </c>
      <c r="H7" s="88">
        <v>0</v>
      </c>
      <c r="I7" s="88">
        <v>0</v>
      </c>
      <c r="J7" s="88">
        <v>1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88">
        <v>0</v>
      </c>
      <c r="T7" s="88">
        <v>0</v>
      </c>
      <c r="U7" s="88">
        <v>0</v>
      </c>
      <c r="V7" s="22"/>
      <c r="W7" s="38">
        <f>SUM(C7:V7)</f>
        <v>5</v>
      </c>
      <c r="X7" s="17"/>
      <c r="Y7" s="59"/>
      <c r="Z7" s="59"/>
      <c r="AA7" s="59"/>
    </row>
    <row r="8" spans="1:27" s="56" customFormat="1" ht="15.6" customHeight="1" x14ac:dyDescent="0.2">
      <c r="A8" s="126" t="s">
        <v>57</v>
      </c>
      <c r="B8" s="34" t="s">
        <v>8</v>
      </c>
      <c r="C8" s="23">
        <f>C7</f>
        <v>3</v>
      </c>
      <c r="D8" s="5">
        <f t="shared" ref="D8:U8" si="0">C8-D6+D7</f>
        <v>4</v>
      </c>
      <c r="E8" s="5">
        <f>D8-E6+E7</f>
        <v>4</v>
      </c>
      <c r="F8" s="89">
        <f>E8-F6+F7</f>
        <v>4</v>
      </c>
      <c r="G8" s="90" t="s">
        <v>58</v>
      </c>
      <c r="H8" s="91">
        <f>F8-H6+H7</f>
        <v>4</v>
      </c>
      <c r="I8" s="5">
        <f t="shared" ref="I8:S8" si="1">H8-I6+I7</f>
        <v>4</v>
      </c>
      <c r="J8" s="5">
        <f t="shared" si="1"/>
        <v>5</v>
      </c>
      <c r="K8" s="5">
        <f t="shared" si="1"/>
        <v>4</v>
      </c>
      <c r="L8" s="5">
        <f t="shared" si="1"/>
        <v>3</v>
      </c>
      <c r="M8" s="5">
        <f t="shared" si="1"/>
        <v>1</v>
      </c>
      <c r="N8" s="5">
        <f t="shared" si="1"/>
        <v>1</v>
      </c>
      <c r="O8" s="5">
        <f t="shared" si="1"/>
        <v>1</v>
      </c>
      <c r="P8" s="5">
        <f t="shared" si="1"/>
        <v>1</v>
      </c>
      <c r="Q8" s="5">
        <f t="shared" si="1"/>
        <v>1</v>
      </c>
      <c r="R8" s="5">
        <f t="shared" si="1"/>
        <v>1</v>
      </c>
      <c r="S8" s="5">
        <f t="shared" si="1"/>
        <v>1</v>
      </c>
      <c r="T8" s="5">
        <f t="shared" si="0"/>
        <v>0</v>
      </c>
      <c r="U8" s="5">
        <f t="shared" si="0"/>
        <v>0</v>
      </c>
      <c r="V8" s="39">
        <f>U8-V6</f>
        <v>0</v>
      </c>
      <c r="W8" s="40"/>
      <c r="X8" s="3">
        <f>MAX(C8:V8)</f>
        <v>5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1"/>
      <c r="D9" s="112"/>
      <c r="E9" s="112"/>
      <c r="F9" s="112"/>
      <c r="G9" s="110" t="s">
        <v>58</v>
      </c>
      <c r="H9" s="113"/>
      <c r="I9" s="112"/>
      <c r="J9" s="112"/>
      <c r="K9" s="7">
        <v>5.46</v>
      </c>
      <c r="L9" s="112"/>
      <c r="M9" s="7">
        <v>5.5</v>
      </c>
      <c r="N9" s="112"/>
      <c r="O9" s="112"/>
      <c r="P9" s="112"/>
      <c r="Q9" s="112"/>
      <c r="R9" s="7">
        <v>5.55</v>
      </c>
      <c r="S9" s="112"/>
      <c r="T9" s="112"/>
      <c r="U9" s="112"/>
      <c r="V9" s="114">
        <v>6.02</v>
      </c>
      <c r="W9" s="41">
        <v>26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15">
        <v>5.36</v>
      </c>
      <c r="D10" s="116"/>
      <c r="E10" s="116"/>
      <c r="F10" s="117"/>
      <c r="G10" s="92" t="s">
        <v>58</v>
      </c>
      <c r="H10" s="117"/>
      <c r="I10" s="116"/>
      <c r="J10" s="116"/>
      <c r="K10" s="8">
        <f>K9</f>
        <v>5.46</v>
      </c>
      <c r="L10" s="116"/>
      <c r="M10" s="8">
        <f>M9</f>
        <v>5.5</v>
      </c>
      <c r="N10" s="116"/>
      <c r="O10" s="116"/>
      <c r="P10" s="116"/>
      <c r="Q10" s="116"/>
      <c r="R10" s="8">
        <f>R9</f>
        <v>5.55</v>
      </c>
      <c r="S10" s="116"/>
      <c r="T10" s="116"/>
      <c r="U10" s="116"/>
      <c r="V10" s="118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519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.6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85" t="s">
        <v>58</v>
      </c>
      <c r="H12" s="86">
        <v>0</v>
      </c>
      <c r="I12" s="86">
        <v>1</v>
      </c>
      <c r="J12" s="86">
        <v>0</v>
      </c>
      <c r="K12" s="86">
        <v>2</v>
      </c>
      <c r="L12" s="86">
        <v>0</v>
      </c>
      <c r="M12" s="86">
        <v>0</v>
      </c>
      <c r="N12" s="86">
        <v>2</v>
      </c>
      <c r="O12" s="86">
        <v>4</v>
      </c>
      <c r="P12" s="86">
        <v>1</v>
      </c>
      <c r="Q12" s="86">
        <v>0</v>
      </c>
      <c r="R12" s="86">
        <v>2</v>
      </c>
      <c r="S12" s="86">
        <v>1</v>
      </c>
      <c r="T12" s="86">
        <v>1</v>
      </c>
      <c r="U12" s="86">
        <v>0</v>
      </c>
      <c r="V12" s="36">
        <v>0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6.45</v>
      </c>
      <c r="B13" s="34" t="s">
        <v>7</v>
      </c>
      <c r="C13" s="23">
        <v>5</v>
      </c>
      <c r="D13" s="4">
        <v>0</v>
      </c>
      <c r="E13" s="4">
        <v>0</v>
      </c>
      <c r="F13" s="4">
        <v>0</v>
      </c>
      <c r="G13" s="87" t="s">
        <v>58</v>
      </c>
      <c r="H13" s="88">
        <v>2</v>
      </c>
      <c r="I13" s="88">
        <v>0</v>
      </c>
      <c r="J13" s="88">
        <v>2</v>
      </c>
      <c r="K13" s="88">
        <v>3</v>
      </c>
      <c r="L13" s="88">
        <v>1</v>
      </c>
      <c r="M13" s="88">
        <v>0</v>
      </c>
      <c r="N13" s="88">
        <v>1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22"/>
      <c r="W13" s="38">
        <f>SUM(C13:U13)</f>
        <v>14</v>
      </c>
      <c r="X13" s="17"/>
      <c r="Y13" s="59"/>
      <c r="Z13" s="59"/>
      <c r="AA13" s="59"/>
    </row>
    <row r="14" spans="1:27" ht="15.6" customHeight="1" x14ac:dyDescent="0.2">
      <c r="A14" s="126" t="s">
        <v>57</v>
      </c>
      <c r="B14" s="34" t="s">
        <v>8</v>
      </c>
      <c r="C14" s="23">
        <f>C13</f>
        <v>5</v>
      </c>
      <c r="D14" s="5">
        <f t="shared" ref="D14" si="2">C14-D12+D13</f>
        <v>5</v>
      </c>
      <c r="E14" s="5">
        <f>D14-E12+E13</f>
        <v>5</v>
      </c>
      <c r="F14" s="89">
        <f>E14-F12+F13</f>
        <v>5</v>
      </c>
      <c r="G14" s="90" t="s">
        <v>58</v>
      </c>
      <c r="H14" s="91">
        <f>F14-H12+H13</f>
        <v>7</v>
      </c>
      <c r="I14" s="5">
        <f t="shared" ref="I14:U14" si="3">H14-I12+I13</f>
        <v>6</v>
      </c>
      <c r="J14" s="5">
        <f t="shared" si="3"/>
        <v>8</v>
      </c>
      <c r="K14" s="5">
        <f t="shared" si="3"/>
        <v>9</v>
      </c>
      <c r="L14" s="5">
        <f t="shared" si="3"/>
        <v>10</v>
      </c>
      <c r="M14" s="5">
        <f t="shared" si="3"/>
        <v>10</v>
      </c>
      <c r="N14" s="5">
        <f t="shared" si="3"/>
        <v>9</v>
      </c>
      <c r="O14" s="5">
        <f t="shared" si="3"/>
        <v>5</v>
      </c>
      <c r="P14" s="5">
        <f t="shared" si="3"/>
        <v>4</v>
      </c>
      <c r="Q14" s="5">
        <f t="shared" si="3"/>
        <v>4</v>
      </c>
      <c r="R14" s="5">
        <f t="shared" si="3"/>
        <v>2</v>
      </c>
      <c r="S14" s="5">
        <f t="shared" si="3"/>
        <v>1</v>
      </c>
      <c r="T14" s="5">
        <f t="shared" si="3"/>
        <v>0</v>
      </c>
      <c r="U14" s="5">
        <f t="shared" si="3"/>
        <v>0</v>
      </c>
      <c r="V14" s="39">
        <f>U14-V12</f>
        <v>0</v>
      </c>
      <c r="W14" s="40"/>
      <c r="X14" s="3">
        <f>MAX(C14:V14)</f>
        <v>10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1"/>
      <c r="D15" s="112"/>
      <c r="E15" s="112"/>
      <c r="F15" s="112"/>
      <c r="G15" s="110" t="s">
        <v>58</v>
      </c>
      <c r="H15" s="113"/>
      <c r="I15" s="112"/>
      <c r="J15" s="112"/>
      <c r="K15" s="7">
        <v>6.57</v>
      </c>
      <c r="L15" s="112"/>
      <c r="M15" s="7">
        <v>7.01</v>
      </c>
      <c r="N15" s="112"/>
      <c r="O15" s="112"/>
      <c r="P15" s="112"/>
      <c r="Q15" s="112"/>
      <c r="R15" s="7">
        <v>7.07</v>
      </c>
      <c r="S15" s="112"/>
      <c r="T15" s="112"/>
      <c r="U15" s="112"/>
      <c r="V15" s="114">
        <v>7.13</v>
      </c>
      <c r="W15" s="41">
        <v>28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15">
        <v>6.45</v>
      </c>
      <c r="D16" s="116"/>
      <c r="E16" s="116"/>
      <c r="F16" s="117"/>
      <c r="G16" s="92" t="s">
        <v>58</v>
      </c>
      <c r="H16" s="117"/>
      <c r="I16" s="116"/>
      <c r="J16" s="116"/>
      <c r="K16" s="8">
        <f>K15</f>
        <v>6.57</v>
      </c>
      <c r="L16" s="116"/>
      <c r="M16" s="8">
        <f>M15</f>
        <v>7.01</v>
      </c>
      <c r="N16" s="116"/>
      <c r="O16" s="116"/>
      <c r="P16" s="116"/>
      <c r="Q16" s="116"/>
      <c r="R16" s="8">
        <f>R15</f>
        <v>7.07</v>
      </c>
      <c r="S16" s="116"/>
      <c r="T16" s="116"/>
      <c r="U16" s="116"/>
      <c r="V16" s="118"/>
      <c r="W16" s="40"/>
      <c r="X16" s="18"/>
      <c r="Y16" s="59"/>
      <c r="Z16" s="59"/>
      <c r="AA16" s="59"/>
    </row>
    <row r="17" spans="1:27" ht="15.6" customHeight="1" thickBot="1" x14ac:dyDescent="0.25">
      <c r="A17" s="61">
        <v>519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85" t="s">
        <v>58</v>
      </c>
      <c r="H18" s="86">
        <v>2</v>
      </c>
      <c r="I18" s="86">
        <v>0</v>
      </c>
      <c r="J18" s="86">
        <v>2</v>
      </c>
      <c r="K18" s="86">
        <v>1</v>
      </c>
      <c r="L18" s="86">
        <v>2</v>
      </c>
      <c r="M18" s="86">
        <v>0</v>
      </c>
      <c r="N18" s="86">
        <v>0</v>
      </c>
      <c r="O18" s="86">
        <v>6</v>
      </c>
      <c r="P18" s="86">
        <v>0</v>
      </c>
      <c r="Q18" s="86">
        <v>0</v>
      </c>
      <c r="R18" s="86">
        <v>2</v>
      </c>
      <c r="S18" s="86">
        <v>1</v>
      </c>
      <c r="T18" s="86">
        <v>0</v>
      </c>
      <c r="U18" s="86">
        <v>0</v>
      </c>
      <c r="V18" s="36">
        <v>0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7.55</v>
      </c>
      <c r="B19" s="34" t="s">
        <v>7</v>
      </c>
      <c r="C19" s="23">
        <v>4</v>
      </c>
      <c r="D19" s="4">
        <v>2</v>
      </c>
      <c r="E19" s="4">
        <v>0</v>
      </c>
      <c r="F19" s="4">
        <v>0</v>
      </c>
      <c r="G19" s="87" t="s">
        <v>58</v>
      </c>
      <c r="H19" s="88">
        <v>0</v>
      </c>
      <c r="I19" s="88">
        <v>1</v>
      </c>
      <c r="J19" s="88">
        <v>5</v>
      </c>
      <c r="K19" s="88">
        <v>2</v>
      </c>
      <c r="L19" s="88">
        <v>2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22"/>
      <c r="W19" s="38">
        <f>SUM(C19:U19)</f>
        <v>16</v>
      </c>
      <c r="X19" s="17"/>
      <c r="Y19" s="59"/>
      <c r="Z19" s="59"/>
      <c r="AA19" s="59"/>
    </row>
    <row r="20" spans="1:27" ht="15.6" customHeight="1" x14ac:dyDescent="0.2">
      <c r="A20" s="126" t="s">
        <v>57</v>
      </c>
      <c r="B20" s="34" t="s">
        <v>8</v>
      </c>
      <c r="C20" s="23">
        <f>C19</f>
        <v>4</v>
      </c>
      <c r="D20" s="5">
        <f t="shared" ref="D20" si="4">C20-D18+D19</f>
        <v>6</v>
      </c>
      <c r="E20" s="5">
        <f>D20-E18+E19</f>
        <v>6</v>
      </c>
      <c r="F20" s="89">
        <f>E20-F18+F19</f>
        <v>6</v>
      </c>
      <c r="G20" s="90" t="s">
        <v>58</v>
      </c>
      <c r="H20" s="91">
        <f>F20-H18+H19</f>
        <v>4</v>
      </c>
      <c r="I20" s="5">
        <f t="shared" ref="I20:U20" si="5">H20-I18+I19</f>
        <v>5</v>
      </c>
      <c r="J20" s="5">
        <f t="shared" si="5"/>
        <v>8</v>
      </c>
      <c r="K20" s="5">
        <f t="shared" si="5"/>
        <v>9</v>
      </c>
      <c r="L20" s="5">
        <f t="shared" si="5"/>
        <v>9</v>
      </c>
      <c r="M20" s="5">
        <f t="shared" si="5"/>
        <v>9</v>
      </c>
      <c r="N20" s="5">
        <f t="shared" si="5"/>
        <v>9</v>
      </c>
      <c r="O20" s="5">
        <f t="shared" si="5"/>
        <v>3</v>
      </c>
      <c r="P20" s="5">
        <f t="shared" si="5"/>
        <v>3</v>
      </c>
      <c r="Q20" s="5">
        <f t="shared" si="5"/>
        <v>3</v>
      </c>
      <c r="R20" s="5">
        <f t="shared" si="5"/>
        <v>1</v>
      </c>
      <c r="S20" s="5">
        <f t="shared" si="5"/>
        <v>0</v>
      </c>
      <c r="T20" s="5">
        <f t="shared" si="5"/>
        <v>0</v>
      </c>
      <c r="U20" s="5">
        <f t="shared" si="5"/>
        <v>0</v>
      </c>
      <c r="V20" s="39">
        <f>U20-V18</f>
        <v>0</v>
      </c>
      <c r="W20" s="40"/>
      <c r="X20" s="3">
        <f>MAX(C20:V20)</f>
        <v>9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1"/>
      <c r="D21" s="112"/>
      <c r="E21" s="112"/>
      <c r="F21" s="112"/>
      <c r="G21" s="110" t="s">
        <v>58</v>
      </c>
      <c r="H21" s="113"/>
      <c r="I21" s="112"/>
      <c r="J21" s="112"/>
      <c r="K21" s="7">
        <v>8.06</v>
      </c>
      <c r="L21" s="112"/>
      <c r="M21" s="7">
        <v>8.11</v>
      </c>
      <c r="N21" s="112"/>
      <c r="O21" s="112"/>
      <c r="P21" s="112"/>
      <c r="Q21" s="112"/>
      <c r="R21" s="7">
        <v>8.16</v>
      </c>
      <c r="S21" s="112"/>
      <c r="T21" s="112"/>
      <c r="U21" s="112"/>
      <c r="V21" s="114">
        <v>8.25</v>
      </c>
      <c r="W21" s="41">
        <v>30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15">
        <v>7.55</v>
      </c>
      <c r="D22" s="116"/>
      <c r="E22" s="116"/>
      <c r="F22" s="117"/>
      <c r="G22" s="92" t="s">
        <v>58</v>
      </c>
      <c r="H22" s="117"/>
      <c r="I22" s="116"/>
      <c r="J22" s="116"/>
      <c r="K22" s="8">
        <f>K21</f>
        <v>8.06</v>
      </c>
      <c r="L22" s="116"/>
      <c r="M22" s="8">
        <f>M21</f>
        <v>8.11</v>
      </c>
      <c r="N22" s="116"/>
      <c r="O22" s="116"/>
      <c r="P22" s="116"/>
      <c r="Q22" s="116"/>
      <c r="R22" s="8">
        <f>R21</f>
        <v>8.16</v>
      </c>
      <c r="S22" s="116"/>
      <c r="T22" s="116"/>
      <c r="U22" s="116"/>
      <c r="V22" s="118"/>
      <c r="W22" s="40"/>
      <c r="X22" s="18"/>
      <c r="Y22" s="59"/>
      <c r="Z22" s="59"/>
      <c r="AA22" s="59"/>
    </row>
    <row r="23" spans="1:27" ht="15.6" customHeight="1" thickBot="1" x14ac:dyDescent="0.25">
      <c r="A23" s="61">
        <v>519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0</v>
      </c>
      <c r="F24" s="29">
        <v>0</v>
      </c>
      <c r="G24" s="85" t="s">
        <v>58</v>
      </c>
      <c r="H24" s="86">
        <v>1</v>
      </c>
      <c r="I24" s="86">
        <v>0</v>
      </c>
      <c r="J24" s="86">
        <v>0</v>
      </c>
      <c r="K24" s="86">
        <v>2</v>
      </c>
      <c r="L24" s="86">
        <v>3</v>
      </c>
      <c r="M24" s="86">
        <v>0</v>
      </c>
      <c r="N24" s="86">
        <v>0</v>
      </c>
      <c r="O24" s="86">
        <v>3</v>
      </c>
      <c r="P24" s="86">
        <v>4</v>
      </c>
      <c r="Q24" s="86">
        <v>2</v>
      </c>
      <c r="R24" s="86">
        <v>3</v>
      </c>
      <c r="S24" s="86">
        <v>3</v>
      </c>
      <c r="T24" s="86">
        <v>2</v>
      </c>
      <c r="U24" s="86">
        <v>0</v>
      </c>
      <c r="V24" s="36">
        <v>1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8.3000000000000007</v>
      </c>
      <c r="B25" s="34" t="s">
        <v>7</v>
      </c>
      <c r="C25" s="23">
        <v>5</v>
      </c>
      <c r="D25" s="4">
        <v>3</v>
      </c>
      <c r="E25" s="4">
        <v>0</v>
      </c>
      <c r="F25" s="4">
        <v>0</v>
      </c>
      <c r="G25" s="87" t="s">
        <v>58</v>
      </c>
      <c r="H25" s="88">
        <v>3</v>
      </c>
      <c r="I25" s="88">
        <v>5</v>
      </c>
      <c r="J25" s="88">
        <v>0</v>
      </c>
      <c r="K25" s="88">
        <v>2</v>
      </c>
      <c r="L25" s="88">
        <v>3</v>
      </c>
      <c r="M25" s="88">
        <v>0</v>
      </c>
      <c r="N25" s="88">
        <v>0</v>
      </c>
      <c r="O25" s="88">
        <v>3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22"/>
      <c r="W25" s="38">
        <f>SUM(C25:U25)</f>
        <v>24</v>
      </c>
      <c r="X25" s="17"/>
      <c r="Y25" s="59"/>
      <c r="Z25" s="59"/>
      <c r="AA25" s="59"/>
    </row>
    <row r="26" spans="1:27" ht="15.6" customHeight="1" x14ac:dyDescent="0.2">
      <c r="A26" s="126" t="s">
        <v>57</v>
      </c>
      <c r="B26" s="34" t="s">
        <v>8</v>
      </c>
      <c r="C26" s="23">
        <f>C25</f>
        <v>5</v>
      </c>
      <c r="D26" s="5">
        <f t="shared" ref="D26" si="6">C26-D24+D25</f>
        <v>8</v>
      </c>
      <c r="E26" s="5">
        <f>D26-E24+E25</f>
        <v>8</v>
      </c>
      <c r="F26" s="89">
        <f>E26-F24+F25</f>
        <v>8</v>
      </c>
      <c r="G26" s="90" t="s">
        <v>58</v>
      </c>
      <c r="H26" s="91">
        <f>F26-H24+H25</f>
        <v>10</v>
      </c>
      <c r="I26" s="5">
        <f t="shared" ref="I26:U26" si="7">H26-I24+I25</f>
        <v>15</v>
      </c>
      <c r="J26" s="5">
        <f t="shared" si="7"/>
        <v>15</v>
      </c>
      <c r="K26" s="5">
        <f t="shared" si="7"/>
        <v>15</v>
      </c>
      <c r="L26" s="5">
        <f t="shared" si="7"/>
        <v>15</v>
      </c>
      <c r="M26" s="5">
        <f t="shared" si="7"/>
        <v>15</v>
      </c>
      <c r="N26" s="5">
        <f t="shared" si="7"/>
        <v>15</v>
      </c>
      <c r="O26" s="5">
        <f t="shared" si="7"/>
        <v>15</v>
      </c>
      <c r="P26" s="5">
        <f t="shared" si="7"/>
        <v>11</v>
      </c>
      <c r="Q26" s="5">
        <f t="shared" si="7"/>
        <v>9</v>
      </c>
      <c r="R26" s="5">
        <f t="shared" si="7"/>
        <v>6</v>
      </c>
      <c r="S26" s="5">
        <f t="shared" si="7"/>
        <v>3</v>
      </c>
      <c r="T26" s="5">
        <f t="shared" si="7"/>
        <v>1</v>
      </c>
      <c r="U26" s="5">
        <f t="shared" si="7"/>
        <v>1</v>
      </c>
      <c r="V26" s="39">
        <f>U26-V24</f>
        <v>0</v>
      </c>
      <c r="W26" s="40"/>
      <c r="X26" s="3">
        <f>MAX(C26:V26)</f>
        <v>15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1"/>
      <c r="D27" s="112"/>
      <c r="E27" s="112"/>
      <c r="F27" s="112"/>
      <c r="G27" s="110" t="s">
        <v>58</v>
      </c>
      <c r="H27" s="113"/>
      <c r="I27" s="112"/>
      <c r="J27" s="112"/>
      <c r="K27" s="7">
        <v>8.4220000000000006</v>
      </c>
      <c r="L27" s="112"/>
      <c r="M27" s="7">
        <v>8.4700000000000006</v>
      </c>
      <c r="N27" s="112"/>
      <c r="O27" s="112"/>
      <c r="P27" s="112"/>
      <c r="Q27" s="112"/>
      <c r="R27" s="7">
        <v>8.5500000000000007</v>
      </c>
      <c r="S27" s="112"/>
      <c r="T27" s="112"/>
      <c r="U27" s="112"/>
      <c r="V27" s="114">
        <v>9</v>
      </c>
      <c r="W27" s="41">
        <v>30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15">
        <v>8.3000000000000007</v>
      </c>
      <c r="D28" s="116"/>
      <c r="E28" s="116"/>
      <c r="F28" s="117"/>
      <c r="G28" s="92" t="s">
        <v>58</v>
      </c>
      <c r="H28" s="117"/>
      <c r="I28" s="116"/>
      <c r="J28" s="116"/>
      <c r="K28" s="8">
        <f>K27</f>
        <v>8.4220000000000006</v>
      </c>
      <c r="L28" s="116"/>
      <c r="M28" s="8">
        <f>M27</f>
        <v>8.4700000000000006</v>
      </c>
      <c r="N28" s="116"/>
      <c r="O28" s="116"/>
      <c r="P28" s="116"/>
      <c r="Q28" s="116"/>
      <c r="R28" s="8">
        <f>R27</f>
        <v>8.5500000000000007</v>
      </c>
      <c r="S28" s="116"/>
      <c r="T28" s="116"/>
      <c r="U28" s="116"/>
      <c r="V28" s="118"/>
      <c r="W28" s="40"/>
      <c r="X28" s="18"/>
      <c r="Y28" s="59"/>
      <c r="Z28" s="59"/>
      <c r="AA28" s="59"/>
    </row>
    <row r="29" spans="1:27" ht="15.6" customHeight="1" thickBot="1" x14ac:dyDescent="0.25">
      <c r="A29" s="61">
        <v>529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0</v>
      </c>
      <c r="F30" s="29">
        <v>1</v>
      </c>
      <c r="G30" s="85" t="s">
        <v>58</v>
      </c>
      <c r="H30" s="86">
        <v>0</v>
      </c>
      <c r="I30" s="86">
        <v>1</v>
      </c>
      <c r="J30" s="86">
        <v>2</v>
      </c>
      <c r="K30" s="86">
        <v>3</v>
      </c>
      <c r="L30" s="86">
        <v>0</v>
      </c>
      <c r="M30" s="86">
        <v>0</v>
      </c>
      <c r="N30" s="86">
        <v>4</v>
      </c>
      <c r="O30" s="86">
        <v>4</v>
      </c>
      <c r="P30" s="86">
        <v>1</v>
      </c>
      <c r="Q30" s="86">
        <v>1</v>
      </c>
      <c r="R30" s="86">
        <v>1</v>
      </c>
      <c r="S30" s="86">
        <v>0</v>
      </c>
      <c r="T30" s="86">
        <v>3</v>
      </c>
      <c r="U30" s="86">
        <v>0</v>
      </c>
      <c r="V30" s="36">
        <v>1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9.15</v>
      </c>
      <c r="B31" s="34" t="s">
        <v>7</v>
      </c>
      <c r="C31" s="23">
        <v>5</v>
      </c>
      <c r="D31" s="4">
        <v>3</v>
      </c>
      <c r="E31" s="4">
        <v>1</v>
      </c>
      <c r="F31" s="4">
        <v>0</v>
      </c>
      <c r="G31" s="87" t="s">
        <v>58</v>
      </c>
      <c r="H31" s="88">
        <v>1</v>
      </c>
      <c r="I31" s="88">
        <v>0</v>
      </c>
      <c r="J31" s="88">
        <v>2</v>
      </c>
      <c r="K31" s="88">
        <v>3</v>
      </c>
      <c r="L31" s="88">
        <v>2</v>
      </c>
      <c r="M31" s="88">
        <v>0</v>
      </c>
      <c r="N31" s="88">
        <v>0</v>
      </c>
      <c r="O31" s="88">
        <v>5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22"/>
      <c r="W31" s="38">
        <f>SUM(C31:U31)</f>
        <v>22</v>
      </c>
      <c r="X31" s="17"/>
      <c r="Y31" s="59"/>
      <c r="Z31" s="59"/>
      <c r="AA31" s="59"/>
    </row>
    <row r="32" spans="1:27" ht="15.6" customHeight="1" x14ac:dyDescent="0.2">
      <c r="A32" s="126" t="s">
        <v>57</v>
      </c>
      <c r="B32" s="34" t="s">
        <v>8</v>
      </c>
      <c r="C32" s="23">
        <f>C31</f>
        <v>5</v>
      </c>
      <c r="D32" s="5">
        <f t="shared" ref="D32" si="8">C32-D30+D31</f>
        <v>8</v>
      </c>
      <c r="E32" s="5">
        <f>D32-E30+E31</f>
        <v>9</v>
      </c>
      <c r="F32" s="89">
        <f>E32-F30+F31</f>
        <v>8</v>
      </c>
      <c r="G32" s="90" t="s">
        <v>58</v>
      </c>
      <c r="H32" s="91">
        <f>F32-H30+H31</f>
        <v>9</v>
      </c>
      <c r="I32" s="5">
        <f t="shared" ref="I32:U32" si="9">H32-I30+I31</f>
        <v>8</v>
      </c>
      <c r="J32" s="5">
        <f t="shared" si="9"/>
        <v>8</v>
      </c>
      <c r="K32" s="5">
        <f t="shared" si="9"/>
        <v>8</v>
      </c>
      <c r="L32" s="5">
        <f t="shared" si="9"/>
        <v>10</v>
      </c>
      <c r="M32" s="5">
        <f t="shared" si="9"/>
        <v>10</v>
      </c>
      <c r="N32" s="5">
        <f t="shared" si="9"/>
        <v>6</v>
      </c>
      <c r="O32" s="5">
        <f t="shared" si="9"/>
        <v>7</v>
      </c>
      <c r="P32" s="5">
        <f t="shared" si="9"/>
        <v>6</v>
      </c>
      <c r="Q32" s="5">
        <f t="shared" si="9"/>
        <v>5</v>
      </c>
      <c r="R32" s="5">
        <f t="shared" si="9"/>
        <v>4</v>
      </c>
      <c r="S32" s="5">
        <f t="shared" si="9"/>
        <v>4</v>
      </c>
      <c r="T32" s="5">
        <f t="shared" si="9"/>
        <v>1</v>
      </c>
      <c r="U32" s="5">
        <f t="shared" si="9"/>
        <v>1</v>
      </c>
      <c r="V32" s="39">
        <f>U32-V30</f>
        <v>0</v>
      </c>
      <c r="W32" s="40"/>
      <c r="X32" s="3">
        <f>MAX(C32:V32)</f>
        <v>10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1"/>
      <c r="D33" s="112"/>
      <c r="E33" s="112"/>
      <c r="F33" s="112"/>
      <c r="G33" s="110" t="s">
        <v>58</v>
      </c>
      <c r="H33" s="113"/>
      <c r="I33" s="112"/>
      <c r="J33" s="112"/>
      <c r="K33" s="7">
        <v>9.2899999999999991</v>
      </c>
      <c r="L33" s="112"/>
      <c r="M33" s="7">
        <v>9.32</v>
      </c>
      <c r="N33" s="112"/>
      <c r="O33" s="112"/>
      <c r="P33" s="112"/>
      <c r="Q33" s="112"/>
      <c r="R33" s="7">
        <v>9.4</v>
      </c>
      <c r="S33" s="112"/>
      <c r="T33" s="112"/>
      <c r="U33" s="112"/>
      <c r="V33" s="114">
        <v>9.4499999999999993</v>
      </c>
      <c r="W33" s="41">
        <v>30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15">
        <v>9.15</v>
      </c>
      <c r="D34" s="116"/>
      <c r="E34" s="116"/>
      <c r="F34" s="117"/>
      <c r="G34" s="92" t="s">
        <v>58</v>
      </c>
      <c r="H34" s="117"/>
      <c r="I34" s="116"/>
      <c r="J34" s="116"/>
      <c r="K34" s="8">
        <f>K33</f>
        <v>9.2899999999999991</v>
      </c>
      <c r="L34" s="116"/>
      <c r="M34" s="8">
        <f>M33</f>
        <v>9.32</v>
      </c>
      <c r="N34" s="116"/>
      <c r="O34" s="116"/>
      <c r="P34" s="116"/>
      <c r="Q34" s="116"/>
      <c r="R34" s="8">
        <f>R33</f>
        <v>9.4</v>
      </c>
      <c r="S34" s="116"/>
      <c r="T34" s="116"/>
      <c r="U34" s="116"/>
      <c r="V34" s="118"/>
      <c r="W34" s="40"/>
      <c r="X34" s="18"/>
      <c r="Y34" s="59"/>
      <c r="Z34" s="59"/>
      <c r="AA34" s="59"/>
    </row>
    <row r="35" spans="1:27" ht="15.6" customHeight="1" thickBot="1" x14ac:dyDescent="0.25">
      <c r="A35" s="61">
        <v>519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0</v>
      </c>
      <c r="F36" s="29">
        <v>1</v>
      </c>
      <c r="G36" s="85" t="s">
        <v>58</v>
      </c>
      <c r="H36" s="86">
        <v>5</v>
      </c>
      <c r="I36" s="86">
        <v>1</v>
      </c>
      <c r="J36" s="86">
        <v>0</v>
      </c>
      <c r="K36" s="86">
        <v>11</v>
      </c>
      <c r="L36" s="86">
        <v>8</v>
      </c>
      <c r="M36" s="86">
        <v>1</v>
      </c>
      <c r="N36" s="86">
        <v>0</v>
      </c>
      <c r="O36" s="86">
        <v>8</v>
      </c>
      <c r="P36" s="86">
        <v>1</v>
      </c>
      <c r="Q36" s="86">
        <v>1</v>
      </c>
      <c r="R36" s="86">
        <v>1</v>
      </c>
      <c r="S36" s="86">
        <v>3</v>
      </c>
      <c r="T36" s="86">
        <v>0</v>
      </c>
      <c r="U36" s="86">
        <v>0</v>
      </c>
      <c r="V36" s="36">
        <v>0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9.4499999999999993</v>
      </c>
      <c r="B37" s="34" t="s">
        <v>7</v>
      </c>
      <c r="C37" s="23">
        <v>16</v>
      </c>
      <c r="D37" s="4">
        <v>4</v>
      </c>
      <c r="E37" s="4">
        <v>0</v>
      </c>
      <c r="F37" s="4">
        <v>3</v>
      </c>
      <c r="G37" s="87" t="s">
        <v>58</v>
      </c>
      <c r="H37" s="88">
        <v>2</v>
      </c>
      <c r="I37" s="88">
        <v>5</v>
      </c>
      <c r="J37" s="88">
        <v>5</v>
      </c>
      <c r="K37" s="88">
        <v>0</v>
      </c>
      <c r="L37" s="88">
        <v>3</v>
      </c>
      <c r="M37" s="88">
        <v>0</v>
      </c>
      <c r="N37" s="88">
        <v>0</v>
      </c>
      <c r="O37" s="88">
        <v>3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22"/>
      <c r="W37" s="38">
        <f>SUM(C37:U37)</f>
        <v>41</v>
      </c>
      <c r="X37" s="17"/>
      <c r="Y37" s="59"/>
      <c r="Z37" s="59"/>
      <c r="AA37" s="59"/>
    </row>
    <row r="38" spans="1:27" ht="15.6" customHeight="1" x14ac:dyDescent="0.2">
      <c r="A38" s="126" t="s">
        <v>57</v>
      </c>
      <c r="B38" s="34" t="s">
        <v>8</v>
      </c>
      <c r="C38" s="23">
        <f>C37</f>
        <v>16</v>
      </c>
      <c r="D38" s="5">
        <f t="shared" ref="D38" si="10">C38-D36+D37</f>
        <v>20</v>
      </c>
      <c r="E38" s="5">
        <f>D38-E36+E37</f>
        <v>20</v>
      </c>
      <c r="F38" s="89">
        <f>E38-F36+F37</f>
        <v>22</v>
      </c>
      <c r="G38" s="90" t="s">
        <v>58</v>
      </c>
      <c r="H38" s="91">
        <f>F38-H36+H37</f>
        <v>19</v>
      </c>
      <c r="I38" s="5">
        <f t="shared" ref="I38:U38" si="11">H38-I36+I37</f>
        <v>23</v>
      </c>
      <c r="J38" s="5">
        <f t="shared" si="11"/>
        <v>28</v>
      </c>
      <c r="K38" s="5">
        <f t="shared" si="11"/>
        <v>17</v>
      </c>
      <c r="L38" s="5">
        <f t="shared" si="11"/>
        <v>12</v>
      </c>
      <c r="M38" s="5">
        <f t="shared" si="11"/>
        <v>11</v>
      </c>
      <c r="N38" s="5">
        <f t="shared" si="11"/>
        <v>11</v>
      </c>
      <c r="O38" s="5">
        <f t="shared" si="11"/>
        <v>6</v>
      </c>
      <c r="P38" s="5">
        <f t="shared" si="11"/>
        <v>5</v>
      </c>
      <c r="Q38" s="5">
        <f t="shared" si="11"/>
        <v>4</v>
      </c>
      <c r="R38" s="5">
        <f t="shared" si="11"/>
        <v>3</v>
      </c>
      <c r="S38" s="5">
        <f t="shared" si="11"/>
        <v>0</v>
      </c>
      <c r="T38" s="5">
        <f t="shared" si="11"/>
        <v>0</v>
      </c>
      <c r="U38" s="5">
        <f t="shared" si="11"/>
        <v>0</v>
      </c>
      <c r="V38" s="39">
        <f>U38-V36</f>
        <v>0</v>
      </c>
      <c r="W38" s="40"/>
      <c r="X38" s="3">
        <f>MAX(C38:V38)</f>
        <v>28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1"/>
      <c r="D39" s="112"/>
      <c r="E39" s="112"/>
      <c r="F39" s="112"/>
      <c r="G39" s="110" t="s">
        <v>58</v>
      </c>
      <c r="H39" s="113"/>
      <c r="I39" s="112"/>
      <c r="J39" s="112"/>
      <c r="K39" s="7">
        <v>10</v>
      </c>
      <c r="L39" s="112"/>
      <c r="M39" s="7">
        <v>10.050000000000001</v>
      </c>
      <c r="N39" s="112"/>
      <c r="O39" s="112"/>
      <c r="P39" s="112"/>
      <c r="Q39" s="112"/>
      <c r="R39" s="7">
        <v>10.1</v>
      </c>
      <c r="S39" s="112"/>
      <c r="T39" s="112"/>
      <c r="U39" s="112"/>
      <c r="V39" s="114">
        <v>10.17</v>
      </c>
      <c r="W39" s="41">
        <v>32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15">
        <v>9.4499999999999993</v>
      </c>
      <c r="D40" s="116"/>
      <c r="E40" s="116"/>
      <c r="F40" s="117"/>
      <c r="G40" s="92" t="s">
        <v>58</v>
      </c>
      <c r="H40" s="117"/>
      <c r="I40" s="116"/>
      <c r="J40" s="116"/>
      <c r="K40" s="8">
        <f>K39</f>
        <v>10</v>
      </c>
      <c r="L40" s="116"/>
      <c r="M40" s="8">
        <f>M39</f>
        <v>10.050000000000001</v>
      </c>
      <c r="N40" s="116"/>
      <c r="O40" s="116"/>
      <c r="P40" s="116"/>
      <c r="Q40" s="116"/>
      <c r="R40" s="8">
        <f>R39</f>
        <v>10.1</v>
      </c>
      <c r="S40" s="116"/>
      <c r="T40" s="116"/>
      <c r="U40" s="116"/>
      <c r="V40" s="118"/>
      <c r="W40" s="40"/>
      <c r="X40" s="18"/>
      <c r="Y40" s="59"/>
      <c r="Z40" s="59"/>
      <c r="AA40" s="59"/>
    </row>
    <row r="41" spans="1:27" ht="15.6" customHeight="1" thickBot="1" x14ac:dyDescent="0.25">
      <c r="A41" s="61">
        <v>529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0</v>
      </c>
      <c r="F42" s="29">
        <v>2</v>
      </c>
      <c r="G42" s="85">
        <v>13</v>
      </c>
      <c r="H42" s="86">
        <v>0</v>
      </c>
      <c r="I42" s="86">
        <v>0</v>
      </c>
      <c r="J42" s="86">
        <v>12</v>
      </c>
      <c r="K42" s="86">
        <v>9</v>
      </c>
      <c r="L42" s="86">
        <v>4</v>
      </c>
      <c r="M42" s="86">
        <v>0</v>
      </c>
      <c r="N42" s="86">
        <v>3</v>
      </c>
      <c r="O42" s="86">
        <v>7</v>
      </c>
      <c r="P42" s="86">
        <v>1</v>
      </c>
      <c r="Q42" s="86">
        <v>3</v>
      </c>
      <c r="R42" s="86">
        <v>2</v>
      </c>
      <c r="S42" s="86">
        <v>9</v>
      </c>
      <c r="T42" s="86">
        <v>6</v>
      </c>
      <c r="U42" s="86">
        <v>0</v>
      </c>
      <c r="V42" s="36">
        <v>0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10.25</v>
      </c>
      <c r="B43" s="34" t="s">
        <v>7</v>
      </c>
      <c r="C43" s="23">
        <v>26</v>
      </c>
      <c r="D43" s="4">
        <v>4</v>
      </c>
      <c r="E43" s="4">
        <v>2</v>
      </c>
      <c r="F43" s="4">
        <v>0</v>
      </c>
      <c r="G43" s="87">
        <v>10</v>
      </c>
      <c r="H43" s="88">
        <v>2</v>
      </c>
      <c r="I43" s="88">
        <v>6</v>
      </c>
      <c r="J43" s="88">
        <v>1</v>
      </c>
      <c r="K43" s="88">
        <v>5</v>
      </c>
      <c r="L43" s="88">
        <v>4</v>
      </c>
      <c r="M43" s="88">
        <v>3</v>
      </c>
      <c r="N43" s="88">
        <v>1</v>
      </c>
      <c r="O43" s="88">
        <v>5</v>
      </c>
      <c r="P43" s="88">
        <v>1</v>
      </c>
      <c r="Q43" s="88">
        <v>0</v>
      </c>
      <c r="R43" s="88">
        <v>1</v>
      </c>
      <c r="S43" s="88">
        <v>0</v>
      </c>
      <c r="T43" s="88">
        <v>0</v>
      </c>
      <c r="U43" s="88">
        <v>0</v>
      </c>
      <c r="V43" s="22"/>
      <c r="W43" s="38">
        <f>SUM(C43:U43)</f>
        <v>71</v>
      </c>
      <c r="X43" s="17"/>
      <c r="Y43" s="59"/>
      <c r="Z43" s="59"/>
      <c r="AA43" s="59"/>
    </row>
    <row r="44" spans="1:27" ht="15.6" customHeight="1" x14ac:dyDescent="0.2">
      <c r="A44" s="126" t="s">
        <v>57</v>
      </c>
      <c r="B44" s="34" t="s">
        <v>8</v>
      </c>
      <c r="C44" s="23">
        <f>C43</f>
        <v>26</v>
      </c>
      <c r="D44" s="5">
        <f t="shared" ref="D44" si="12">C44-D42+D43</f>
        <v>30</v>
      </c>
      <c r="E44" s="5">
        <f>D44-E42+E43</f>
        <v>32</v>
      </c>
      <c r="F44" s="89">
        <f>E44-F42+F43</f>
        <v>30</v>
      </c>
      <c r="G44" s="90">
        <f t="shared" ref="G44:U44" si="13">F44-G42+G43</f>
        <v>27</v>
      </c>
      <c r="H44" s="91">
        <f t="shared" si="13"/>
        <v>29</v>
      </c>
      <c r="I44" s="5">
        <f t="shared" si="13"/>
        <v>35</v>
      </c>
      <c r="J44" s="5">
        <f t="shared" si="13"/>
        <v>24</v>
      </c>
      <c r="K44" s="5">
        <f t="shared" si="13"/>
        <v>20</v>
      </c>
      <c r="L44" s="5">
        <f t="shared" si="13"/>
        <v>20</v>
      </c>
      <c r="M44" s="5">
        <f t="shared" si="13"/>
        <v>23</v>
      </c>
      <c r="N44" s="5">
        <f t="shared" si="13"/>
        <v>21</v>
      </c>
      <c r="O44" s="5">
        <f t="shared" si="13"/>
        <v>19</v>
      </c>
      <c r="P44" s="5">
        <f t="shared" si="13"/>
        <v>19</v>
      </c>
      <c r="Q44" s="5">
        <f t="shared" si="13"/>
        <v>16</v>
      </c>
      <c r="R44" s="5">
        <f t="shared" si="13"/>
        <v>15</v>
      </c>
      <c r="S44" s="5">
        <f t="shared" si="13"/>
        <v>6</v>
      </c>
      <c r="T44" s="5">
        <f t="shared" si="13"/>
        <v>0</v>
      </c>
      <c r="U44" s="5">
        <f t="shared" si="13"/>
        <v>0</v>
      </c>
      <c r="V44" s="39">
        <f>U44-V42</f>
        <v>0</v>
      </c>
      <c r="W44" s="40"/>
      <c r="X44" s="3">
        <f>MAX(C44:V44)</f>
        <v>35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1"/>
      <c r="D45" s="112"/>
      <c r="E45" s="112"/>
      <c r="F45" s="112"/>
      <c r="G45" s="110">
        <v>10.34</v>
      </c>
      <c r="H45" s="113"/>
      <c r="I45" s="112"/>
      <c r="J45" s="112"/>
      <c r="K45" s="7">
        <v>10.42</v>
      </c>
      <c r="L45" s="112"/>
      <c r="M45" s="7">
        <v>10.46</v>
      </c>
      <c r="N45" s="112"/>
      <c r="O45" s="112"/>
      <c r="P45" s="112"/>
      <c r="Q45" s="112"/>
      <c r="R45" s="7">
        <v>10.55</v>
      </c>
      <c r="S45" s="112"/>
      <c r="T45" s="112"/>
      <c r="U45" s="112"/>
      <c r="V45" s="114">
        <v>11</v>
      </c>
      <c r="W45" s="41">
        <v>35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15">
        <v>10.25</v>
      </c>
      <c r="D46" s="116"/>
      <c r="E46" s="116"/>
      <c r="F46" s="117"/>
      <c r="G46" s="92">
        <f>G45</f>
        <v>10.34</v>
      </c>
      <c r="H46" s="117"/>
      <c r="I46" s="116"/>
      <c r="J46" s="116"/>
      <c r="K46" s="8">
        <f>K45</f>
        <v>10.42</v>
      </c>
      <c r="L46" s="116"/>
      <c r="M46" s="8">
        <f>M45</f>
        <v>10.46</v>
      </c>
      <c r="N46" s="116"/>
      <c r="O46" s="116"/>
      <c r="P46" s="116"/>
      <c r="Q46" s="116"/>
      <c r="R46" s="8">
        <f>R45</f>
        <v>10.55</v>
      </c>
      <c r="S46" s="116"/>
      <c r="T46" s="116"/>
      <c r="U46" s="116"/>
      <c r="V46" s="118"/>
      <c r="W46" s="40"/>
      <c r="X46" s="18"/>
      <c r="Y46" s="59"/>
      <c r="Z46" s="59"/>
      <c r="AA46" s="59"/>
    </row>
    <row r="47" spans="1:27" ht="15.6" customHeight="1" thickBot="1" x14ac:dyDescent="0.25">
      <c r="A47" s="61">
        <v>519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0</v>
      </c>
      <c r="E48" s="29">
        <v>0</v>
      </c>
      <c r="F48" s="29">
        <v>0</v>
      </c>
      <c r="G48" s="85">
        <v>2</v>
      </c>
      <c r="H48" s="86">
        <v>0</v>
      </c>
      <c r="I48" s="86">
        <v>0</v>
      </c>
      <c r="J48" s="86">
        <v>3</v>
      </c>
      <c r="K48" s="86">
        <v>11</v>
      </c>
      <c r="L48" s="86">
        <v>1</v>
      </c>
      <c r="M48" s="86">
        <v>0</v>
      </c>
      <c r="N48" s="86">
        <v>6</v>
      </c>
      <c r="O48" s="86">
        <v>8</v>
      </c>
      <c r="P48" s="86">
        <v>1</v>
      </c>
      <c r="Q48" s="86">
        <v>0</v>
      </c>
      <c r="R48" s="86">
        <v>5</v>
      </c>
      <c r="S48" s="86">
        <v>7</v>
      </c>
      <c r="T48" s="86">
        <v>6</v>
      </c>
      <c r="U48" s="86">
        <v>2</v>
      </c>
      <c r="V48" s="36">
        <v>8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11.03</v>
      </c>
      <c r="B49" s="34" t="s">
        <v>7</v>
      </c>
      <c r="C49" s="23">
        <v>6</v>
      </c>
      <c r="D49" s="4">
        <v>3</v>
      </c>
      <c r="E49" s="4">
        <v>0</v>
      </c>
      <c r="F49" s="4">
        <v>0</v>
      </c>
      <c r="G49" s="87">
        <v>8</v>
      </c>
      <c r="H49" s="88">
        <v>5</v>
      </c>
      <c r="I49" s="88">
        <v>6</v>
      </c>
      <c r="J49" s="88">
        <v>10</v>
      </c>
      <c r="K49" s="88">
        <v>12</v>
      </c>
      <c r="L49" s="88">
        <v>5</v>
      </c>
      <c r="M49" s="88">
        <v>0</v>
      </c>
      <c r="N49" s="88">
        <v>0</v>
      </c>
      <c r="O49" s="88">
        <v>5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22"/>
      <c r="W49" s="38">
        <f>SUM(C49:U49)</f>
        <v>60</v>
      </c>
      <c r="X49" s="17"/>
      <c r="Y49" s="59"/>
      <c r="Z49" s="59"/>
      <c r="AA49" s="59"/>
    </row>
    <row r="50" spans="1:27" ht="15.6" customHeight="1" x14ac:dyDescent="0.2">
      <c r="A50" s="126" t="s">
        <v>57</v>
      </c>
      <c r="B50" s="34" t="s">
        <v>8</v>
      </c>
      <c r="C50" s="23">
        <f>C49</f>
        <v>6</v>
      </c>
      <c r="D50" s="5">
        <f t="shared" ref="D50" si="14">C50-D48+D49</f>
        <v>9</v>
      </c>
      <c r="E50" s="5">
        <f>D50-E48+E49</f>
        <v>9</v>
      </c>
      <c r="F50" s="89">
        <f>E50-F48+F49</f>
        <v>9</v>
      </c>
      <c r="G50" s="90">
        <f t="shared" ref="G50:U50" si="15">F50-G48+G49</f>
        <v>15</v>
      </c>
      <c r="H50" s="91">
        <f t="shared" si="15"/>
        <v>20</v>
      </c>
      <c r="I50" s="5">
        <f t="shared" si="15"/>
        <v>26</v>
      </c>
      <c r="J50" s="5">
        <f t="shared" si="15"/>
        <v>33</v>
      </c>
      <c r="K50" s="5">
        <f t="shared" si="15"/>
        <v>34</v>
      </c>
      <c r="L50" s="5">
        <f t="shared" si="15"/>
        <v>38</v>
      </c>
      <c r="M50" s="5">
        <f t="shared" si="15"/>
        <v>38</v>
      </c>
      <c r="N50" s="5">
        <f t="shared" si="15"/>
        <v>32</v>
      </c>
      <c r="O50" s="5">
        <f t="shared" si="15"/>
        <v>29</v>
      </c>
      <c r="P50" s="5">
        <f t="shared" si="15"/>
        <v>28</v>
      </c>
      <c r="Q50" s="5">
        <f t="shared" si="15"/>
        <v>28</v>
      </c>
      <c r="R50" s="5">
        <f t="shared" si="15"/>
        <v>23</v>
      </c>
      <c r="S50" s="5">
        <f t="shared" si="15"/>
        <v>16</v>
      </c>
      <c r="T50" s="5">
        <f t="shared" si="15"/>
        <v>10</v>
      </c>
      <c r="U50" s="5">
        <f t="shared" si="15"/>
        <v>8</v>
      </c>
      <c r="V50" s="39">
        <f>U50-V48</f>
        <v>0</v>
      </c>
      <c r="W50" s="40"/>
      <c r="X50" s="3">
        <f>MAX(C50:V50)</f>
        <v>38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1"/>
      <c r="D51" s="112"/>
      <c r="E51" s="112"/>
      <c r="F51" s="112"/>
      <c r="G51" s="110">
        <v>11.09</v>
      </c>
      <c r="H51" s="113"/>
      <c r="I51" s="112"/>
      <c r="J51" s="112"/>
      <c r="K51" s="7">
        <v>11.19</v>
      </c>
      <c r="L51" s="112"/>
      <c r="M51" s="7">
        <v>11.23</v>
      </c>
      <c r="N51" s="112"/>
      <c r="O51" s="112"/>
      <c r="P51" s="112"/>
      <c r="Q51" s="112"/>
      <c r="R51" s="7">
        <v>11.32</v>
      </c>
      <c r="S51" s="112"/>
      <c r="T51" s="112"/>
      <c r="U51" s="112"/>
      <c r="V51" s="114">
        <v>11.4</v>
      </c>
      <c r="W51" s="41">
        <v>37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15">
        <v>11.03</v>
      </c>
      <c r="D52" s="116"/>
      <c r="E52" s="116"/>
      <c r="F52" s="117"/>
      <c r="G52" s="92">
        <f>G51</f>
        <v>11.09</v>
      </c>
      <c r="H52" s="117"/>
      <c r="I52" s="116"/>
      <c r="J52" s="116"/>
      <c r="K52" s="8">
        <f>K51</f>
        <v>11.19</v>
      </c>
      <c r="L52" s="116"/>
      <c r="M52" s="8">
        <f>M51</f>
        <v>11.23</v>
      </c>
      <c r="N52" s="116"/>
      <c r="O52" s="116"/>
      <c r="P52" s="116"/>
      <c r="Q52" s="116"/>
      <c r="R52" s="8">
        <f>R51</f>
        <v>11.32</v>
      </c>
      <c r="S52" s="116"/>
      <c r="T52" s="116"/>
      <c r="U52" s="116"/>
      <c r="V52" s="118"/>
      <c r="W52" s="40"/>
      <c r="X52" s="18"/>
      <c r="Y52" s="59"/>
      <c r="Z52" s="59"/>
      <c r="AA52" s="59"/>
    </row>
    <row r="53" spans="1:27" ht="15.6" customHeight="1" thickBot="1" x14ac:dyDescent="0.25">
      <c r="A53" s="61">
        <v>529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0</v>
      </c>
      <c r="F54" s="29">
        <v>1</v>
      </c>
      <c r="G54" s="85">
        <v>2</v>
      </c>
      <c r="H54" s="86">
        <v>0</v>
      </c>
      <c r="I54" s="86">
        <v>3</v>
      </c>
      <c r="J54" s="86">
        <v>3</v>
      </c>
      <c r="K54" s="86">
        <v>0</v>
      </c>
      <c r="L54" s="86">
        <v>5</v>
      </c>
      <c r="M54" s="86">
        <v>1</v>
      </c>
      <c r="N54" s="86">
        <v>4</v>
      </c>
      <c r="O54" s="86">
        <v>12</v>
      </c>
      <c r="P54" s="86">
        <v>1</v>
      </c>
      <c r="Q54" s="86">
        <v>1</v>
      </c>
      <c r="R54" s="86">
        <v>0</v>
      </c>
      <c r="S54" s="86">
        <v>3</v>
      </c>
      <c r="T54" s="86">
        <v>4</v>
      </c>
      <c r="U54" s="86">
        <v>1</v>
      </c>
      <c r="V54" s="36">
        <v>4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11.42</v>
      </c>
      <c r="B55" s="34" t="s">
        <v>7</v>
      </c>
      <c r="C55" s="23">
        <v>6</v>
      </c>
      <c r="D55" s="4">
        <v>4</v>
      </c>
      <c r="E55" s="4">
        <v>1</v>
      </c>
      <c r="F55" s="4">
        <v>0</v>
      </c>
      <c r="G55" s="87">
        <v>13</v>
      </c>
      <c r="H55" s="88">
        <v>1</v>
      </c>
      <c r="I55" s="88">
        <v>2</v>
      </c>
      <c r="J55" s="88">
        <v>2</v>
      </c>
      <c r="K55" s="88">
        <v>5</v>
      </c>
      <c r="L55" s="88">
        <v>9</v>
      </c>
      <c r="M55" s="88">
        <v>0</v>
      </c>
      <c r="N55" s="88">
        <v>0</v>
      </c>
      <c r="O55" s="88">
        <v>1</v>
      </c>
      <c r="P55" s="88">
        <v>1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22"/>
      <c r="W55" s="38">
        <f>SUM(C55:U55)</f>
        <v>45</v>
      </c>
      <c r="X55" s="17"/>
      <c r="Y55" s="59"/>
      <c r="Z55" s="59"/>
      <c r="AA55" s="59"/>
    </row>
    <row r="56" spans="1:27" ht="15.6" customHeight="1" x14ac:dyDescent="0.2">
      <c r="A56" s="126" t="s">
        <v>57</v>
      </c>
      <c r="B56" s="34" t="s">
        <v>8</v>
      </c>
      <c r="C56" s="23">
        <f>C55</f>
        <v>6</v>
      </c>
      <c r="D56" s="5">
        <f t="shared" ref="D56" si="16">C56-D54+D55</f>
        <v>10</v>
      </c>
      <c r="E56" s="5">
        <f>D56-E54+E55</f>
        <v>11</v>
      </c>
      <c r="F56" s="89">
        <f>E56-F54+F55</f>
        <v>10</v>
      </c>
      <c r="G56" s="90">
        <f t="shared" ref="G56:U56" si="17">F56-G54+G55</f>
        <v>21</v>
      </c>
      <c r="H56" s="91">
        <f t="shared" si="17"/>
        <v>22</v>
      </c>
      <c r="I56" s="5">
        <f t="shared" si="17"/>
        <v>21</v>
      </c>
      <c r="J56" s="5">
        <f t="shared" si="17"/>
        <v>20</v>
      </c>
      <c r="K56" s="5">
        <f t="shared" si="17"/>
        <v>25</v>
      </c>
      <c r="L56" s="5">
        <f t="shared" si="17"/>
        <v>29</v>
      </c>
      <c r="M56" s="5">
        <f t="shared" si="17"/>
        <v>28</v>
      </c>
      <c r="N56" s="5">
        <f t="shared" si="17"/>
        <v>24</v>
      </c>
      <c r="O56" s="5">
        <f t="shared" si="17"/>
        <v>13</v>
      </c>
      <c r="P56" s="5">
        <f t="shared" si="17"/>
        <v>13</v>
      </c>
      <c r="Q56" s="5">
        <f t="shared" si="17"/>
        <v>12</v>
      </c>
      <c r="R56" s="5">
        <f t="shared" si="17"/>
        <v>12</v>
      </c>
      <c r="S56" s="5">
        <f t="shared" si="17"/>
        <v>9</v>
      </c>
      <c r="T56" s="5">
        <f t="shared" si="17"/>
        <v>5</v>
      </c>
      <c r="U56" s="5">
        <f t="shared" si="17"/>
        <v>4</v>
      </c>
      <c r="V56" s="39">
        <f>U56-V54</f>
        <v>0</v>
      </c>
      <c r="W56" s="40"/>
      <c r="X56" s="3">
        <f>MAX(C56:V56)</f>
        <v>29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1"/>
      <c r="D57" s="112"/>
      <c r="E57" s="112"/>
      <c r="F57" s="112"/>
      <c r="G57" s="110">
        <v>11.49</v>
      </c>
      <c r="H57" s="113"/>
      <c r="I57" s="112"/>
      <c r="J57" s="112"/>
      <c r="K57" s="7">
        <v>11.59</v>
      </c>
      <c r="L57" s="112"/>
      <c r="M57" s="7">
        <v>12.04</v>
      </c>
      <c r="N57" s="112"/>
      <c r="O57" s="112"/>
      <c r="P57" s="112"/>
      <c r="Q57" s="112"/>
      <c r="R57" s="7">
        <v>12.11</v>
      </c>
      <c r="S57" s="112"/>
      <c r="T57" s="112"/>
      <c r="U57" s="112"/>
      <c r="V57" s="114">
        <v>12.18</v>
      </c>
      <c r="W57" s="41">
        <v>36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15">
        <v>11.42</v>
      </c>
      <c r="D58" s="116"/>
      <c r="E58" s="116"/>
      <c r="F58" s="117"/>
      <c r="G58" s="92">
        <f>G57</f>
        <v>11.49</v>
      </c>
      <c r="H58" s="117"/>
      <c r="I58" s="116"/>
      <c r="J58" s="116"/>
      <c r="K58" s="8">
        <f>K57</f>
        <v>11.59</v>
      </c>
      <c r="L58" s="116"/>
      <c r="M58" s="8">
        <f>M57</f>
        <v>12.04</v>
      </c>
      <c r="N58" s="116"/>
      <c r="O58" s="116"/>
      <c r="P58" s="116"/>
      <c r="Q58" s="116"/>
      <c r="R58" s="8">
        <f>R57</f>
        <v>12.11</v>
      </c>
      <c r="S58" s="116"/>
      <c r="T58" s="116"/>
      <c r="U58" s="116"/>
      <c r="V58" s="118"/>
      <c r="W58" s="40"/>
      <c r="X58" s="18"/>
      <c r="Y58" s="59"/>
      <c r="Z58" s="59"/>
      <c r="AA58" s="59"/>
    </row>
    <row r="59" spans="1:27" ht="15.6" customHeight="1" thickBot="1" x14ac:dyDescent="0.25">
      <c r="A59" s="61">
        <v>519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.6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0</v>
      </c>
      <c r="G60" s="85">
        <v>3</v>
      </c>
      <c r="H60" s="86">
        <v>0</v>
      </c>
      <c r="I60" s="86">
        <v>0</v>
      </c>
      <c r="J60" s="86">
        <v>4</v>
      </c>
      <c r="K60" s="86">
        <v>8</v>
      </c>
      <c r="L60" s="86">
        <v>2</v>
      </c>
      <c r="M60" s="86">
        <v>0</v>
      </c>
      <c r="N60" s="86">
        <v>1</v>
      </c>
      <c r="O60" s="86">
        <v>5</v>
      </c>
      <c r="P60" s="86">
        <v>3</v>
      </c>
      <c r="Q60" s="86">
        <v>1</v>
      </c>
      <c r="R60" s="86">
        <v>2</v>
      </c>
      <c r="S60" s="86">
        <v>7</v>
      </c>
      <c r="T60" s="86">
        <v>5</v>
      </c>
      <c r="U60" s="86">
        <v>5</v>
      </c>
      <c r="V60" s="36">
        <v>0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12.2</v>
      </c>
      <c r="B61" s="34" t="s">
        <v>7</v>
      </c>
      <c r="C61" s="23">
        <v>6</v>
      </c>
      <c r="D61" s="4">
        <v>4</v>
      </c>
      <c r="E61" s="4">
        <v>0</v>
      </c>
      <c r="F61" s="4">
        <v>1</v>
      </c>
      <c r="G61" s="87">
        <v>9</v>
      </c>
      <c r="H61" s="88">
        <v>4</v>
      </c>
      <c r="I61" s="88">
        <v>2</v>
      </c>
      <c r="J61" s="88">
        <v>3</v>
      </c>
      <c r="K61" s="88">
        <v>3</v>
      </c>
      <c r="L61" s="88">
        <v>4</v>
      </c>
      <c r="M61" s="88">
        <v>0</v>
      </c>
      <c r="N61" s="88">
        <v>0</v>
      </c>
      <c r="O61" s="88">
        <v>3</v>
      </c>
      <c r="P61" s="88">
        <v>2</v>
      </c>
      <c r="Q61" s="88">
        <v>1</v>
      </c>
      <c r="R61" s="88">
        <v>4</v>
      </c>
      <c r="S61" s="88">
        <v>0</v>
      </c>
      <c r="T61" s="88">
        <v>0</v>
      </c>
      <c r="U61" s="88">
        <v>0</v>
      </c>
      <c r="V61" s="22"/>
      <c r="W61" s="38">
        <f>SUM(C61:U61)</f>
        <v>46</v>
      </c>
      <c r="X61" s="17"/>
      <c r="Y61" s="59"/>
      <c r="Z61" s="59"/>
      <c r="AA61" s="59"/>
    </row>
    <row r="62" spans="1:27" ht="15.6" customHeight="1" x14ac:dyDescent="0.2">
      <c r="A62" s="126" t="s">
        <v>57</v>
      </c>
      <c r="B62" s="34" t="s">
        <v>8</v>
      </c>
      <c r="C62" s="23">
        <f>C61</f>
        <v>6</v>
      </c>
      <c r="D62" s="5">
        <f t="shared" ref="D62" si="18">C62-D60+D61</f>
        <v>10</v>
      </c>
      <c r="E62" s="5">
        <f>D62-E60+E61</f>
        <v>10</v>
      </c>
      <c r="F62" s="89">
        <f>E62-F60+F61</f>
        <v>11</v>
      </c>
      <c r="G62" s="90">
        <f t="shared" ref="G62:U62" si="19">F62-G60+G61</f>
        <v>17</v>
      </c>
      <c r="H62" s="91">
        <f t="shared" si="19"/>
        <v>21</v>
      </c>
      <c r="I62" s="5">
        <f t="shared" si="19"/>
        <v>23</v>
      </c>
      <c r="J62" s="5">
        <f t="shared" si="19"/>
        <v>22</v>
      </c>
      <c r="K62" s="5">
        <f t="shared" si="19"/>
        <v>17</v>
      </c>
      <c r="L62" s="5">
        <f t="shared" si="19"/>
        <v>19</v>
      </c>
      <c r="M62" s="5">
        <f t="shared" si="19"/>
        <v>19</v>
      </c>
      <c r="N62" s="5">
        <f t="shared" si="19"/>
        <v>18</v>
      </c>
      <c r="O62" s="5">
        <f t="shared" si="19"/>
        <v>16</v>
      </c>
      <c r="P62" s="5">
        <f t="shared" si="19"/>
        <v>15</v>
      </c>
      <c r="Q62" s="5">
        <f t="shared" si="19"/>
        <v>15</v>
      </c>
      <c r="R62" s="5">
        <f t="shared" si="19"/>
        <v>17</v>
      </c>
      <c r="S62" s="5">
        <f t="shared" si="19"/>
        <v>10</v>
      </c>
      <c r="T62" s="5">
        <f t="shared" si="19"/>
        <v>5</v>
      </c>
      <c r="U62" s="5">
        <f t="shared" si="19"/>
        <v>0</v>
      </c>
      <c r="V62" s="39">
        <f>U62-V60</f>
        <v>0</v>
      </c>
      <c r="W62" s="40"/>
      <c r="X62" s="3">
        <f>MAX(C62:V62)</f>
        <v>23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1"/>
      <c r="D63" s="112"/>
      <c r="E63" s="112"/>
      <c r="F63" s="112"/>
      <c r="G63" s="110">
        <v>12.26</v>
      </c>
      <c r="H63" s="113"/>
      <c r="I63" s="112"/>
      <c r="J63" s="112"/>
      <c r="K63" s="7">
        <v>12.36</v>
      </c>
      <c r="L63" s="112"/>
      <c r="M63" s="7">
        <v>12.4</v>
      </c>
      <c r="N63" s="112"/>
      <c r="O63" s="112"/>
      <c r="P63" s="112"/>
      <c r="Q63" s="112"/>
      <c r="R63" s="7">
        <v>12.48</v>
      </c>
      <c r="S63" s="112"/>
      <c r="T63" s="112"/>
      <c r="U63" s="112"/>
      <c r="V63" s="114">
        <v>12.55</v>
      </c>
      <c r="W63" s="41">
        <v>35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15">
        <v>12.2</v>
      </c>
      <c r="D64" s="116"/>
      <c r="E64" s="116"/>
      <c r="F64" s="117"/>
      <c r="G64" s="92">
        <f>G63</f>
        <v>12.26</v>
      </c>
      <c r="H64" s="117"/>
      <c r="I64" s="116"/>
      <c r="J64" s="116"/>
      <c r="K64" s="8">
        <f>K63</f>
        <v>12.36</v>
      </c>
      <c r="L64" s="116"/>
      <c r="M64" s="8">
        <f>M63</f>
        <v>12.4</v>
      </c>
      <c r="N64" s="116"/>
      <c r="O64" s="116"/>
      <c r="P64" s="116"/>
      <c r="Q64" s="116"/>
      <c r="R64" s="8">
        <f>R63</f>
        <v>12.48</v>
      </c>
      <c r="S64" s="116"/>
      <c r="T64" s="116"/>
      <c r="U64" s="116"/>
      <c r="V64" s="118"/>
      <c r="W64" s="40"/>
      <c r="X64" s="18"/>
      <c r="Y64" s="59"/>
      <c r="Z64" s="59"/>
      <c r="AA64" s="59"/>
    </row>
    <row r="65" spans="1:27" ht="15.6" customHeight="1" thickBot="1" x14ac:dyDescent="0.25">
      <c r="A65" s="61">
        <v>529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0</v>
      </c>
      <c r="E66" s="29">
        <v>0</v>
      </c>
      <c r="F66" s="29">
        <v>1</v>
      </c>
      <c r="G66" s="85" t="s">
        <v>58</v>
      </c>
      <c r="H66" s="86">
        <v>0</v>
      </c>
      <c r="I66" s="86">
        <v>1</v>
      </c>
      <c r="J66" s="86">
        <v>2</v>
      </c>
      <c r="K66" s="86">
        <v>5</v>
      </c>
      <c r="L66" s="86">
        <v>0</v>
      </c>
      <c r="M66" s="86">
        <v>2</v>
      </c>
      <c r="N66" s="86">
        <v>4</v>
      </c>
      <c r="O66" s="86">
        <v>7</v>
      </c>
      <c r="P66" s="86">
        <v>0</v>
      </c>
      <c r="Q66" s="86">
        <v>0</v>
      </c>
      <c r="R66" s="86">
        <v>0</v>
      </c>
      <c r="S66" s="86">
        <v>3</v>
      </c>
      <c r="T66" s="86">
        <v>1</v>
      </c>
      <c r="U66" s="86">
        <v>0</v>
      </c>
      <c r="V66" s="36">
        <v>6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13.05</v>
      </c>
      <c r="B67" s="34" t="s">
        <v>7</v>
      </c>
      <c r="C67" s="23">
        <v>4</v>
      </c>
      <c r="D67" s="4">
        <v>3</v>
      </c>
      <c r="E67" s="4">
        <v>0</v>
      </c>
      <c r="F67" s="4">
        <v>3</v>
      </c>
      <c r="G67" s="87" t="s">
        <v>58</v>
      </c>
      <c r="H67" s="88">
        <v>6</v>
      </c>
      <c r="I67" s="88">
        <v>1</v>
      </c>
      <c r="J67" s="88">
        <v>2</v>
      </c>
      <c r="K67" s="88">
        <v>5</v>
      </c>
      <c r="L67" s="88">
        <v>5</v>
      </c>
      <c r="M67" s="88">
        <v>0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88">
        <v>1</v>
      </c>
      <c r="T67" s="88">
        <v>2</v>
      </c>
      <c r="U67" s="88">
        <v>0</v>
      </c>
      <c r="V67" s="22"/>
      <c r="W67" s="38">
        <f>SUM(C67:U67)</f>
        <v>32</v>
      </c>
      <c r="X67" s="17"/>
      <c r="Y67" s="59"/>
      <c r="Z67" s="59"/>
      <c r="AA67" s="59"/>
    </row>
    <row r="68" spans="1:27" ht="15.6" customHeight="1" x14ac:dyDescent="0.2">
      <c r="A68" s="126" t="s">
        <v>57</v>
      </c>
      <c r="B68" s="34" t="s">
        <v>8</v>
      </c>
      <c r="C68" s="23">
        <f>C67</f>
        <v>4</v>
      </c>
      <c r="D68" s="5">
        <f t="shared" ref="D68" si="20">C68-D66+D67</f>
        <v>7</v>
      </c>
      <c r="E68" s="5">
        <f>D68-E66+E67</f>
        <v>7</v>
      </c>
      <c r="F68" s="89">
        <f>E68-F66+F67</f>
        <v>9</v>
      </c>
      <c r="G68" s="90" t="s">
        <v>58</v>
      </c>
      <c r="H68" s="91">
        <f>F68-H66+H67</f>
        <v>15</v>
      </c>
      <c r="I68" s="5">
        <f t="shared" ref="I68:U68" si="21">H68-I66+I67</f>
        <v>15</v>
      </c>
      <c r="J68" s="5">
        <f t="shared" si="21"/>
        <v>15</v>
      </c>
      <c r="K68" s="5">
        <f t="shared" si="21"/>
        <v>15</v>
      </c>
      <c r="L68" s="5">
        <f t="shared" si="21"/>
        <v>20</v>
      </c>
      <c r="M68" s="5">
        <f t="shared" si="21"/>
        <v>18</v>
      </c>
      <c r="N68" s="5">
        <f t="shared" si="21"/>
        <v>14</v>
      </c>
      <c r="O68" s="5">
        <f t="shared" si="21"/>
        <v>7</v>
      </c>
      <c r="P68" s="5">
        <f t="shared" si="21"/>
        <v>7</v>
      </c>
      <c r="Q68" s="5">
        <f t="shared" si="21"/>
        <v>7</v>
      </c>
      <c r="R68" s="5">
        <f t="shared" si="21"/>
        <v>7</v>
      </c>
      <c r="S68" s="5">
        <f t="shared" si="21"/>
        <v>5</v>
      </c>
      <c r="T68" s="5">
        <f t="shared" si="21"/>
        <v>6</v>
      </c>
      <c r="U68" s="5">
        <f t="shared" si="21"/>
        <v>6</v>
      </c>
      <c r="V68" s="39">
        <f>U68-V66</f>
        <v>0</v>
      </c>
      <c r="W68" s="40"/>
      <c r="X68" s="3">
        <f>MAX(C68:V68)</f>
        <v>20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1"/>
      <c r="D69" s="112"/>
      <c r="E69" s="112"/>
      <c r="F69" s="112"/>
      <c r="G69" s="110" t="s">
        <v>58</v>
      </c>
      <c r="H69" s="113"/>
      <c r="I69" s="112"/>
      <c r="J69" s="112"/>
      <c r="K69" s="7">
        <v>13.18</v>
      </c>
      <c r="L69" s="112"/>
      <c r="M69" s="7">
        <v>13.23</v>
      </c>
      <c r="N69" s="112"/>
      <c r="O69" s="112"/>
      <c r="P69" s="112"/>
      <c r="Q69" s="112"/>
      <c r="R69" s="7">
        <v>13.31</v>
      </c>
      <c r="S69" s="112"/>
      <c r="T69" s="112"/>
      <c r="U69" s="112"/>
      <c r="V69" s="114">
        <v>13.35</v>
      </c>
      <c r="W69" s="41">
        <v>30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15">
        <v>13.05</v>
      </c>
      <c r="D70" s="116"/>
      <c r="E70" s="116"/>
      <c r="F70" s="117"/>
      <c r="G70" s="92" t="s">
        <v>58</v>
      </c>
      <c r="H70" s="117"/>
      <c r="I70" s="116"/>
      <c r="J70" s="116"/>
      <c r="K70" s="8">
        <f>K69</f>
        <v>13.18</v>
      </c>
      <c r="L70" s="116"/>
      <c r="M70" s="8">
        <f>M69</f>
        <v>13.23</v>
      </c>
      <c r="N70" s="116"/>
      <c r="O70" s="116"/>
      <c r="P70" s="116"/>
      <c r="Q70" s="116"/>
      <c r="R70" s="8">
        <f>R69</f>
        <v>13.31</v>
      </c>
      <c r="S70" s="116"/>
      <c r="T70" s="116"/>
      <c r="U70" s="116"/>
      <c r="V70" s="118"/>
      <c r="W70" s="40"/>
      <c r="X70" s="18"/>
      <c r="Y70" s="59"/>
      <c r="Z70" s="59"/>
      <c r="AA70" s="59"/>
    </row>
    <row r="71" spans="1:27" ht="15.6" customHeight="1" thickBot="1" x14ac:dyDescent="0.25">
      <c r="A71" s="61">
        <v>519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0</v>
      </c>
      <c r="G72" s="85" t="s">
        <v>58</v>
      </c>
      <c r="H72" s="86">
        <v>4</v>
      </c>
      <c r="I72" s="86">
        <v>3</v>
      </c>
      <c r="J72" s="86">
        <v>2</v>
      </c>
      <c r="K72" s="86">
        <v>4</v>
      </c>
      <c r="L72" s="86">
        <v>15</v>
      </c>
      <c r="M72" s="86">
        <v>2</v>
      </c>
      <c r="N72" s="86">
        <v>1</v>
      </c>
      <c r="O72" s="86">
        <v>0</v>
      </c>
      <c r="P72" s="86">
        <v>0</v>
      </c>
      <c r="Q72" s="86">
        <v>2</v>
      </c>
      <c r="R72" s="86">
        <v>2</v>
      </c>
      <c r="S72" s="86">
        <v>2</v>
      </c>
      <c r="T72" s="86">
        <v>2</v>
      </c>
      <c r="U72" s="86">
        <v>1</v>
      </c>
      <c r="V72" s="36">
        <v>8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13.43</v>
      </c>
      <c r="B73" s="34" t="s">
        <v>7</v>
      </c>
      <c r="C73" s="23">
        <v>15</v>
      </c>
      <c r="D73" s="4">
        <v>11</v>
      </c>
      <c r="E73" s="4">
        <v>0</v>
      </c>
      <c r="F73" s="4">
        <v>0</v>
      </c>
      <c r="G73" s="87" t="s">
        <v>58</v>
      </c>
      <c r="H73" s="88">
        <v>2</v>
      </c>
      <c r="I73" s="88">
        <v>4</v>
      </c>
      <c r="J73" s="88">
        <v>8</v>
      </c>
      <c r="K73" s="88">
        <v>1</v>
      </c>
      <c r="L73" s="88">
        <v>1</v>
      </c>
      <c r="M73" s="88">
        <v>2</v>
      </c>
      <c r="N73" s="88">
        <v>0</v>
      </c>
      <c r="O73" s="88">
        <v>0</v>
      </c>
      <c r="P73" s="88">
        <v>4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22"/>
      <c r="W73" s="38">
        <f>SUM(C73:U73)</f>
        <v>48</v>
      </c>
      <c r="X73" s="17"/>
      <c r="Y73" s="59"/>
      <c r="Z73" s="59"/>
      <c r="AA73" s="59"/>
    </row>
    <row r="74" spans="1:27" ht="15.6" customHeight="1" x14ac:dyDescent="0.2">
      <c r="A74" s="126" t="s">
        <v>57</v>
      </c>
      <c r="B74" s="34" t="s">
        <v>8</v>
      </c>
      <c r="C74" s="23">
        <f>C73</f>
        <v>15</v>
      </c>
      <c r="D74" s="5">
        <f t="shared" ref="D74" si="22">C74-D72+D73</f>
        <v>26</v>
      </c>
      <c r="E74" s="5">
        <f>D74-E72+E73</f>
        <v>26</v>
      </c>
      <c r="F74" s="89">
        <f>E74-F72+F73</f>
        <v>26</v>
      </c>
      <c r="G74" s="90" t="s">
        <v>58</v>
      </c>
      <c r="H74" s="91">
        <f>F74-H72+H73</f>
        <v>24</v>
      </c>
      <c r="I74" s="5">
        <f t="shared" ref="I74:U74" si="23">H74-I72+I73</f>
        <v>25</v>
      </c>
      <c r="J74" s="5">
        <f t="shared" si="23"/>
        <v>31</v>
      </c>
      <c r="K74" s="5">
        <f t="shared" si="23"/>
        <v>28</v>
      </c>
      <c r="L74" s="5">
        <f t="shared" si="23"/>
        <v>14</v>
      </c>
      <c r="M74" s="5">
        <f t="shared" si="23"/>
        <v>14</v>
      </c>
      <c r="N74" s="5">
        <f t="shared" si="23"/>
        <v>13</v>
      </c>
      <c r="O74" s="5">
        <f t="shared" si="23"/>
        <v>13</v>
      </c>
      <c r="P74" s="5">
        <f t="shared" si="23"/>
        <v>17</v>
      </c>
      <c r="Q74" s="5">
        <f t="shared" si="23"/>
        <v>15</v>
      </c>
      <c r="R74" s="5">
        <f t="shared" si="23"/>
        <v>13</v>
      </c>
      <c r="S74" s="5">
        <f t="shared" si="23"/>
        <v>11</v>
      </c>
      <c r="T74" s="5">
        <f t="shared" si="23"/>
        <v>9</v>
      </c>
      <c r="U74" s="5">
        <f t="shared" si="23"/>
        <v>8</v>
      </c>
      <c r="V74" s="39">
        <f>U74-V72</f>
        <v>0</v>
      </c>
      <c r="W74" s="40"/>
      <c r="X74" s="3">
        <f>MAX(C74:V74)</f>
        <v>31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1"/>
      <c r="D75" s="112"/>
      <c r="E75" s="112"/>
      <c r="F75" s="112"/>
      <c r="G75" s="110" t="s">
        <v>58</v>
      </c>
      <c r="H75" s="113"/>
      <c r="I75" s="112"/>
      <c r="J75" s="112"/>
      <c r="K75" s="7">
        <v>13.55</v>
      </c>
      <c r="L75" s="112"/>
      <c r="M75" s="7">
        <v>14</v>
      </c>
      <c r="N75" s="112"/>
      <c r="O75" s="112"/>
      <c r="P75" s="112"/>
      <c r="Q75" s="112"/>
      <c r="R75" s="7">
        <v>14.09</v>
      </c>
      <c r="S75" s="112"/>
      <c r="T75" s="112"/>
      <c r="U75" s="112"/>
      <c r="V75" s="114">
        <v>14.15</v>
      </c>
      <c r="W75" s="41">
        <v>32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15">
        <v>13.43</v>
      </c>
      <c r="D76" s="116"/>
      <c r="E76" s="116"/>
      <c r="F76" s="117"/>
      <c r="G76" s="92" t="s">
        <v>58</v>
      </c>
      <c r="H76" s="117"/>
      <c r="I76" s="116"/>
      <c r="J76" s="116"/>
      <c r="K76" s="8">
        <f>K75</f>
        <v>13.55</v>
      </c>
      <c r="L76" s="116"/>
      <c r="M76" s="8">
        <f>M75</f>
        <v>14</v>
      </c>
      <c r="N76" s="116"/>
      <c r="O76" s="116"/>
      <c r="P76" s="116"/>
      <c r="Q76" s="116"/>
      <c r="R76" s="8">
        <f>R75</f>
        <v>14.09</v>
      </c>
      <c r="S76" s="116"/>
      <c r="T76" s="116"/>
      <c r="U76" s="116"/>
      <c r="V76" s="118"/>
      <c r="W76" s="40"/>
      <c r="X76" s="18"/>
      <c r="Y76" s="59"/>
      <c r="Z76" s="59"/>
      <c r="AA76" s="59"/>
    </row>
    <row r="77" spans="1:27" ht="15.6" customHeight="1" thickBot="1" x14ac:dyDescent="0.25">
      <c r="A77" s="61">
        <v>529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0</v>
      </c>
      <c r="G78" s="85">
        <v>0</v>
      </c>
      <c r="H78" s="86">
        <v>6</v>
      </c>
      <c r="I78" s="86">
        <v>1</v>
      </c>
      <c r="J78" s="86">
        <v>1</v>
      </c>
      <c r="K78" s="86">
        <v>6</v>
      </c>
      <c r="L78" s="86">
        <v>4</v>
      </c>
      <c r="M78" s="86">
        <v>1</v>
      </c>
      <c r="N78" s="86">
        <v>1</v>
      </c>
      <c r="O78" s="86">
        <v>5</v>
      </c>
      <c r="P78" s="86">
        <v>0</v>
      </c>
      <c r="Q78" s="86">
        <v>1</v>
      </c>
      <c r="R78" s="86">
        <v>8</v>
      </c>
      <c r="S78" s="86">
        <v>5</v>
      </c>
      <c r="T78" s="86">
        <v>3</v>
      </c>
      <c r="U78" s="86">
        <v>0</v>
      </c>
      <c r="V78" s="36">
        <v>4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14.22</v>
      </c>
      <c r="B79" s="34" t="s">
        <v>7</v>
      </c>
      <c r="C79" s="23">
        <v>7</v>
      </c>
      <c r="D79" s="4">
        <v>5</v>
      </c>
      <c r="E79" s="4">
        <v>1</v>
      </c>
      <c r="F79" s="4">
        <v>0</v>
      </c>
      <c r="G79" s="87">
        <v>0</v>
      </c>
      <c r="H79" s="88">
        <v>2</v>
      </c>
      <c r="I79" s="88">
        <v>5</v>
      </c>
      <c r="J79" s="88">
        <v>4</v>
      </c>
      <c r="K79" s="88">
        <v>10</v>
      </c>
      <c r="L79" s="88">
        <v>11</v>
      </c>
      <c r="M79" s="88">
        <v>0</v>
      </c>
      <c r="N79" s="88">
        <v>0</v>
      </c>
      <c r="O79" s="88">
        <v>1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22"/>
      <c r="W79" s="38">
        <f>SUM(C79:U79)</f>
        <v>46</v>
      </c>
      <c r="X79" s="17"/>
      <c r="Y79" s="59"/>
      <c r="Z79" s="59"/>
      <c r="AA79" s="59"/>
    </row>
    <row r="80" spans="1:27" ht="15.6" customHeight="1" x14ac:dyDescent="0.2">
      <c r="A80" s="126" t="s">
        <v>57</v>
      </c>
      <c r="B80" s="34" t="s">
        <v>8</v>
      </c>
      <c r="C80" s="23">
        <f>C79</f>
        <v>7</v>
      </c>
      <c r="D80" s="5">
        <f t="shared" ref="D80" si="24">C80-D78+D79</f>
        <v>12</v>
      </c>
      <c r="E80" s="5">
        <f>D80-E78+E79</f>
        <v>13</v>
      </c>
      <c r="F80" s="89">
        <f>E80-F78+F79</f>
        <v>13</v>
      </c>
      <c r="G80" s="90" t="s">
        <v>58</v>
      </c>
      <c r="H80" s="91">
        <f>F80-H78+H79</f>
        <v>9</v>
      </c>
      <c r="I80" s="5">
        <f t="shared" ref="I80:U80" si="25">H80-I78+I79</f>
        <v>13</v>
      </c>
      <c r="J80" s="5">
        <f t="shared" si="25"/>
        <v>16</v>
      </c>
      <c r="K80" s="5">
        <f t="shared" si="25"/>
        <v>20</v>
      </c>
      <c r="L80" s="5">
        <f t="shared" si="25"/>
        <v>27</v>
      </c>
      <c r="M80" s="5">
        <f t="shared" si="25"/>
        <v>26</v>
      </c>
      <c r="N80" s="5">
        <f t="shared" si="25"/>
        <v>25</v>
      </c>
      <c r="O80" s="5">
        <f t="shared" si="25"/>
        <v>21</v>
      </c>
      <c r="P80" s="5">
        <f t="shared" si="25"/>
        <v>21</v>
      </c>
      <c r="Q80" s="5">
        <f t="shared" si="25"/>
        <v>20</v>
      </c>
      <c r="R80" s="5">
        <f t="shared" si="25"/>
        <v>12</v>
      </c>
      <c r="S80" s="5">
        <f t="shared" si="25"/>
        <v>7</v>
      </c>
      <c r="T80" s="5">
        <f t="shared" si="25"/>
        <v>4</v>
      </c>
      <c r="U80" s="5">
        <f t="shared" si="25"/>
        <v>4</v>
      </c>
      <c r="V80" s="39">
        <f>U80-V78</f>
        <v>0</v>
      </c>
      <c r="W80" s="40"/>
      <c r="X80" s="3">
        <f>MAX(C80:V80)</f>
        <v>27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1"/>
      <c r="D81" s="112"/>
      <c r="E81" s="112"/>
      <c r="F81" s="112"/>
      <c r="G81" s="110" t="s">
        <v>58</v>
      </c>
      <c r="H81" s="113"/>
      <c r="I81" s="112"/>
      <c r="J81" s="112"/>
      <c r="K81" s="7">
        <v>14.34</v>
      </c>
      <c r="L81" s="112"/>
      <c r="M81" s="7">
        <v>14.39</v>
      </c>
      <c r="N81" s="112"/>
      <c r="O81" s="112"/>
      <c r="P81" s="112"/>
      <c r="Q81" s="112"/>
      <c r="R81" s="7">
        <v>14.46</v>
      </c>
      <c r="S81" s="112"/>
      <c r="T81" s="112"/>
      <c r="U81" s="112"/>
      <c r="V81" s="114">
        <v>14.51</v>
      </c>
      <c r="W81" s="41">
        <v>29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15">
        <v>14.22</v>
      </c>
      <c r="D82" s="116"/>
      <c r="E82" s="116"/>
      <c r="F82" s="117"/>
      <c r="G82" s="92" t="s">
        <v>58</v>
      </c>
      <c r="H82" s="117"/>
      <c r="I82" s="116"/>
      <c r="J82" s="116"/>
      <c r="K82" s="8">
        <f>K81</f>
        <v>14.34</v>
      </c>
      <c r="L82" s="116"/>
      <c r="M82" s="8">
        <f>M81</f>
        <v>14.39</v>
      </c>
      <c r="N82" s="116"/>
      <c r="O82" s="116"/>
      <c r="P82" s="116"/>
      <c r="Q82" s="116"/>
      <c r="R82" s="8">
        <v>14.47</v>
      </c>
      <c r="S82" s="116"/>
      <c r="T82" s="116"/>
      <c r="U82" s="116"/>
      <c r="V82" s="118"/>
      <c r="W82" s="40"/>
      <c r="X82" s="18"/>
      <c r="Y82" s="59"/>
      <c r="Z82" s="59"/>
      <c r="AA82" s="59"/>
    </row>
    <row r="83" spans="1:27" ht="15.6" customHeight="1" thickBot="1" x14ac:dyDescent="0.25">
      <c r="A83" s="61">
        <v>514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0</v>
      </c>
      <c r="F84" s="29">
        <v>0</v>
      </c>
      <c r="G84" s="85" t="s">
        <v>58</v>
      </c>
      <c r="H84" s="86">
        <v>4</v>
      </c>
      <c r="I84" s="86">
        <v>0</v>
      </c>
      <c r="J84" s="86">
        <v>1</v>
      </c>
      <c r="K84" s="86">
        <v>4</v>
      </c>
      <c r="L84" s="86">
        <v>1</v>
      </c>
      <c r="M84" s="86">
        <v>2</v>
      </c>
      <c r="N84" s="86">
        <v>4</v>
      </c>
      <c r="O84" s="86">
        <v>3</v>
      </c>
      <c r="P84" s="86">
        <v>0</v>
      </c>
      <c r="Q84" s="86">
        <v>2</v>
      </c>
      <c r="R84" s="86">
        <v>7</v>
      </c>
      <c r="S84" s="86">
        <v>4</v>
      </c>
      <c r="T84" s="86">
        <v>4</v>
      </c>
      <c r="U84" s="86">
        <v>0</v>
      </c>
      <c r="V84" s="36">
        <v>6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15.02</v>
      </c>
      <c r="B85" s="34" t="s">
        <v>7</v>
      </c>
      <c r="C85" s="23">
        <v>12</v>
      </c>
      <c r="D85" s="4">
        <v>2</v>
      </c>
      <c r="E85" s="4">
        <v>0</v>
      </c>
      <c r="F85" s="4">
        <v>0</v>
      </c>
      <c r="G85" s="87" t="s">
        <v>58</v>
      </c>
      <c r="H85" s="88">
        <v>2</v>
      </c>
      <c r="I85" s="88">
        <v>7</v>
      </c>
      <c r="J85" s="88">
        <v>5</v>
      </c>
      <c r="K85" s="88">
        <v>3</v>
      </c>
      <c r="L85" s="88">
        <v>9</v>
      </c>
      <c r="M85" s="88">
        <v>0</v>
      </c>
      <c r="N85" s="88">
        <v>0</v>
      </c>
      <c r="O85" s="88">
        <v>1</v>
      </c>
      <c r="P85" s="88">
        <v>1</v>
      </c>
      <c r="Q85" s="88">
        <v>0</v>
      </c>
      <c r="R85" s="88">
        <v>0</v>
      </c>
      <c r="S85" s="88">
        <v>0</v>
      </c>
      <c r="T85" s="88">
        <v>0</v>
      </c>
      <c r="U85" s="88">
        <v>0</v>
      </c>
      <c r="V85" s="22"/>
      <c r="W85" s="38">
        <f>SUM(C85:U85)</f>
        <v>42</v>
      </c>
      <c r="X85" s="17"/>
      <c r="Y85" s="59"/>
      <c r="Z85" s="59"/>
      <c r="AA85" s="59"/>
    </row>
    <row r="86" spans="1:27" ht="15.6" customHeight="1" x14ac:dyDescent="0.2">
      <c r="A86" s="126" t="s">
        <v>57</v>
      </c>
      <c r="B86" s="34" t="s">
        <v>8</v>
      </c>
      <c r="C86" s="23">
        <f>C85</f>
        <v>12</v>
      </c>
      <c r="D86" s="5">
        <f t="shared" ref="D86" si="26">C86-D84+D85</f>
        <v>14</v>
      </c>
      <c r="E86" s="5">
        <f>D86-E84+E85</f>
        <v>14</v>
      </c>
      <c r="F86" s="89">
        <f>E86-F84+F85</f>
        <v>14</v>
      </c>
      <c r="G86" s="90" t="s">
        <v>58</v>
      </c>
      <c r="H86" s="91">
        <f>F86-H84+H85</f>
        <v>12</v>
      </c>
      <c r="I86" s="5">
        <f t="shared" ref="I86:U86" si="27">H86-I84+I85</f>
        <v>19</v>
      </c>
      <c r="J86" s="5">
        <f t="shared" si="27"/>
        <v>23</v>
      </c>
      <c r="K86" s="5">
        <f t="shared" si="27"/>
        <v>22</v>
      </c>
      <c r="L86" s="5">
        <f t="shared" si="27"/>
        <v>30</v>
      </c>
      <c r="M86" s="5">
        <f t="shared" si="27"/>
        <v>28</v>
      </c>
      <c r="N86" s="5">
        <f t="shared" si="27"/>
        <v>24</v>
      </c>
      <c r="O86" s="5">
        <f t="shared" si="27"/>
        <v>22</v>
      </c>
      <c r="P86" s="5">
        <f t="shared" si="27"/>
        <v>23</v>
      </c>
      <c r="Q86" s="5">
        <f t="shared" si="27"/>
        <v>21</v>
      </c>
      <c r="R86" s="5">
        <f t="shared" si="27"/>
        <v>14</v>
      </c>
      <c r="S86" s="5">
        <f t="shared" si="27"/>
        <v>10</v>
      </c>
      <c r="T86" s="5">
        <f t="shared" si="27"/>
        <v>6</v>
      </c>
      <c r="U86" s="5">
        <f t="shared" si="27"/>
        <v>6</v>
      </c>
      <c r="V86" s="39">
        <f>U86-V84</f>
        <v>0</v>
      </c>
      <c r="W86" s="40"/>
      <c r="X86" s="3">
        <f>MAX(C86:V86)</f>
        <v>30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1"/>
      <c r="D87" s="112"/>
      <c r="E87" s="112"/>
      <c r="F87" s="112"/>
      <c r="G87" s="110" t="s">
        <v>58</v>
      </c>
      <c r="H87" s="113"/>
      <c r="I87" s="112"/>
      <c r="J87" s="112"/>
      <c r="K87" s="7">
        <v>15.17</v>
      </c>
      <c r="L87" s="112"/>
      <c r="M87" s="7">
        <v>15.21</v>
      </c>
      <c r="N87" s="112"/>
      <c r="O87" s="112"/>
      <c r="P87" s="112"/>
      <c r="Q87" s="112"/>
      <c r="R87" s="7">
        <v>15.27</v>
      </c>
      <c r="S87" s="112"/>
      <c r="T87" s="112"/>
      <c r="U87" s="112"/>
      <c r="V87" s="114">
        <v>15.33</v>
      </c>
      <c r="W87" s="41">
        <v>31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15">
        <v>15.02</v>
      </c>
      <c r="D88" s="116"/>
      <c r="E88" s="116"/>
      <c r="F88" s="117"/>
      <c r="G88" s="92" t="s">
        <v>58</v>
      </c>
      <c r="H88" s="117"/>
      <c r="I88" s="116"/>
      <c r="J88" s="116"/>
      <c r="K88" s="8">
        <f>K87</f>
        <v>15.17</v>
      </c>
      <c r="L88" s="116"/>
      <c r="M88" s="8">
        <f>M87</f>
        <v>15.21</v>
      </c>
      <c r="N88" s="116"/>
      <c r="O88" s="116"/>
      <c r="P88" s="116"/>
      <c r="Q88" s="116"/>
      <c r="R88" s="8">
        <f>R87</f>
        <v>15.27</v>
      </c>
      <c r="S88" s="116"/>
      <c r="T88" s="116"/>
      <c r="U88" s="116"/>
      <c r="V88" s="118"/>
      <c r="W88" s="40"/>
      <c r="X88" s="18"/>
      <c r="Y88" s="59"/>
      <c r="Z88" s="59"/>
      <c r="AA88" s="59"/>
    </row>
    <row r="89" spans="1:27" ht="15.6" customHeight="1" thickBot="1" x14ac:dyDescent="0.25">
      <c r="A89" s="61">
        <v>529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0</v>
      </c>
      <c r="G90" s="85">
        <v>1</v>
      </c>
      <c r="H90" s="86">
        <v>0</v>
      </c>
      <c r="I90" s="86">
        <v>0</v>
      </c>
      <c r="J90" s="86">
        <v>0</v>
      </c>
      <c r="K90" s="86">
        <v>6</v>
      </c>
      <c r="L90" s="86">
        <v>1</v>
      </c>
      <c r="M90" s="86">
        <v>1</v>
      </c>
      <c r="N90" s="86">
        <v>4</v>
      </c>
      <c r="O90" s="86">
        <v>6</v>
      </c>
      <c r="P90" s="86">
        <v>0</v>
      </c>
      <c r="Q90" s="86">
        <v>2</v>
      </c>
      <c r="R90" s="86">
        <v>22</v>
      </c>
      <c r="S90" s="86">
        <v>4</v>
      </c>
      <c r="T90" s="86">
        <v>3</v>
      </c>
      <c r="U90" s="86">
        <v>3</v>
      </c>
      <c r="V90" s="36">
        <v>0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15.4</v>
      </c>
      <c r="B91" s="34" t="s">
        <v>7</v>
      </c>
      <c r="C91" s="23">
        <v>6</v>
      </c>
      <c r="D91" s="4">
        <v>5</v>
      </c>
      <c r="E91" s="4">
        <v>0</v>
      </c>
      <c r="F91" s="4">
        <v>0</v>
      </c>
      <c r="G91" s="87">
        <v>16</v>
      </c>
      <c r="H91" s="88">
        <v>1</v>
      </c>
      <c r="I91" s="88">
        <v>2</v>
      </c>
      <c r="J91" s="88">
        <v>9</v>
      </c>
      <c r="K91" s="88">
        <v>2</v>
      </c>
      <c r="L91" s="88">
        <v>10</v>
      </c>
      <c r="M91" s="88">
        <v>0</v>
      </c>
      <c r="N91" s="88">
        <v>0</v>
      </c>
      <c r="O91" s="88">
        <v>2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22"/>
      <c r="W91" s="38">
        <f>SUM(C91:U91)</f>
        <v>53</v>
      </c>
      <c r="X91" s="17"/>
      <c r="Y91" s="59"/>
      <c r="Z91" s="59"/>
      <c r="AA91" s="59"/>
    </row>
    <row r="92" spans="1:27" ht="15.6" customHeight="1" x14ac:dyDescent="0.2">
      <c r="A92" s="126" t="s">
        <v>57</v>
      </c>
      <c r="B92" s="34" t="s">
        <v>8</v>
      </c>
      <c r="C92" s="23">
        <f>C91</f>
        <v>6</v>
      </c>
      <c r="D92" s="5">
        <f t="shared" ref="D92" si="28">C92-D90+D91</f>
        <v>11</v>
      </c>
      <c r="E92" s="5">
        <f>D92-E90+E91</f>
        <v>11</v>
      </c>
      <c r="F92" s="89">
        <f>E92-F90+F91</f>
        <v>11</v>
      </c>
      <c r="G92" s="90">
        <f t="shared" ref="G92:U92" si="29">F92-G90+G91</f>
        <v>26</v>
      </c>
      <c r="H92" s="91">
        <f t="shared" si="29"/>
        <v>27</v>
      </c>
      <c r="I92" s="5">
        <f t="shared" si="29"/>
        <v>29</v>
      </c>
      <c r="J92" s="5">
        <f t="shared" si="29"/>
        <v>38</v>
      </c>
      <c r="K92" s="5">
        <f t="shared" si="29"/>
        <v>34</v>
      </c>
      <c r="L92" s="5">
        <f t="shared" si="29"/>
        <v>43</v>
      </c>
      <c r="M92" s="5">
        <f t="shared" si="29"/>
        <v>42</v>
      </c>
      <c r="N92" s="5">
        <f t="shared" si="29"/>
        <v>38</v>
      </c>
      <c r="O92" s="5">
        <f t="shared" si="29"/>
        <v>34</v>
      </c>
      <c r="P92" s="5">
        <f t="shared" si="29"/>
        <v>34</v>
      </c>
      <c r="Q92" s="5">
        <f t="shared" si="29"/>
        <v>32</v>
      </c>
      <c r="R92" s="5">
        <f t="shared" si="29"/>
        <v>10</v>
      </c>
      <c r="S92" s="5">
        <f t="shared" si="29"/>
        <v>6</v>
      </c>
      <c r="T92" s="5">
        <f t="shared" si="29"/>
        <v>3</v>
      </c>
      <c r="U92" s="5">
        <f t="shared" si="29"/>
        <v>0</v>
      </c>
      <c r="V92" s="39">
        <f>U92-V90</f>
        <v>0</v>
      </c>
      <c r="W92" s="40"/>
      <c r="X92" s="3">
        <f>MAX(C92:V92)</f>
        <v>43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1"/>
      <c r="D93" s="112"/>
      <c r="E93" s="112"/>
      <c r="F93" s="112"/>
      <c r="G93" s="110">
        <v>15.47</v>
      </c>
      <c r="H93" s="113"/>
      <c r="I93" s="112"/>
      <c r="J93" s="112"/>
      <c r="K93" s="7">
        <v>15.58</v>
      </c>
      <c r="L93" s="112"/>
      <c r="M93" s="7">
        <v>16.010000000000002</v>
      </c>
      <c r="N93" s="112"/>
      <c r="O93" s="112"/>
      <c r="P93" s="112"/>
      <c r="Q93" s="112"/>
      <c r="R93" s="7">
        <v>16.100000000000001</v>
      </c>
      <c r="S93" s="112"/>
      <c r="T93" s="112"/>
      <c r="U93" s="112"/>
      <c r="V93" s="114">
        <v>16.13</v>
      </c>
      <c r="W93" s="41">
        <v>33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15">
        <v>15.4</v>
      </c>
      <c r="D94" s="116"/>
      <c r="E94" s="116"/>
      <c r="F94" s="117"/>
      <c r="G94" s="92">
        <f>G93</f>
        <v>15.47</v>
      </c>
      <c r="H94" s="117"/>
      <c r="I94" s="116"/>
      <c r="J94" s="116"/>
      <c r="K94" s="8">
        <f>K93</f>
        <v>15.58</v>
      </c>
      <c r="L94" s="116"/>
      <c r="M94" s="8">
        <f>M93</f>
        <v>16.010000000000002</v>
      </c>
      <c r="N94" s="116"/>
      <c r="O94" s="116"/>
      <c r="P94" s="116"/>
      <c r="Q94" s="116"/>
      <c r="R94" s="8">
        <f>R93</f>
        <v>16.100000000000001</v>
      </c>
      <c r="S94" s="116"/>
      <c r="T94" s="116"/>
      <c r="U94" s="116"/>
      <c r="V94" s="118"/>
      <c r="W94" s="40"/>
      <c r="X94" s="18"/>
      <c r="Y94" s="59"/>
      <c r="Z94" s="59"/>
      <c r="AA94" s="59"/>
    </row>
    <row r="95" spans="1:27" ht="15.6" customHeight="1" thickBot="1" x14ac:dyDescent="0.25">
      <c r="A95" s="61">
        <v>514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0</v>
      </c>
      <c r="F96" s="29">
        <v>0</v>
      </c>
      <c r="G96" s="85">
        <v>6</v>
      </c>
      <c r="H96" s="86">
        <v>0</v>
      </c>
      <c r="I96" s="86">
        <v>0</v>
      </c>
      <c r="J96" s="86">
        <v>8</v>
      </c>
      <c r="K96" s="86">
        <v>3</v>
      </c>
      <c r="L96" s="86">
        <v>0</v>
      </c>
      <c r="M96" s="86">
        <v>0</v>
      </c>
      <c r="N96" s="86">
        <v>2</v>
      </c>
      <c r="O96" s="86">
        <v>6</v>
      </c>
      <c r="P96" s="86">
        <v>1</v>
      </c>
      <c r="Q96" s="86">
        <v>0</v>
      </c>
      <c r="R96" s="86">
        <v>6</v>
      </c>
      <c r="S96" s="86">
        <v>6</v>
      </c>
      <c r="T96" s="86">
        <v>3</v>
      </c>
      <c r="U96" s="86">
        <v>1</v>
      </c>
      <c r="V96" s="36">
        <v>2</v>
      </c>
      <c r="W96" s="37" t="s">
        <v>6</v>
      </c>
      <c r="X96" s="55"/>
      <c r="Y96" s="59"/>
      <c r="Z96" s="59"/>
      <c r="AA96" s="59"/>
    </row>
    <row r="97" spans="1:27" ht="15.6" customHeight="1" x14ac:dyDescent="0.2">
      <c r="A97" s="33">
        <v>16.190000000000001</v>
      </c>
      <c r="B97" s="34" t="s">
        <v>7</v>
      </c>
      <c r="C97" s="23">
        <v>7</v>
      </c>
      <c r="D97" s="4">
        <v>1</v>
      </c>
      <c r="E97" s="4">
        <v>1</v>
      </c>
      <c r="F97" s="4">
        <v>7</v>
      </c>
      <c r="G97" s="87">
        <v>6</v>
      </c>
      <c r="H97" s="88">
        <v>2</v>
      </c>
      <c r="I97" s="88">
        <v>3</v>
      </c>
      <c r="J97" s="88">
        <v>2</v>
      </c>
      <c r="K97" s="88">
        <v>8</v>
      </c>
      <c r="L97" s="88">
        <v>4</v>
      </c>
      <c r="M97" s="88">
        <v>0</v>
      </c>
      <c r="N97" s="88">
        <v>1</v>
      </c>
      <c r="O97" s="88">
        <v>0</v>
      </c>
      <c r="P97" s="88">
        <v>0</v>
      </c>
      <c r="Q97" s="88">
        <v>2</v>
      </c>
      <c r="R97" s="88">
        <v>0</v>
      </c>
      <c r="S97" s="88">
        <v>0</v>
      </c>
      <c r="T97" s="88">
        <v>0</v>
      </c>
      <c r="U97" s="88">
        <v>0</v>
      </c>
      <c r="V97" s="22"/>
      <c r="W97" s="38">
        <f>SUM(C97:U97)</f>
        <v>44</v>
      </c>
      <c r="X97" s="17"/>
      <c r="Y97" s="59"/>
      <c r="Z97" s="59"/>
      <c r="AA97" s="59"/>
    </row>
    <row r="98" spans="1:27" ht="15.6" customHeight="1" x14ac:dyDescent="0.2">
      <c r="A98" s="126" t="s">
        <v>57</v>
      </c>
      <c r="B98" s="34" t="s">
        <v>8</v>
      </c>
      <c r="C98" s="23">
        <f>C97</f>
        <v>7</v>
      </c>
      <c r="D98" s="5">
        <f t="shared" ref="D98" si="30">C98-D96+D97</f>
        <v>8</v>
      </c>
      <c r="E98" s="5">
        <f>D98-E96+E97</f>
        <v>9</v>
      </c>
      <c r="F98" s="89">
        <f>E98-F96+F97</f>
        <v>16</v>
      </c>
      <c r="G98" s="90">
        <f t="shared" ref="G98:U98" si="31">F98-G96+G97</f>
        <v>16</v>
      </c>
      <c r="H98" s="91">
        <f t="shared" si="31"/>
        <v>18</v>
      </c>
      <c r="I98" s="5">
        <f t="shared" si="31"/>
        <v>21</v>
      </c>
      <c r="J98" s="5">
        <f t="shared" si="31"/>
        <v>15</v>
      </c>
      <c r="K98" s="5">
        <f t="shared" si="31"/>
        <v>20</v>
      </c>
      <c r="L98" s="5">
        <f t="shared" si="31"/>
        <v>24</v>
      </c>
      <c r="M98" s="5">
        <f t="shared" si="31"/>
        <v>24</v>
      </c>
      <c r="N98" s="5">
        <f t="shared" si="31"/>
        <v>23</v>
      </c>
      <c r="O98" s="5">
        <f t="shared" si="31"/>
        <v>17</v>
      </c>
      <c r="P98" s="5">
        <f t="shared" si="31"/>
        <v>16</v>
      </c>
      <c r="Q98" s="5">
        <f t="shared" si="31"/>
        <v>18</v>
      </c>
      <c r="R98" s="5">
        <f t="shared" si="31"/>
        <v>12</v>
      </c>
      <c r="S98" s="5">
        <f t="shared" si="31"/>
        <v>6</v>
      </c>
      <c r="T98" s="5">
        <f t="shared" si="31"/>
        <v>3</v>
      </c>
      <c r="U98" s="5">
        <f t="shared" si="31"/>
        <v>2</v>
      </c>
      <c r="V98" s="39">
        <f>U98-V96</f>
        <v>0</v>
      </c>
      <c r="W98" s="40"/>
      <c r="X98" s="3">
        <f>MAX(C98:V98)</f>
        <v>24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1"/>
      <c r="D99" s="112"/>
      <c r="E99" s="112"/>
      <c r="F99" s="112"/>
      <c r="G99" s="110">
        <v>16.260000000000002</v>
      </c>
      <c r="H99" s="113"/>
      <c r="I99" s="112"/>
      <c r="J99" s="112"/>
      <c r="K99" s="7">
        <v>16.34</v>
      </c>
      <c r="L99" s="112"/>
      <c r="M99" s="7">
        <v>16.39</v>
      </c>
      <c r="N99" s="112"/>
      <c r="O99" s="112"/>
      <c r="P99" s="112"/>
      <c r="Q99" s="112"/>
      <c r="R99" s="7">
        <v>16.45</v>
      </c>
      <c r="S99" s="112"/>
      <c r="T99" s="112"/>
      <c r="U99" s="112"/>
      <c r="V99" s="114">
        <v>16.53</v>
      </c>
      <c r="W99" s="41">
        <v>34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15">
        <v>16.190000000000001</v>
      </c>
      <c r="D100" s="116"/>
      <c r="E100" s="116"/>
      <c r="F100" s="117"/>
      <c r="G100" s="92">
        <f>G99</f>
        <v>16.260000000000002</v>
      </c>
      <c r="H100" s="117"/>
      <c r="I100" s="116"/>
      <c r="J100" s="116"/>
      <c r="K100" s="8">
        <f>K99</f>
        <v>16.34</v>
      </c>
      <c r="L100" s="116"/>
      <c r="M100" s="8">
        <f>M99</f>
        <v>16.39</v>
      </c>
      <c r="N100" s="116"/>
      <c r="O100" s="116"/>
      <c r="P100" s="116"/>
      <c r="Q100" s="116"/>
      <c r="R100" s="8">
        <f>R99</f>
        <v>16.45</v>
      </c>
      <c r="S100" s="116"/>
      <c r="T100" s="116"/>
      <c r="U100" s="116"/>
      <c r="V100" s="118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529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0</v>
      </c>
      <c r="G102" s="85">
        <v>0</v>
      </c>
      <c r="H102" s="86">
        <v>0</v>
      </c>
      <c r="I102" s="86">
        <v>1</v>
      </c>
      <c r="J102" s="86">
        <v>7</v>
      </c>
      <c r="K102" s="86">
        <v>8</v>
      </c>
      <c r="L102" s="86">
        <v>0</v>
      </c>
      <c r="M102" s="86">
        <v>0</v>
      </c>
      <c r="N102" s="86">
        <v>6</v>
      </c>
      <c r="O102" s="86">
        <v>5</v>
      </c>
      <c r="P102" s="86">
        <v>4</v>
      </c>
      <c r="Q102" s="86">
        <v>2</v>
      </c>
      <c r="R102" s="86">
        <v>5</v>
      </c>
      <c r="S102" s="86">
        <v>3</v>
      </c>
      <c r="T102" s="86">
        <v>2</v>
      </c>
      <c r="U102" s="86">
        <v>5</v>
      </c>
      <c r="V102" s="36">
        <v>0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16.57</v>
      </c>
      <c r="B103" s="34" t="s">
        <v>7</v>
      </c>
      <c r="C103" s="23">
        <v>0</v>
      </c>
      <c r="D103" s="4">
        <v>2</v>
      </c>
      <c r="E103" s="4">
        <v>1</v>
      </c>
      <c r="F103" s="4">
        <v>0</v>
      </c>
      <c r="G103" s="87">
        <v>14</v>
      </c>
      <c r="H103" s="88">
        <v>6</v>
      </c>
      <c r="I103" s="88">
        <v>5</v>
      </c>
      <c r="J103" s="88">
        <v>8</v>
      </c>
      <c r="K103" s="88">
        <v>7</v>
      </c>
      <c r="L103" s="88">
        <v>4</v>
      </c>
      <c r="M103" s="88">
        <v>0</v>
      </c>
      <c r="N103" s="88">
        <v>0</v>
      </c>
      <c r="O103" s="88">
        <v>1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22"/>
      <c r="W103" s="38">
        <f>SUM(C103:U103)</f>
        <v>48</v>
      </c>
      <c r="X103" s="17"/>
      <c r="Y103" s="59"/>
      <c r="Z103" s="59"/>
      <c r="AA103" s="59"/>
    </row>
    <row r="104" spans="1:27" ht="15.6" customHeight="1" x14ac:dyDescent="0.2">
      <c r="A104" s="126" t="s">
        <v>57</v>
      </c>
      <c r="B104" s="34" t="s">
        <v>8</v>
      </c>
      <c r="C104" s="23">
        <f>C103</f>
        <v>0</v>
      </c>
      <c r="D104" s="5">
        <f t="shared" ref="D104" si="32">C104-D102+D103</f>
        <v>2</v>
      </c>
      <c r="E104" s="5">
        <f>D104-E102+E103</f>
        <v>3</v>
      </c>
      <c r="F104" s="89">
        <f>E104-F102+F103</f>
        <v>3</v>
      </c>
      <c r="G104" s="90">
        <f t="shared" ref="G104:U104" si="33">F104-G102+G103</f>
        <v>17</v>
      </c>
      <c r="H104" s="91">
        <f t="shared" si="33"/>
        <v>23</v>
      </c>
      <c r="I104" s="5">
        <f t="shared" si="33"/>
        <v>27</v>
      </c>
      <c r="J104" s="5">
        <f t="shared" si="33"/>
        <v>28</v>
      </c>
      <c r="K104" s="5">
        <f t="shared" si="33"/>
        <v>27</v>
      </c>
      <c r="L104" s="5">
        <f t="shared" si="33"/>
        <v>31</v>
      </c>
      <c r="M104" s="5">
        <f t="shared" si="33"/>
        <v>31</v>
      </c>
      <c r="N104" s="5">
        <f t="shared" si="33"/>
        <v>25</v>
      </c>
      <c r="O104" s="5">
        <f t="shared" si="33"/>
        <v>21</v>
      </c>
      <c r="P104" s="5">
        <f t="shared" si="33"/>
        <v>17</v>
      </c>
      <c r="Q104" s="5">
        <f t="shared" si="33"/>
        <v>15</v>
      </c>
      <c r="R104" s="5">
        <f t="shared" si="33"/>
        <v>10</v>
      </c>
      <c r="S104" s="5">
        <f t="shared" si="33"/>
        <v>7</v>
      </c>
      <c r="T104" s="5">
        <f t="shared" si="33"/>
        <v>5</v>
      </c>
      <c r="U104" s="5">
        <f t="shared" si="33"/>
        <v>0</v>
      </c>
      <c r="V104" s="39">
        <f>U104-V102</f>
        <v>0</v>
      </c>
      <c r="W104" s="40"/>
      <c r="X104" s="3">
        <f>MAX(C104:V104)</f>
        <v>31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1"/>
      <c r="D105" s="112"/>
      <c r="E105" s="112"/>
      <c r="F105" s="112"/>
      <c r="G105" s="110">
        <v>17.04</v>
      </c>
      <c r="H105" s="113"/>
      <c r="I105" s="112"/>
      <c r="J105" s="112"/>
      <c r="K105" s="7">
        <v>17.14</v>
      </c>
      <c r="L105" s="112"/>
      <c r="M105" s="7">
        <v>17.170000000000002</v>
      </c>
      <c r="N105" s="112"/>
      <c r="O105" s="112"/>
      <c r="P105" s="112"/>
      <c r="Q105" s="112"/>
      <c r="R105" s="7">
        <v>17.260000000000002</v>
      </c>
      <c r="S105" s="112"/>
      <c r="T105" s="112"/>
      <c r="U105" s="112"/>
      <c r="V105" s="114">
        <v>17.29</v>
      </c>
      <c r="W105" s="41">
        <v>32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15">
        <v>16.57</v>
      </c>
      <c r="D106" s="116"/>
      <c r="E106" s="116"/>
      <c r="F106" s="117"/>
      <c r="G106" s="92">
        <f>G105</f>
        <v>17.04</v>
      </c>
      <c r="H106" s="117"/>
      <c r="I106" s="116"/>
      <c r="J106" s="116"/>
      <c r="K106" s="8">
        <f>K105</f>
        <v>17.14</v>
      </c>
      <c r="L106" s="116"/>
      <c r="M106" s="8">
        <f>M105</f>
        <v>17.170000000000002</v>
      </c>
      <c r="N106" s="116"/>
      <c r="O106" s="116"/>
      <c r="P106" s="116"/>
      <c r="Q106" s="116"/>
      <c r="R106" s="8">
        <f>R105</f>
        <v>17.260000000000002</v>
      </c>
      <c r="S106" s="116"/>
      <c r="T106" s="116"/>
      <c r="U106" s="116"/>
      <c r="V106" s="118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514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.6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0</v>
      </c>
      <c r="G108" s="85">
        <v>3</v>
      </c>
      <c r="H108" s="86">
        <v>0</v>
      </c>
      <c r="I108" s="86">
        <v>0</v>
      </c>
      <c r="J108" s="86">
        <v>3</v>
      </c>
      <c r="K108" s="86">
        <v>17</v>
      </c>
      <c r="L108" s="86">
        <v>3</v>
      </c>
      <c r="M108" s="86">
        <v>4</v>
      </c>
      <c r="N108" s="86">
        <v>3</v>
      </c>
      <c r="O108" s="86">
        <v>2</v>
      </c>
      <c r="P108" s="86">
        <v>1</v>
      </c>
      <c r="Q108" s="86">
        <v>2</v>
      </c>
      <c r="R108" s="86">
        <v>1</v>
      </c>
      <c r="S108" s="86">
        <v>4</v>
      </c>
      <c r="T108" s="86">
        <v>4</v>
      </c>
      <c r="U108" s="86">
        <v>0</v>
      </c>
      <c r="V108" s="36">
        <v>7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17.46</v>
      </c>
      <c r="B109" s="34" t="s">
        <v>7</v>
      </c>
      <c r="C109" s="23">
        <v>9</v>
      </c>
      <c r="D109" s="4">
        <v>3</v>
      </c>
      <c r="E109" s="4">
        <v>0</v>
      </c>
      <c r="F109" s="4">
        <v>0</v>
      </c>
      <c r="G109" s="87">
        <v>19</v>
      </c>
      <c r="H109" s="88">
        <v>4</v>
      </c>
      <c r="I109" s="88">
        <v>0</v>
      </c>
      <c r="J109" s="88">
        <v>0</v>
      </c>
      <c r="K109" s="88">
        <v>6</v>
      </c>
      <c r="L109" s="88">
        <v>9</v>
      </c>
      <c r="M109" s="88">
        <v>0</v>
      </c>
      <c r="N109" s="88">
        <v>0</v>
      </c>
      <c r="O109" s="88">
        <v>2</v>
      </c>
      <c r="P109" s="88">
        <v>0</v>
      </c>
      <c r="Q109" s="88">
        <v>0</v>
      </c>
      <c r="R109" s="88">
        <v>0</v>
      </c>
      <c r="S109" s="88">
        <v>0</v>
      </c>
      <c r="T109" s="88">
        <v>2</v>
      </c>
      <c r="U109" s="88">
        <v>0</v>
      </c>
      <c r="V109" s="22"/>
      <c r="W109" s="38">
        <f>SUM(C109:U109)</f>
        <v>54</v>
      </c>
      <c r="X109" s="17"/>
      <c r="Y109" s="59"/>
      <c r="Z109" s="59"/>
      <c r="AA109" s="59"/>
    </row>
    <row r="110" spans="1:27" ht="15.6" customHeight="1" x14ac:dyDescent="0.2">
      <c r="A110" s="126" t="s">
        <v>57</v>
      </c>
      <c r="B110" s="34" t="s">
        <v>8</v>
      </c>
      <c r="C110" s="23">
        <f>C109</f>
        <v>9</v>
      </c>
      <c r="D110" s="5">
        <f t="shared" ref="D110" si="34">C110-D108+D109</f>
        <v>12</v>
      </c>
      <c r="E110" s="5">
        <f>D110-E108+E109</f>
        <v>12</v>
      </c>
      <c r="F110" s="89">
        <f>E110-F108+F109</f>
        <v>12</v>
      </c>
      <c r="G110" s="90">
        <f t="shared" ref="G110:U110" si="35">F110-G108+G109</f>
        <v>28</v>
      </c>
      <c r="H110" s="91">
        <f t="shared" si="35"/>
        <v>32</v>
      </c>
      <c r="I110" s="5">
        <f t="shared" si="35"/>
        <v>32</v>
      </c>
      <c r="J110" s="5">
        <f t="shared" si="35"/>
        <v>29</v>
      </c>
      <c r="K110" s="5">
        <f t="shared" si="35"/>
        <v>18</v>
      </c>
      <c r="L110" s="5">
        <f t="shared" si="35"/>
        <v>24</v>
      </c>
      <c r="M110" s="5">
        <f t="shared" si="35"/>
        <v>20</v>
      </c>
      <c r="N110" s="5">
        <f t="shared" si="35"/>
        <v>17</v>
      </c>
      <c r="O110" s="5">
        <f t="shared" si="35"/>
        <v>17</v>
      </c>
      <c r="P110" s="5">
        <f t="shared" si="35"/>
        <v>16</v>
      </c>
      <c r="Q110" s="5">
        <f t="shared" si="35"/>
        <v>14</v>
      </c>
      <c r="R110" s="5">
        <f t="shared" si="35"/>
        <v>13</v>
      </c>
      <c r="S110" s="5">
        <f t="shared" si="35"/>
        <v>9</v>
      </c>
      <c r="T110" s="5">
        <f t="shared" si="35"/>
        <v>7</v>
      </c>
      <c r="U110" s="5">
        <f t="shared" si="35"/>
        <v>7</v>
      </c>
      <c r="V110" s="39">
        <f>U110-V108</f>
        <v>0</v>
      </c>
      <c r="W110" s="40"/>
      <c r="X110" s="3">
        <f>MAX(C110:V110)</f>
        <v>32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1"/>
      <c r="D111" s="112"/>
      <c r="E111" s="112"/>
      <c r="F111" s="112"/>
      <c r="G111" s="110">
        <v>17.54</v>
      </c>
      <c r="H111" s="113"/>
      <c r="I111" s="112"/>
      <c r="J111" s="112"/>
      <c r="K111" s="7">
        <v>18.02</v>
      </c>
      <c r="L111" s="112"/>
      <c r="M111" s="7">
        <v>18.059999999999999</v>
      </c>
      <c r="N111" s="112"/>
      <c r="O111" s="112"/>
      <c r="P111" s="112"/>
      <c r="Q111" s="112"/>
      <c r="R111" s="7">
        <v>18.12</v>
      </c>
      <c r="S111" s="112"/>
      <c r="T111" s="112"/>
      <c r="U111" s="112"/>
      <c r="V111" s="114">
        <v>18.190000000000001</v>
      </c>
      <c r="W111" s="41">
        <v>33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15">
        <v>17.46</v>
      </c>
      <c r="D112" s="116"/>
      <c r="E112" s="116"/>
      <c r="F112" s="117"/>
      <c r="G112" s="92">
        <f>G111</f>
        <v>17.54</v>
      </c>
      <c r="H112" s="117"/>
      <c r="I112" s="116"/>
      <c r="J112" s="116"/>
      <c r="K112" s="8">
        <f>K111</f>
        <v>18.02</v>
      </c>
      <c r="L112" s="116"/>
      <c r="M112" s="8">
        <f>M111</f>
        <v>18.059999999999999</v>
      </c>
      <c r="N112" s="116"/>
      <c r="O112" s="116"/>
      <c r="P112" s="116"/>
      <c r="Q112" s="116"/>
      <c r="R112" s="8">
        <f>R111</f>
        <v>18.12</v>
      </c>
      <c r="S112" s="116"/>
      <c r="T112" s="116"/>
      <c r="U112" s="116"/>
      <c r="V112" s="118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529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0</v>
      </c>
      <c r="F114" s="29">
        <v>0</v>
      </c>
      <c r="G114" s="85">
        <v>0</v>
      </c>
      <c r="H114" s="86">
        <v>0</v>
      </c>
      <c r="I114" s="86">
        <v>0</v>
      </c>
      <c r="J114" s="86">
        <v>0</v>
      </c>
      <c r="K114" s="86">
        <v>4</v>
      </c>
      <c r="L114" s="86">
        <v>2</v>
      </c>
      <c r="M114" s="86">
        <v>0</v>
      </c>
      <c r="N114" s="86">
        <v>3</v>
      </c>
      <c r="O114" s="86">
        <v>5</v>
      </c>
      <c r="P114" s="86">
        <v>3</v>
      </c>
      <c r="Q114" s="86">
        <v>0</v>
      </c>
      <c r="R114" s="86">
        <v>2</v>
      </c>
      <c r="S114" s="86">
        <v>3</v>
      </c>
      <c r="T114" s="86">
        <v>0</v>
      </c>
      <c r="U114" s="86">
        <v>5</v>
      </c>
      <c r="V114" s="36">
        <v>0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18.239999999999998</v>
      </c>
      <c r="B115" s="34" t="s">
        <v>7</v>
      </c>
      <c r="C115" s="23">
        <v>4</v>
      </c>
      <c r="D115" s="4">
        <v>3</v>
      </c>
      <c r="E115" s="4">
        <v>0</v>
      </c>
      <c r="F115" s="4">
        <v>0</v>
      </c>
      <c r="G115" s="87">
        <v>5</v>
      </c>
      <c r="H115" s="88">
        <v>0</v>
      </c>
      <c r="I115" s="88">
        <v>2</v>
      </c>
      <c r="J115" s="88">
        <v>5</v>
      </c>
      <c r="K115" s="88">
        <v>4</v>
      </c>
      <c r="L115" s="88">
        <v>1</v>
      </c>
      <c r="M115" s="88">
        <v>1</v>
      </c>
      <c r="N115" s="88">
        <v>0</v>
      </c>
      <c r="O115" s="88">
        <v>1</v>
      </c>
      <c r="P115" s="88">
        <v>0</v>
      </c>
      <c r="Q115" s="88">
        <v>0</v>
      </c>
      <c r="R115" s="88">
        <v>0</v>
      </c>
      <c r="S115" s="88">
        <v>0</v>
      </c>
      <c r="T115" s="88">
        <v>1</v>
      </c>
      <c r="U115" s="88">
        <v>0</v>
      </c>
      <c r="V115" s="22"/>
      <c r="W115" s="38">
        <f>SUM(C115:U115)</f>
        <v>27</v>
      </c>
      <c r="X115" s="17"/>
      <c r="Y115" s="59"/>
      <c r="Z115" s="59"/>
      <c r="AA115" s="59"/>
    </row>
    <row r="116" spans="1:27" ht="15.6" customHeight="1" x14ac:dyDescent="0.2">
      <c r="A116" s="126" t="s">
        <v>57</v>
      </c>
      <c r="B116" s="34" t="s">
        <v>8</v>
      </c>
      <c r="C116" s="23">
        <f>C115</f>
        <v>4</v>
      </c>
      <c r="D116" s="5">
        <f t="shared" ref="D116" si="36">C116-D114+D115</f>
        <v>7</v>
      </c>
      <c r="E116" s="5">
        <f>D116-E114+E115</f>
        <v>7</v>
      </c>
      <c r="F116" s="89">
        <f>E116-F114+F115</f>
        <v>7</v>
      </c>
      <c r="G116" s="90">
        <f t="shared" ref="G116:U116" si="37">F116-G114+G115</f>
        <v>12</v>
      </c>
      <c r="H116" s="91">
        <f t="shared" si="37"/>
        <v>12</v>
      </c>
      <c r="I116" s="5">
        <f t="shared" si="37"/>
        <v>14</v>
      </c>
      <c r="J116" s="5">
        <f t="shared" si="37"/>
        <v>19</v>
      </c>
      <c r="K116" s="5">
        <f t="shared" si="37"/>
        <v>19</v>
      </c>
      <c r="L116" s="5">
        <f t="shared" si="37"/>
        <v>18</v>
      </c>
      <c r="M116" s="5">
        <f t="shared" si="37"/>
        <v>19</v>
      </c>
      <c r="N116" s="5">
        <f t="shared" si="37"/>
        <v>16</v>
      </c>
      <c r="O116" s="5">
        <f t="shared" si="37"/>
        <v>12</v>
      </c>
      <c r="P116" s="5">
        <f t="shared" si="37"/>
        <v>9</v>
      </c>
      <c r="Q116" s="5">
        <f t="shared" si="37"/>
        <v>9</v>
      </c>
      <c r="R116" s="5">
        <f t="shared" si="37"/>
        <v>7</v>
      </c>
      <c r="S116" s="5">
        <f t="shared" si="37"/>
        <v>4</v>
      </c>
      <c r="T116" s="5">
        <f t="shared" si="37"/>
        <v>5</v>
      </c>
      <c r="U116" s="5">
        <f t="shared" si="37"/>
        <v>0</v>
      </c>
      <c r="V116" s="39">
        <f>U116-V114</f>
        <v>0</v>
      </c>
      <c r="W116" s="40"/>
      <c r="X116" s="3">
        <f>MAX(C116:V116)</f>
        <v>19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1"/>
      <c r="D117" s="112"/>
      <c r="E117" s="112"/>
      <c r="F117" s="112"/>
      <c r="G117" s="110">
        <v>18.309999999999999</v>
      </c>
      <c r="H117" s="113"/>
      <c r="I117" s="112"/>
      <c r="J117" s="112"/>
      <c r="K117" s="7">
        <v>18.440000000000001</v>
      </c>
      <c r="L117" s="112"/>
      <c r="M117" s="7">
        <v>18.47</v>
      </c>
      <c r="N117" s="112"/>
      <c r="O117" s="112"/>
      <c r="P117" s="112"/>
      <c r="Q117" s="112"/>
      <c r="R117" s="7">
        <v>18.54</v>
      </c>
      <c r="S117" s="112"/>
      <c r="T117" s="112"/>
      <c r="U117" s="112"/>
      <c r="V117" s="114">
        <v>18.57</v>
      </c>
      <c r="W117" s="41">
        <v>33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15">
        <v>18.239999999999998</v>
      </c>
      <c r="D118" s="116"/>
      <c r="E118" s="116"/>
      <c r="F118" s="117"/>
      <c r="G118" s="92">
        <f>G117</f>
        <v>18.309999999999999</v>
      </c>
      <c r="H118" s="117"/>
      <c r="I118" s="116"/>
      <c r="J118" s="116"/>
      <c r="K118" s="8">
        <f>K117</f>
        <v>18.440000000000001</v>
      </c>
      <c r="L118" s="116"/>
      <c r="M118" s="8">
        <f>M117</f>
        <v>18.47</v>
      </c>
      <c r="N118" s="116"/>
      <c r="O118" s="116"/>
      <c r="P118" s="116"/>
      <c r="Q118" s="116"/>
      <c r="R118" s="8">
        <f>R117</f>
        <v>18.54</v>
      </c>
      <c r="S118" s="116"/>
      <c r="T118" s="116"/>
      <c r="U118" s="116"/>
      <c r="V118" s="118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514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0</v>
      </c>
      <c r="F120" s="29">
        <v>0</v>
      </c>
      <c r="G120" s="85">
        <v>0</v>
      </c>
      <c r="H120" s="86">
        <v>0</v>
      </c>
      <c r="I120" s="86">
        <v>0</v>
      </c>
      <c r="J120" s="86">
        <v>1</v>
      </c>
      <c r="K120" s="86">
        <v>3</v>
      </c>
      <c r="L120" s="86">
        <v>2</v>
      </c>
      <c r="M120" s="86">
        <v>0</v>
      </c>
      <c r="N120" s="86">
        <v>3</v>
      </c>
      <c r="O120" s="86">
        <v>2</v>
      </c>
      <c r="P120" s="86">
        <v>0</v>
      </c>
      <c r="Q120" s="86">
        <v>2</v>
      </c>
      <c r="R120" s="86">
        <v>0</v>
      </c>
      <c r="S120" s="86">
        <v>2</v>
      </c>
      <c r="T120" s="86">
        <v>0</v>
      </c>
      <c r="U120" s="86">
        <v>1</v>
      </c>
      <c r="V120" s="36">
        <v>7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19.03</v>
      </c>
      <c r="B121" s="34" t="s">
        <v>7</v>
      </c>
      <c r="C121" s="23">
        <v>4</v>
      </c>
      <c r="D121" s="4">
        <v>0</v>
      </c>
      <c r="E121" s="4">
        <v>0</v>
      </c>
      <c r="F121" s="4">
        <v>0</v>
      </c>
      <c r="G121" s="87">
        <v>5</v>
      </c>
      <c r="H121" s="88">
        <v>1</v>
      </c>
      <c r="I121" s="88">
        <v>1</v>
      </c>
      <c r="J121" s="88">
        <v>2</v>
      </c>
      <c r="K121" s="88">
        <v>4</v>
      </c>
      <c r="L121" s="88">
        <v>3</v>
      </c>
      <c r="M121" s="88">
        <v>1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1</v>
      </c>
      <c r="T121" s="88">
        <v>1</v>
      </c>
      <c r="U121" s="88">
        <v>0</v>
      </c>
      <c r="V121" s="22"/>
      <c r="W121" s="38">
        <f>SUM(C121:U121)</f>
        <v>23</v>
      </c>
      <c r="X121" s="17"/>
      <c r="Y121" s="59"/>
      <c r="Z121" s="59"/>
      <c r="AA121" s="59"/>
    </row>
    <row r="122" spans="1:27" ht="15.6" customHeight="1" x14ac:dyDescent="0.2">
      <c r="A122" s="126" t="s">
        <v>57</v>
      </c>
      <c r="B122" s="34" t="s">
        <v>8</v>
      </c>
      <c r="C122" s="23">
        <f>C121</f>
        <v>4</v>
      </c>
      <c r="D122" s="5">
        <f t="shared" ref="D122" si="38">C122-D120+D121</f>
        <v>4</v>
      </c>
      <c r="E122" s="5">
        <f>D122-E120+E121</f>
        <v>4</v>
      </c>
      <c r="F122" s="89">
        <f>E122-F120+F121</f>
        <v>4</v>
      </c>
      <c r="G122" s="90">
        <f t="shared" ref="G122:U122" si="39">F122-G120+G121</f>
        <v>9</v>
      </c>
      <c r="H122" s="91">
        <f t="shared" si="39"/>
        <v>10</v>
      </c>
      <c r="I122" s="5">
        <f t="shared" si="39"/>
        <v>11</v>
      </c>
      <c r="J122" s="5">
        <f t="shared" si="39"/>
        <v>12</v>
      </c>
      <c r="K122" s="5">
        <f t="shared" si="39"/>
        <v>13</v>
      </c>
      <c r="L122" s="5">
        <f t="shared" si="39"/>
        <v>14</v>
      </c>
      <c r="M122" s="5">
        <f t="shared" si="39"/>
        <v>15</v>
      </c>
      <c r="N122" s="5">
        <f t="shared" si="39"/>
        <v>12</v>
      </c>
      <c r="O122" s="5">
        <f t="shared" si="39"/>
        <v>10</v>
      </c>
      <c r="P122" s="5">
        <f t="shared" si="39"/>
        <v>10</v>
      </c>
      <c r="Q122" s="5">
        <f t="shared" si="39"/>
        <v>8</v>
      </c>
      <c r="R122" s="5">
        <f t="shared" si="39"/>
        <v>8</v>
      </c>
      <c r="S122" s="5">
        <f t="shared" si="39"/>
        <v>7</v>
      </c>
      <c r="T122" s="5">
        <f t="shared" si="39"/>
        <v>8</v>
      </c>
      <c r="U122" s="5">
        <f t="shared" si="39"/>
        <v>7</v>
      </c>
      <c r="V122" s="39">
        <f>U122-V120</f>
        <v>0</v>
      </c>
      <c r="W122" s="40"/>
      <c r="X122" s="3">
        <f>MAX(C122:V122)</f>
        <v>15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1"/>
      <c r="D123" s="112"/>
      <c r="E123" s="112"/>
      <c r="F123" s="112"/>
      <c r="G123" s="110">
        <v>19.11</v>
      </c>
      <c r="H123" s="113"/>
      <c r="I123" s="112"/>
      <c r="J123" s="112"/>
      <c r="K123" s="7">
        <v>19.2</v>
      </c>
      <c r="L123" s="112"/>
      <c r="M123" s="7">
        <v>19.239999999999998</v>
      </c>
      <c r="N123" s="112"/>
      <c r="O123" s="112"/>
      <c r="P123" s="112"/>
      <c r="Q123" s="112"/>
      <c r="R123" s="7">
        <v>19.32</v>
      </c>
      <c r="S123" s="112"/>
      <c r="T123" s="112"/>
      <c r="U123" s="112"/>
      <c r="V123" s="114">
        <v>19.38</v>
      </c>
      <c r="W123" s="41">
        <v>35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15">
        <v>19.03</v>
      </c>
      <c r="D124" s="116"/>
      <c r="E124" s="116"/>
      <c r="F124" s="117"/>
      <c r="G124" s="92">
        <f>G123</f>
        <v>19.11</v>
      </c>
      <c r="H124" s="117"/>
      <c r="I124" s="116"/>
      <c r="J124" s="116"/>
      <c r="K124" s="8">
        <f>K123</f>
        <v>19.2</v>
      </c>
      <c r="L124" s="116"/>
      <c r="M124" s="8">
        <f>M123</f>
        <v>19.239999999999998</v>
      </c>
      <c r="N124" s="116"/>
      <c r="O124" s="116"/>
      <c r="P124" s="116"/>
      <c r="Q124" s="116"/>
      <c r="R124" s="8">
        <f>R123</f>
        <v>19.32</v>
      </c>
      <c r="S124" s="116"/>
      <c r="T124" s="116"/>
      <c r="U124" s="116"/>
      <c r="V124" s="118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529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0</v>
      </c>
      <c r="G126" s="85">
        <v>0</v>
      </c>
      <c r="H126" s="86">
        <v>1</v>
      </c>
      <c r="I126" s="86">
        <v>1</v>
      </c>
      <c r="J126" s="86">
        <v>0</v>
      </c>
      <c r="K126" s="86">
        <v>0</v>
      </c>
      <c r="L126" s="86">
        <v>0</v>
      </c>
      <c r="M126" s="86">
        <v>0</v>
      </c>
      <c r="N126" s="86">
        <v>3</v>
      </c>
      <c r="O126" s="86">
        <v>1</v>
      </c>
      <c r="P126" s="86">
        <v>2</v>
      </c>
      <c r="Q126" s="86">
        <v>1</v>
      </c>
      <c r="R126" s="86">
        <v>7</v>
      </c>
      <c r="S126" s="86">
        <v>9</v>
      </c>
      <c r="T126" s="86">
        <v>1</v>
      </c>
      <c r="U126" s="86">
        <v>5</v>
      </c>
      <c r="V126" s="36">
        <v>0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19.46</v>
      </c>
      <c r="B127" s="34" t="s">
        <v>7</v>
      </c>
      <c r="C127" s="23">
        <v>3</v>
      </c>
      <c r="D127" s="4">
        <v>2</v>
      </c>
      <c r="E127" s="4">
        <v>0</v>
      </c>
      <c r="F127" s="4">
        <v>0</v>
      </c>
      <c r="G127" s="87">
        <v>1</v>
      </c>
      <c r="H127" s="88">
        <v>0</v>
      </c>
      <c r="I127" s="88">
        <v>0</v>
      </c>
      <c r="J127" s="88">
        <v>0</v>
      </c>
      <c r="K127" s="88">
        <v>15</v>
      </c>
      <c r="L127" s="88">
        <v>9</v>
      </c>
      <c r="M127" s="88">
        <v>0</v>
      </c>
      <c r="N127" s="88">
        <v>0</v>
      </c>
      <c r="O127" s="88">
        <v>1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22"/>
      <c r="W127" s="38">
        <f>SUM(C127:U127)</f>
        <v>31</v>
      </c>
      <c r="X127" s="17"/>
      <c r="Y127" s="59"/>
      <c r="Z127" s="59"/>
      <c r="AA127" s="59"/>
    </row>
    <row r="128" spans="1:27" ht="15.6" customHeight="1" x14ac:dyDescent="0.2">
      <c r="A128" s="126" t="s">
        <v>57</v>
      </c>
      <c r="B128" s="34" t="s">
        <v>8</v>
      </c>
      <c r="C128" s="23">
        <f>C127</f>
        <v>3</v>
      </c>
      <c r="D128" s="5">
        <f t="shared" ref="D128" si="40">C128-D126+D127</f>
        <v>5</v>
      </c>
      <c r="E128" s="5">
        <f>D128-E126+E127</f>
        <v>5</v>
      </c>
      <c r="F128" s="89">
        <f>E128-F126+F127</f>
        <v>5</v>
      </c>
      <c r="G128" s="90">
        <f t="shared" ref="G128:U128" si="41">F128-G126+G127</f>
        <v>6</v>
      </c>
      <c r="H128" s="91">
        <f t="shared" si="41"/>
        <v>5</v>
      </c>
      <c r="I128" s="5">
        <f t="shared" si="41"/>
        <v>4</v>
      </c>
      <c r="J128" s="5">
        <f t="shared" si="41"/>
        <v>4</v>
      </c>
      <c r="K128" s="5">
        <f t="shared" si="41"/>
        <v>19</v>
      </c>
      <c r="L128" s="5">
        <f t="shared" si="41"/>
        <v>28</v>
      </c>
      <c r="M128" s="5">
        <f t="shared" si="41"/>
        <v>28</v>
      </c>
      <c r="N128" s="5">
        <f t="shared" si="41"/>
        <v>25</v>
      </c>
      <c r="O128" s="5">
        <f t="shared" si="41"/>
        <v>25</v>
      </c>
      <c r="P128" s="5">
        <f t="shared" si="41"/>
        <v>23</v>
      </c>
      <c r="Q128" s="5">
        <f t="shared" si="41"/>
        <v>22</v>
      </c>
      <c r="R128" s="5">
        <f t="shared" si="41"/>
        <v>15</v>
      </c>
      <c r="S128" s="5">
        <f t="shared" si="41"/>
        <v>6</v>
      </c>
      <c r="T128" s="5">
        <f t="shared" si="41"/>
        <v>5</v>
      </c>
      <c r="U128" s="5">
        <f t="shared" si="41"/>
        <v>0</v>
      </c>
      <c r="V128" s="39">
        <f>U128-V126</f>
        <v>0</v>
      </c>
      <c r="W128" s="40"/>
      <c r="X128" s="3">
        <f>MAX(C128:V128)</f>
        <v>28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1"/>
      <c r="D129" s="112"/>
      <c r="E129" s="112"/>
      <c r="F129" s="112"/>
      <c r="G129" s="110">
        <v>19.53</v>
      </c>
      <c r="H129" s="113"/>
      <c r="I129" s="112"/>
      <c r="J129" s="112"/>
      <c r="K129" s="7">
        <v>20.059999999999999</v>
      </c>
      <c r="L129" s="112"/>
      <c r="M129" s="7">
        <v>20.100000000000001</v>
      </c>
      <c r="N129" s="112"/>
      <c r="O129" s="112"/>
      <c r="P129" s="112"/>
      <c r="Q129" s="112"/>
      <c r="R129" s="7">
        <v>20.18</v>
      </c>
      <c r="S129" s="112"/>
      <c r="T129" s="112"/>
      <c r="U129" s="112"/>
      <c r="V129" s="114">
        <v>20.2</v>
      </c>
      <c r="W129" s="41">
        <v>34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15">
        <v>19.46</v>
      </c>
      <c r="D130" s="116"/>
      <c r="E130" s="116"/>
      <c r="F130" s="117"/>
      <c r="G130" s="92">
        <f>G129</f>
        <v>19.53</v>
      </c>
      <c r="H130" s="117"/>
      <c r="I130" s="116"/>
      <c r="J130" s="116"/>
      <c r="K130" s="8">
        <f>K129</f>
        <v>20.059999999999999</v>
      </c>
      <c r="L130" s="116"/>
      <c r="M130" s="8">
        <f>M129</f>
        <v>20.100000000000001</v>
      </c>
      <c r="N130" s="116"/>
      <c r="O130" s="116"/>
      <c r="P130" s="116"/>
      <c r="Q130" s="116"/>
      <c r="R130" s="8">
        <f>R129</f>
        <v>20.18</v>
      </c>
      <c r="S130" s="116"/>
      <c r="T130" s="116"/>
      <c r="U130" s="116"/>
      <c r="V130" s="118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514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0</v>
      </c>
      <c r="E132" s="29">
        <v>0</v>
      </c>
      <c r="F132" s="29">
        <v>0</v>
      </c>
      <c r="G132" s="85" t="s">
        <v>58</v>
      </c>
      <c r="H132" s="86">
        <v>0</v>
      </c>
      <c r="I132" s="86">
        <v>3</v>
      </c>
      <c r="J132" s="86">
        <v>1</v>
      </c>
      <c r="K132" s="86">
        <v>5</v>
      </c>
      <c r="L132" s="86">
        <v>0</v>
      </c>
      <c r="M132" s="86">
        <v>0</v>
      </c>
      <c r="N132" s="86">
        <v>0</v>
      </c>
      <c r="O132" s="86">
        <v>0</v>
      </c>
      <c r="P132" s="86">
        <v>1</v>
      </c>
      <c r="Q132" s="86">
        <v>1</v>
      </c>
      <c r="R132" s="86">
        <v>2</v>
      </c>
      <c r="S132" s="86">
        <v>6</v>
      </c>
      <c r="T132" s="86">
        <v>1</v>
      </c>
      <c r="U132" s="86">
        <v>0</v>
      </c>
      <c r="V132" s="36">
        <v>0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20.3</v>
      </c>
      <c r="B133" s="34" t="s">
        <v>7</v>
      </c>
      <c r="C133" s="23">
        <v>3</v>
      </c>
      <c r="D133" s="4">
        <v>5</v>
      </c>
      <c r="E133" s="4">
        <v>0</v>
      </c>
      <c r="F133" s="4">
        <v>0</v>
      </c>
      <c r="G133" s="87" t="s">
        <v>58</v>
      </c>
      <c r="H133" s="88">
        <v>0</v>
      </c>
      <c r="I133" s="88">
        <v>1</v>
      </c>
      <c r="J133" s="88">
        <v>2</v>
      </c>
      <c r="K133" s="88">
        <v>5</v>
      </c>
      <c r="L133" s="88">
        <v>3</v>
      </c>
      <c r="M133" s="88">
        <v>0</v>
      </c>
      <c r="N133" s="88">
        <v>1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22"/>
      <c r="W133" s="38">
        <f>SUM(C133:U133)</f>
        <v>20</v>
      </c>
      <c r="X133" s="17"/>
      <c r="Y133" s="59"/>
      <c r="Z133" s="59"/>
      <c r="AA133" s="59"/>
    </row>
    <row r="134" spans="1:27" ht="15.6" customHeight="1" x14ac:dyDescent="0.2">
      <c r="A134" s="126" t="s">
        <v>57</v>
      </c>
      <c r="B134" s="34" t="s">
        <v>8</v>
      </c>
      <c r="C134" s="23">
        <f>C133</f>
        <v>3</v>
      </c>
      <c r="D134" s="5">
        <f t="shared" ref="D134" si="42">C134-D132+D133</f>
        <v>8</v>
      </c>
      <c r="E134" s="5">
        <f>D134-E132+E133</f>
        <v>8</v>
      </c>
      <c r="F134" s="89">
        <f>E134-F132+F133</f>
        <v>8</v>
      </c>
      <c r="G134" s="90" t="s">
        <v>58</v>
      </c>
      <c r="H134" s="91">
        <f>F134-H132+H133</f>
        <v>8</v>
      </c>
      <c r="I134" s="5">
        <f t="shared" ref="I134:U134" si="43">H134-I132+I133</f>
        <v>6</v>
      </c>
      <c r="J134" s="5">
        <f t="shared" si="43"/>
        <v>7</v>
      </c>
      <c r="K134" s="5">
        <f t="shared" si="43"/>
        <v>7</v>
      </c>
      <c r="L134" s="5">
        <f t="shared" si="43"/>
        <v>10</v>
      </c>
      <c r="M134" s="5">
        <f t="shared" si="43"/>
        <v>10</v>
      </c>
      <c r="N134" s="5">
        <f t="shared" si="43"/>
        <v>11</v>
      </c>
      <c r="O134" s="5">
        <f t="shared" si="43"/>
        <v>11</v>
      </c>
      <c r="P134" s="5">
        <f t="shared" si="43"/>
        <v>10</v>
      </c>
      <c r="Q134" s="5">
        <f t="shared" si="43"/>
        <v>9</v>
      </c>
      <c r="R134" s="5">
        <f t="shared" si="43"/>
        <v>7</v>
      </c>
      <c r="S134" s="5">
        <f t="shared" si="43"/>
        <v>1</v>
      </c>
      <c r="T134" s="5">
        <f t="shared" si="43"/>
        <v>0</v>
      </c>
      <c r="U134" s="5">
        <f t="shared" si="43"/>
        <v>0</v>
      </c>
      <c r="V134" s="39">
        <f>U134-V132</f>
        <v>0</v>
      </c>
      <c r="W134" s="40"/>
      <c r="X134" s="3">
        <f>MAX(C134:V134)</f>
        <v>11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1"/>
      <c r="D135" s="112"/>
      <c r="E135" s="112"/>
      <c r="F135" s="112"/>
      <c r="G135" s="110" t="s">
        <v>58</v>
      </c>
      <c r="H135" s="113"/>
      <c r="I135" s="112"/>
      <c r="J135" s="112"/>
      <c r="K135" s="7">
        <v>20.45</v>
      </c>
      <c r="L135" s="112"/>
      <c r="M135" s="7">
        <v>20.49</v>
      </c>
      <c r="N135" s="112"/>
      <c r="O135" s="112"/>
      <c r="P135" s="112"/>
      <c r="Q135" s="112"/>
      <c r="R135" s="7">
        <v>20.55</v>
      </c>
      <c r="S135" s="112"/>
      <c r="T135" s="112"/>
      <c r="U135" s="112"/>
      <c r="V135" s="114">
        <v>21.01</v>
      </c>
      <c r="W135" s="41">
        <v>31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15">
        <v>20.3</v>
      </c>
      <c r="D136" s="116"/>
      <c r="E136" s="116"/>
      <c r="F136" s="117"/>
      <c r="G136" s="92" t="s">
        <v>58</v>
      </c>
      <c r="H136" s="117"/>
      <c r="I136" s="116"/>
      <c r="J136" s="116"/>
      <c r="K136" s="8">
        <f>K135</f>
        <v>20.45</v>
      </c>
      <c r="L136" s="116"/>
      <c r="M136" s="8">
        <f>M135</f>
        <v>20.49</v>
      </c>
      <c r="N136" s="116"/>
      <c r="O136" s="116"/>
      <c r="P136" s="116"/>
      <c r="Q136" s="116"/>
      <c r="R136" s="8">
        <f>R135</f>
        <v>20.55</v>
      </c>
      <c r="S136" s="116"/>
      <c r="T136" s="116"/>
      <c r="U136" s="116"/>
      <c r="V136" s="118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529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0</v>
      </c>
      <c r="G138" s="85" t="s">
        <v>58</v>
      </c>
      <c r="H138" s="86">
        <v>0</v>
      </c>
      <c r="I138" s="86">
        <v>0</v>
      </c>
      <c r="J138" s="86">
        <v>0</v>
      </c>
      <c r="K138" s="86">
        <v>1</v>
      </c>
      <c r="L138" s="86">
        <v>1</v>
      </c>
      <c r="M138" s="86">
        <v>1</v>
      </c>
      <c r="N138" s="86">
        <v>3</v>
      </c>
      <c r="O138" s="86">
        <v>2</v>
      </c>
      <c r="P138" s="86">
        <v>0</v>
      </c>
      <c r="Q138" s="86">
        <v>0</v>
      </c>
      <c r="R138" s="86">
        <v>5</v>
      </c>
      <c r="S138" s="86">
        <v>0</v>
      </c>
      <c r="T138" s="86">
        <v>1</v>
      </c>
      <c r="U138" s="86">
        <v>0</v>
      </c>
      <c r="V138" s="36">
        <v>1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22.1</v>
      </c>
      <c r="B139" s="34" t="s">
        <v>7</v>
      </c>
      <c r="C139" s="23">
        <v>5</v>
      </c>
      <c r="D139" s="4">
        <v>0</v>
      </c>
      <c r="E139" s="4">
        <v>0</v>
      </c>
      <c r="F139" s="4">
        <v>0</v>
      </c>
      <c r="G139" s="87" t="s">
        <v>58</v>
      </c>
      <c r="H139" s="88">
        <v>0</v>
      </c>
      <c r="I139" s="88">
        <v>0</v>
      </c>
      <c r="J139" s="88">
        <v>0</v>
      </c>
      <c r="K139" s="88">
        <v>4</v>
      </c>
      <c r="L139" s="88">
        <v>1</v>
      </c>
      <c r="M139" s="88">
        <v>0</v>
      </c>
      <c r="N139" s="88">
        <v>0</v>
      </c>
      <c r="O139" s="88">
        <v>5</v>
      </c>
      <c r="P139" s="88">
        <v>0</v>
      </c>
      <c r="Q139" s="88">
        <v>0</v>
      </c>
      <c r="R139" s="88">
        <v>0</v>
      </c>
      <c r="S139" s="88">
        <v>0</v>
      </c>
      <c r="T139" s="88">
        <v>0</v>
      </c>
      <c r="U139" s="88">
        <v>0</v>
      </c>
      <c r="V139" s="22"/>
      <c r="W139" s="38">
        <f>SUM(C139:U139)</f>
        <v>15</v>
      </c>
      <c r="X139" s="17"/>
      <c r="Y139" s="59"/>
      <c r="Z139" s="59"/>
      <c r="AA139" s="59"/>
    </row>
    <row r="140" spans="1:27" ht="15.6" customHeight="1" x14ac:dyDescent="0.2">
      <c r="A140" s="126" t="s">
        <v>57</v>
      </c>
      <c r="B140" s="34" t="s">
        <v>8</v>
      </c>
      <c r="C140" s="23">
        <f>C139</f>
        <v>5</v>
      </c>
      <c r="D140" s="5">
        <f t="shared" ref="D140" si="44">C140-D138+D139</f>
        <v>5</v>
      </c>
      <c r="E140" s="5">
        <f>D140-E138+E139</f>
        <v>5</v>
      </c>
      <c r="F140" s="89">
        <f>E140-F138+F139</f>
        <v>5</v>
      </c>
      <c r="G140" s="90" t="s">
        <v>58</v>
      </c>
      <c r="H140" s="91">
        <f>F140-H138+H139</f>
        <v>5</v>
      </c>
      <c r="I140" s="5">
        <f t="shared" ref="I140:U140" si="45">H140-I138+I139</f>
        <v>5</v>
      </c>
      <c r="J140" s="5">
        <f t="shared" si="45"/>
        <v>5</v>
      </c>
      <c r="K140" s="5">
        <f t="shared" si="45"/>
        <v>8</v>
      </c>
      <c r="L140" s="5">
        <f t="shared" si="45"/>
        <v>8</v>
      </c>
      <c r="M140" s="5">
        <f t="shared" si="45"/>
        <v>7</v>
      </c>
      <c r="N140" s="5">
        <f t="shared" si="45"/>
        <v>4</v>
      </c>
      <c r="O140" s="5">
        <f t="shared" si="45"/>
        <v>7</v>
      </c>
      <c r="P140" s="5">
        <f t="shared" si="45"/>
        <v>7</v>
      </c>
      <c r="Q140" s="5">
        <f t="shared" si="45"/>
        <v>7</v>
      </c>
      <c r="R140" s="5">
        <f t="shared" si="45"/>
        <v>2</v>
      </c>
      <c r="S140" s="5">
        <f t="shared" si="45"/>
        <v>2</v>
      </c>
      <c r="T140" s="5">
        <f t="shared" si="45"/>
        <v>1</v>
      </c>
      <c r="U140" s="5">
        <f t="shared" si="45"/>
        <v>1</v>
      </c>
      <c r="V140" s="39">
        <f>U140-V138</f>
        <v>0</v>
      </c>
      <c r="W140" s="40"/>
      <c r="X140" s="3">
        <f>MAX(C140:V140)</f>
        <v>8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1"/>
      <c r="D141" s="112"/>
      <c r="E141" s="112"/>
      <c r="F141" s="112"/>
      <c r="G141" s="110" t="s">
        <v>58</v>
      </c>
      <c r="H141" s="113"/>
      <c r="I141" s="112"/>
      <c r="J141" s="112"/>
      <c r="K141" s="7">
        <v>22.22</v>
      </c>
      <c r="L141" s="112"/>
      <c r="M141" s="7">
        <v>22.26</v>
      </c>
      <c r="N141" s="112"/>
      <c r="O141" s="112"/>
      <c r="P141" s="112"/>
      <c r="Q141" s="112"/>
      <c r="R141" s="7">
        <v>22.32</v>
      </c>
      <c r="S141" s="112"/>
      <c r="T141" s="112"/>
      <c r="U141" s="112"/>
      <c r="V141" s="114">
        <v>22.4</v>
      </c>
      <c r="W141" s="41">
        <v>30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15">
        <v>22.1</v>
      </c>
      <c r="D142" s="116"/>
      <c r="E142" s="116"/>
      <c r="F142" s="117"/>
      <c r="G142" s="92" t="s">
        <v>58</v>
      </c>
      <c r="H142" s="117"/>
      <c r="I142" s="116"/>
      <c r="J142" s="116"/>
      <c r="K142" s="8">
        <f>K141</f>
        <v>22.22</v>
      </c>
      <c r="L142" s="116"/>
      <c r="M142" s="8">
        <f>M141</f>
        <v>22.26</v>
      </c>
      <c r="N142" s="116"/>
      <c r="O142" s="116"/>
      <c r="P142" s="116"/>
      <c r="Q142" s="116"/>
      <c r="R142" s="8">
        <f>R141</f>
        <v>22.32</v>
      </c>
      <c r="S142" s="116"/>
      <c r="T142" s="116"/>
      <c r="U142" s="116"/>
      <c r="V142" s="118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529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s="59" customFormat="1" ht="15.6" customHeight="1" x14ac:dyDescent="0.2">
      <c r="A144" s="73" t="s">
        <v>12</v>
      </c>
      <c r="B144" s="69"/>
      <c r="C144" s="9"/>
      <c r="D144" s="10">
        <f t="shared" ref="D144:V144" si="46">SUMIF($B6:$B143,"l. wys.",D6:D143)</f>
        <v>0</v>
      </c>
      <c r="E144" s="10">
        <f t="shared" si="46"/>
        <v>0</v>
      </c>
      <c r="F144" s="10">
        <f t="shared" si="46"/>
        <v>6</v>
      </c>
      <c r="G144" s="10">
        <f t="shared" si="46"/>
        <v>30</v>
      </c>
      <c r="H144" s="10">
        <f t="shared" si="46"/>
        <v>23</v>
      </c>
      <c r="I144" s="10">
        <f t="shared" si="46"/>
        <v>16</v>
      </c>
      <c r="J144" s="10">
        <f t="shared" si="46"/>
        <v>52</v>
      </c>
      <c r="K144" s="10">
        <f t="shared" si="46"/>
        <v>114</v>
      </c>
      <c r="L144" s="10">
        <f t="shared" si="46"/>
        <v>55</v>
      </c>
      <c r="M144" s="10">
        <f t="shared" si="46"/>
        <v>17</v>
      </c>
      <c r="N144" s="10">
        <f t="shared" si="46"/>
        <v>57</v>
      </c>
      <c r="O144" s="10">
        <f t="shared" si="46"/>
        <v>101</v>
      </c>
      <c r="P144" s="10">
        <f t="shared" si="46"/>
        <v>25</v>
      </c>
      <c r="Q144" s="10">
        <f t="shared" si="46"/>
        <v>24</v>
      </c>
      <c r="R144" s="10">
        <f t="shared" si="46"/>
        <v>85</v>
      </c>
      <c r="S144" s="10">
        <f t="shared" si="46"/>
        <v>85</v>
      </c>
      <c r="T144" s="10">
        <f t="shared" si="46"/>
        <v>53</v>
      </c>
      <c r="U144" s="10">
        <f t="shared" si="46"/>
        <v>29</v>
      </c>
      <c r="V144" s="10">
        <f t="shared" si="46"/>
        <v>55</v>
      </c>
      <c r="W144" s="57" t="str">
        <f>"Σ: "&amp;SUM(C144:V144)</f>
        <v>Σ: 827</v>
      </c>
      <c r="X144" s="58"/>
    </row>
    <row r="145" spans="1:27" s="59" customFormat="1" ht="15.6" customHeight="1" thickBot="1" x14ac:dyDescent="0.25">
      <c r="A145" s="74" t="s">
        <v>13</v>
      </c>
      <c r="B145" s="70"/>
      <c r="C145" s="11">
        <f t="shared" ref="C145:U145" si="47">SUMIF($B6:$B143,"l. wsiad.",C6:C143)</f>
        <v>161</v>
      </c>
      <c r="D145" s="12">
        <f t="shared" si="47"/>
        <v>70</v>
      </c>
      <c r="E145" s="12">
        <f t="shared" si="47"/>
        <v>7</v>
      </c>
      <c r="F145" s="12">
        <f t="shared" si="47"/>
        <v>14</v>
      </c>
      <c r="G145" s="12">
        <f t="shared" si="47"/>
        <v>106</v>
      </c>
      <c r="H145" s="12">
        <f t="shared" si="47"/>
        <v>46</v>
      </c>
      <c r="I145" s="12">
        <f t="shared" si="47"/>
        <v>58</v>
      </c>
      <c r="J145" s="12">
        <f t="shared" si="47"/>
        <v>78</v>
      </c>
      <c r="K145" s="12">
        <f t="shared" si="47"/>
        <v>109</v>
      </c>
      <c r="L145" s="12">
        <f t="shared" si="47"/>
        <v>103</v>
      </c>
      <c r="M145" s="12">
        <f t="shared" si="47"/>
        <v>7</v>
      </c>
      <c r="N145" s="12">
        <f t="shared" si="47"/>
        <v>4</v>
      </c>
      <c r="O145" s="12">
        <f t="shared" si="47"/>
        <v>39</v>
      </c>
      <c r="P145" s="12">
        <f t="shared" si="47"/>
        <v>9</v>
      </c>
      <c r="Q145" s="12">
        <f t="shared" si="47"/>
        <v>3</v>
      </c>
      <c r="R145" s="12">
        <f t="shared" si="47"/>
        <v>5</v>
      </c>
      <c r="S145" s="12">
        <f t="shared" si="47"/>
        <v>2</v>
      </c>
      <c r="T145" s="12">
        <f t="shared" si="47"/>
        <v>6</v>
      </c>
      <c r="U145" s="13">
        <f t="shared" si="47"/>
        <v>0</v>
      </c>
      <c r="V145" s="14"/>
      <c r="W145" s="60" t="str">
        <f>"Σ: "&amp;SUM(C145:V145)</f>
        <v>Σ: 827</v>
      </c>
      <c r="X145" s="15"/>
    </row>
    <row r="146" spans="1:27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75" t="s">
        <v>12</v>
      </c>
      <c r="T146" s="76"/>
      <c r="U146" s="76"/>
      <c r="V146" s="76"/>
      <c r="W146" s="77" t="str">
        <f>"Σ: "&amp;SUM(C144:V144)+SUM('S Fredry&gt;Ostrowska'!C150:V150)</f>
        <v>Σ: 1652</v>
      </c>
      <c r="X146" s="59"/>
      <c r="Y146" s="59"/>
      <c r="Z146" s="59"/>
      <c r="AA146" s="59"/>
    </row>
    <row r="147" spans="1:27" ht="15.75" thickBot="1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78" t="s">
        <v>13</v>
      </c>
      <c r="T147" s="79"/>
      <c r="U147" s="79"/>
      <c r="V147" s="79"/>
      <c r="W147" s="80" t="str">
        <f>"Σ: "&amp;SUM(C145:V145)+SUM('S Fredry&gt;Ostrowska'!C151:V151)</f>
        <v>Σ: 1652</v>
      </c>
      <c r="X147" s="72"/>
      <c r="Y147" s="59"/>
      <c r="Z147" s="59"/>
      <c r="AA147" s="59"/>
    </row>
    <row r="148" spans="1:27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</row>
    <row r="149" spans="1:27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</row>
    <row r="150" spans="1:27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</row>
    <row r="151" spans="1:27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</row>
    <row r="152" spans="1:27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</row>
    <row r="153" spans="1:27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</row>
    <row r="154" spans="1:27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</row>
    <row r="155" spans="1:27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</row>
    <row r="156" spans="1:27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</row>
    <row r="157" spans="1:27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</row>
  </sheetData>
  <sheetProtection selectLockedCells="1" selectUnlockedCells="1"/>
  <mergeCells count="23">
    <mergeCell ref="A38:A40"/>
    <mergeCell ref="A8:A10"/>
    <mergeCell ref="A14:A16"/>
    <mergeCell ref="A20:A22"/>
    <mergeCell ref="A26:A28"/>
    <mergeCell ref="A32:A34"/>
    <mergeCell ref="A110:A112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40:A142"/>
    <mergeCell ref="A116:A118"/>
    <mergeCell ref="A122:A124"/>
    <mergeCell ref="A128:A130"/>
    <mergeCell ref="A134:A136"/>
  </mergeCells>
  <conditionalFormatting sqref="W8:W143">
    <cfRule type="expression" dxfId="258" priority="131" stopIfTrue="1">
      <formula>AH8</formula>
    </cfRule>
  </conditionalFormatting>
  <conditionalFormatting sqref="C8:V8 C140:V140">
    <cfRule type="cellIs" dxfId="257" priority="100" stopIfTrue="1" operator="equal">
      <formula>$X8</formula>
    </cfRule>
  </conditionalFormatting>
  <conditionalFormatting sqref="W26:W29">
    <cfRule type="expression" dxfId="256" priority="99" stopIfTrue="1">
      <formula>AH26</formula>
    </cfRule>
  </conditionalFormatting>
  <conditionalFormatting sqref="W26:W29">
    <cfRule type="expression" dxfId="255" priority="98" stopIfTrue="1">
      <formula>AH26</formula>
    </cfRule>
  </conditionalFormatting>
  <conditionalFormatting sqref="W26:W29">
    <cfRule type="expression" dxfId="254" priority="97" stopIfTrue="1">
      <formula>AH26</formula>
    </cfRule>
  </conditionalFormatting>
  <conditionalFormatting sqref="W14:W17">
    <cfRule type="expression" dxfId="253" priority="96" stopIfTrue="1">
      <formula>AH14</formula>
    </cfRule>
  </conditionalFormatting>
  <conditionalFormatting sqref="W14:W17">
    <cfRule type="expression" dxfId="252" priority="95" stopIfTrue="1">
      <formula>AH14</formula>
    </cfRule>
  </conditionalFormatting>
  <conditionalFormatting sqref="W14:W17">
    <cfRule type="expression" dxfId="251" priority="94" stopIfTrue="1">
      <formula>AH14</formula>
    </cfRule>
  </conditionalFormatting>
  <conditionalFormatting sqref="W20:W23">
    <cfRule type="expression" dxfId="250" priority="93" stopIfTrue="1">
      <formula>AH20</formula>
    </cfRule>
  </conditionalFormatting>
  <conditionalFormatting sqref="W20:W23">
    <cfRule type="expression" dxfId="249" priority="92" stopIfTrue="1">
      <formula>AH20</formula>
    </cfRule>
  </conditionalFormatting>
  <conditionalFormatting sqref="W20:W23">
    <cfRule type="expression" dxfId="248" priority="91" stopIfTrue="1">
      <formula>AH20</formula>
    </cfRule>
  </conditionalFormatting>
  <conditionalFormatting sqref="W44:W47">
    <cfRule type="expression" dxfId="247" priority="90" stopIfTrue="1">
      <formula>AH44</formula>
    </cfRule>
  </conditionalFormatting>
  <conditionalFormatting sqref="W44:W47">
    <cfRule type="expression" dxfId="246" priority="89" stopIfTrue="1">
      <formula>AH44</formula>
    </cfRule>
  </conditionalFormatting>
  <conditionalFormatting sqref="W44:W47">
    <cfRule type="expression" dxfId="245" priority="88" stopIfTrue="1">
      <formula>AH44</formula>
    </cfRule>
  </conditionalFormatting>
  <conditionalFormatting sqref="W32:W35">
    <cfRule type="expression" dxfId="244" priority="87" stopIfTrue="1">
      <formula>AH32</formula>
    </cfRule>
  </conditionalFormatting>
  <conditionalFormatting sqref="W32:W35">
    <cfRule type="expression" dxfId="243" priority="86" stopIfTrue="1">
      <formula>AH32</formula>
    </cfRule>
  </conditionalFormatting>
  <conditionalFormatting sqref="W32:W35">
    <cfRule type="expression" dxfId="242" priority="85" stopIfTrue="1">
      <formula>AH32</formula>
    </cfRule>
  </conditionalFormatting>
  <conditionalFormatting sqref="W38:W41">
    <cfRule type="expression" dxfId="241" priority="84" stopIfTrue="1">
      <formula>AH38</formula>
    </cfRule>
  </conditionalFormatting>
  <conditionalFormatting sqref="W38:W41">
    <cfRule type="expression" dxfId="240" priority="83" stopIfTrue="1">
      <formula>AH38</formula>
    </cfRule>
  </conditionalFormatting>
  <conditionalFormatting sqref="W38:W41">
    <cfRule type="expression" dxfId="239" priority="82" stopIfTrue="1">
      <formula>AH38</formula>
    </cfRule>
  </conditionalFormatting>
  <conditionalFormatting sqref="W50:W53">
    <cfRule type="expression" dxfId="238" priority="81" stopIfTrue="1">
      <formula>AH50</formula>
    </cfRule>
  </conditionalFormatting>
  <conditionalFormatting sqref="W50:W53">
    <cfRule type="expression" dxfId="237" priority="80" stopIfTrue="1">
      <formula>AH50</formula>
    </cfRule>
  </conditionalFormatting>
  <conditionalFormatting sqref="W50:W53">
    <cfRule type="expression" dxfId="236" priority="79" stopIfTrue="1">
      <formula>AH50</formula>
    </cfRule>
  </conditionalFormatting>
  <conditionalFormatting sqref="C14:V14 C20:V20 C26:V26 C32:V32 C38:V38 C44:V44 C50:V50">
    <cfRule type="cellIs" dxfId="235" priority="78" stopIfTrue="1" operator="equal">
      <formula>$X14</formula>
    </cfRule>
  </conditionalFormatting>
  <conditionalFormatting sqref="W68:W71">
    <cfRule type="expression" dxfId="234" priority="77" stopIfTrue="1">
      <formula>AH68</formula>
    </cfRule>
  </conditionalFormatting>
  <conditionalFormatting sqref="W68:W71">
    <cfRule type="expression" dxfId="233" priority="76" stopIfTrue="1">
      <formula>AH68</formula>
    </cfRule>
  </conditionalFormatting>
  <conditionalFormatting sqref="W68:W71">
    <cfRule type="expression" dxfId="232" priority="75" stopIfTrue="1">
      <formula>AH68</formula>
    </cfRule>
  </conditionalFormatting>
  <conditionalFormatting sqref="W56:W59">
    <cfRule type="expression" dxfId="231" priority="74" stopIfTrue="1">
      <formula>AH56</formula>
    </cfRule>
  </conditionalFormatting>
  <conditionalFormatting sqref="W56:W59">
    <cfRule type="expression" dxfId="230" priority="73" stopIfTrue="1">
      <formula>AH56</formula>
    </cfRule>
  </conditionalFormatting>
  <conditionalFormatting sqref="W56:W59">
    <cfRule type="expression" dxfId="229" priority="72" stopIfTrue="1">
      <formula>AH56</formula>
    </cfRule>
  </conditionalFormatting>
  <conditionalFormatting sqref="W62:W65">
    <cfRule type="expression" dxfId="228" priority="71" stopIfTrue="1">
      <formula>AH62</formula>
    </cfRule>
  </conditionalFormatting>
  <conditionalFormatting sqref="W62:W65">
    <cfRule type="expression" dxfId="227" priority="70" stopIfTrue="1">
      <formula>AH62</formula>
    </cfRule>
  </conditionalFormatting>
  <conditionalFormatting sqref="W62:W65">
    <cfRule type="expression" dxfId="226" priority="69" stopIfTrue="1">
      <formula>AH62</formula>
    </cfRule>
  </conditionalFormatting>
  <conditionalFormatting sqref="W86:W89">
    <cfRule type="expression" dxfId="225" priority="68" stopIfTrue="1">
      <formula>AH86</formula>
    </cfRule>
  </conditionalFormatting>
  <conditionalFormatting sqref="W86:W89">
    <cfRule type="expression" dxfId="224" priority="67" stopIfTrue="1">
      <formula>AH86</formula>
    </cfRule>
  </conditionalFormatting>
  <conditionalFormatting sqref="W86:W89">
    <cfRule type="expression" dxfId="223" priority="66" stopIfTrue="1">
      <formula>AH86</formula>
    </cfRule>
  </conditionalFormatting>
  <conditionalFormatting sqref="W74:W77">
    <cfRule type="expression" dxfId="222" priority="65" stopIfTrue="1">
      <formula>AH74</formula>
    </cfRule>
  </conditionalFormatting>
  <conditionalFormatting sqref="W74:W77">
    <cfRule type="expression" dxfId="221" priority="64" stopIfTrue="1">
      <formula>AH74</formula>
    </cfRule>
  </conditionalFormatting>
  <conditionalFormatting sqref="W74:W77">
    <cfRule type="expression" dxfId="220" priority="63" stopIfTrue="1">
      <formula>AH74</formula>
    </cfRule>
  </conditionalFormatting>
  <conditionalFormatting sqref="W80:W83">
    <cfRule type="expression" dxfId="219" priority="62" stopIfTrue="1">
      <formula>AH80</formula>
    </cfRule>
  </conditionalFormatting>
  <conditionalFormatting sqref="W80:W83">
    <cfRule type="expression" dxfId="218" priority="61" stopIfTrue="1">
      <formula>AH80</formula>
    </cfRule>
  </conditionalFormatting>
  <conditionalFormatting sqref="W80:W83">
    <cfRule type="expression" dxfId="217" priority="60" stopIfTrue="1">
      <formula>AH80</formula>
    </cfRule>
  </conditionalFormatting>
  <conditionalFormatting sqref="W92:W95">
    <cfRule type="expression" dxfId="216" priority="59" stopIfTrue="1">
      <formula>AH92</formula>
    </cfRule>
  </conditionalFormatting>
  <conditionalFormatting sqref="W92:W95">
    <cfRule type="expression" dxfId="215" priority="58" stopIfTrue="1">
      <formula>AH92</formula>
    </cfRule>
  </conditionalFormatting>
  <conditionalFormatting sqref="W92:W95">
    <cfRule type="expression" dxfId="214" priority="57" stopIfTrue="1">
      <formula>AH92</formula>
    </cfRule>
  </conditionalFormatting>
  <conditionalFormatting sqref="C56:V56 C62:V62 C68:V68 C74:V74 C80:V80 C86:V86 C92:V92">
    <cfRule type="cellIs" dxfId="213" priority="56" stopIfTrue="1" operator="equal">
      <formula>$X56</formula>
    </cfRule>
  </conditionalFormatting>
  <conditionalFormatting sqref="W110:W113">
    <cfRule type="expression" dxfId="212" priority="55" stopIfTrue="1">
      <formula>AH110</formula>
    </cfRule>
  </conditionalFormatting>
  <conditionalFormatting sqref="W110:W113">
    <cfRule type="expression" dxfId="211" priority="54" stopIfTrue="1">
      <formula>AH110</formula>
    </cfRule>
  </conditionalFormatting>
  <conditionalFormatting sqref="W110:W113">
    <cfRule type="expression" dxfId="210" priority="53" stopIfTrue="1">
      <formula>AH110</formula>
    </cfRule>
  </conditionalFormatting>
  <conditionalFormatting sqref="W98:W101">
    <cfRule type="expression" dxfId="209" priority="52" stopIfTrue="1">
      <formula>AH98</formula>
    </cfRule>
  </conditionalFormatting>
  <conditionalFormatting sqref="W98:W101">
    <cfRule type="expression" dxfId="208" priority="51" stopIfTrue="1">
      <formula>AH98</formula>
    </cfRule>
  </conditionalFormatting>
  <conditionalFormatting sqref="W98:W101">
    <cfRule type="expression" dxfId="207" priority="50" stopIfTrue="1">
      <formula>AH98</formula>
    </cfRule>
  </conditionalFormatting>
  <conditionalFormatting sqref="W104:W107">
    <cfRule type="expression" dxfId="206" priority="49" stopIfTrue="1">
      <formula>AH104</formula>
    </cfRule>
  </conditionalFormatting>
  <conditionalFormatting sqref="W104:W107">
    <cfRule type="expression" dxfId="205" priority="48" stopIfTrue="1">
      <formula>AH104</formula>
    </cfRule>
  </conditionalFormatting>
  <conditionalFormatting sqref="W104:W107">
    <cfRule type="expression" dxfId="204" priority="47" stopIfTrue="1">
      <formula>AH104</formula>
    </cfRule>
  </conditionalFormatting>
  <conditionalFormatting sqref="W128:W131">
    <cfRule type="expression" dxfId="203" priority="46" stopIfTrue="1">
      <formula>AH128</formula>
    </cfRule>
  </conditionalFormatting>
  <conditionalFormatting sqref="W128:W131">
    <cfRule type="expression" dxfId="202" priority="45" stopIfTrue="1">
      <formula>AH128</formula>
    </cfRule>
  </conditionalFormatting>
  <conditionalFormatting sqref="W128:W131">
    <cfRule type="expression" dxfId="201" priority="44" stopIfTrue="1">
      <formula>AH128</formula>
    </cfRule>
  </conditionalFormatting>
  <conditionalFormatting sqref="W116:W119">
    <cfRule type="expression" dxfId="200" priority="43" stopIfTrue="1">
      <formula>AH116</formula>
    </cfRule>
  </conditionalFormatting>
  <conditionalFormatting sqref="W116:W119">
    <cfRule type="expression" dxfId="199" priority="42" stopIfTrue="1">
      <formula>AH116</formula>
    </cfRule>
  </conditionalFormatting>
  <conditionalFormatting sqref="W116:W119">
    <cfRule type="expression" dxfId="198" priority="41" stopIfTrue="1">
      <formula>AH116</formula>
    </cfRule>
  </conditionalFormatting>
  <conditionalFormatting sqref="W122:W125">
    <cfRule type="expression" dxfId="197" priority="40" stopIfTrue="1">
      <formula>AH122</formula>
    </cfRule>
  </conditionalFormatting>
  <conditionalFormatting sqref="W122:W125">
    <cfRule type="expression" dxfId="196" priority="39" stopIfTrue="1">
      <formula>AH122</formula>
    </cfRule>
  </conditionalFormatting>
  <conditionalFormatting sqref="W122:W125">
    <cfRule type="expression" dxfId="195" priority="38" stopIfTrue="1">
      <formula>AH122</formula>
    </cfRule>
  </conditionalFormatting>
  <conditionalFormatting sqref="W134:W137">
    <cfRule type="expression" dxfId="194" priority="37" stopIfTrue="1">
      <formula>AH134</formula>
    </cfRule>
  </conditionalFormatting>
  <conditionalFormatting sqref="W134:W137">
    <cfRule type="expression" dxfId="193" priority="36" stopIfTrue="1">
      <formula>AH134</formula>
    </cfRule>
  </conditionalFormatting>
  <conditionalFormatting sqref="W134:W137">
    <cfRule type="expression" dxfId="192" priority="35" stopIfTrue="1">
      <formula>AH134</formula>
    </cfRule>
  </conditionalFormatting>
  <conditionalFormatting sqref="C98:V98 C104:V104 C110:V110 C116:V116 C122:V122 C128:V128 C134:V134">
    <cfRule type="cellIs" dxfId="191" priority="34" stopIfTrue="1" operator="equal">
      <formula>$X98</formula>
    </cfRule>
  </conditionalFormatting>
  <conditionalFormatting sqref="W140:W143">
    <cfRule type="expression" dxfId="190" priority="30" stopIfTrue="1">
      <formula>AH140</formula>
    </cfRule>
  </conditionalFormatting>
  <conditionalFormatting sqref="W140:W143">
    <cfRule type="expression" dxfId="189" priority="29" stopIfTrue="1">
      <formula>AH140</formula>
    </cfRule>
  </conditionalFormatting>
  <conditionalFormatting sqref="W140:W143">
    <cfRule type="expression" dxfId="188" priority="28" stopIfTrue="1">
      <formula>AH140</formula>
    </cfRule>
  </conditionalFormatting>
  <conditionalFormatting sqref="G8:H8">
    <cfRule type="cellIs" dxfId="187" priority="12" stopIfTrue="1" operator="equal">
      <formula>$X8</formula>
    </cfRule>
  </conditionalFormatting>
  <conditionalFormatting sqref="G14:H14">
    <cfRule type="cellIs" dxfId="186" priority="11" stopIfTrue="1" operator="equal">
      <formula>$X14</formula>
    </cfRule>
  </conditionalFormatting>
  <conditionalFormatting sqref="G20:H20">
    <cfRule type="cellIs" dxfId="185" priority="10" stopIfTrue="1" operator="equal">
      <formula>$X20</formula>
    </cfRule>
  </conditionalFormatting>
  <conditionalFormatting sqref="G26:H26">
    <cfRule type="cellIs" dxfId="184" priority="9" stopIfTrue="1" operator="equal">
      <formula>$X26</formula>
    </cfRule>
  </conditionalFormatting>
  <conditionalFormatting sqref="G32:H32">
    <cfRule type="cellIs" dxfId="183" priority="8" stopIfTrue="1" operator="equal">
      <formula>$X32</formula>
    </cfRule>
  </conditionalFormatting>
  <conditionalFormatting sqref="G38:H38">
    <cfRule type="cellIs" dxfId="182" priority="7" stopIfTrue="1" operator="equal">
      <formula>$X38</formula>
    </cfRule>
  </conditionalFormatting>
  <conditionalFormatting sqref="G68:H68">
    <cfRule type="cellIs" dxfId="181" priority="6" stopIfTrue="1" operator="equal">
      <formula>$X68</formula>
    </cfRule>
  </conditionalFormatting>
  <conditionalFormatting sqref="G74:H74">
    <cfRule type="cellIs" dxfId="180" priority="5" stopIfTrue="1" operator="equal">
      <formula>$X74</formula>
    </cfRule>
  </conditionalFormatting>
  <conditionalFormatting sqref="G80:H80">
    <cfRule type="cellIs" dxfId="179" priority="4" stopIfTrue="1" operator="equal">
      <formula>$X80</formula>
    </cfRule>
  </conditionalFormatting>
  <conditionalFormatting sqref="G86:H86">
    <cfRule type="cellIs" dxfId="178" priority="3" stopIfTrue="1" operator="equal">
      <formula>$X86</formula>
    </cfRule>
  </conditionalFormatting>
  <conditionalFormatting sqref="G134:H134">
    <cfRule type="cellIs" dxfId="177" priority="2" stopIfTrue="1" operator="equal">
      <formula>$X134</formula>
    </cfRule>
  </conditionalFormatting>
  <conditionalFormatting sqref="G140:H140">
    <cfRule type="cellIs" dxfId="176" priority="1" stopIfTrue="1" operator="equal">
      <formula>$X140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2" man="1"/>
    <brk id="53" max="22" man="1"/>
    <brk id="77" max="22" man="1"/>
    <brk id="101" max="22" man="1"/>
    <brk id="125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3"/>
  <sheetViews>
    <sheetView zoomScaleNormal="100" workbookViewId="0">
      <pane xSplit="2" ySplit="5" topLeftCell="C123" activePane="bottomRight" state="frozen"/>
      <selection activeCell="I55" sqref="I55"/>
      <selection pane="topRight" activeCell="I55" sqref="I55"/>
      <selection pane="bottomLeft" activeCell="I55" sqref="I55"/>
      <selection pane="bottomRight" activeCell="V5" sqref="V5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59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103" t="s">
        <v>19</v>
      </c>
      <c r="D3" s="103"/>
      <c r="E3" s="103"/>
      <c r="F3" s="103"/>
      <c r="G3" s="103"/>
      <c r="H3" s="103"/>
      <c r="I3" s="103"/>
      <c r="J3" s="103"/>
      <c r="K3" s="103"/>
      <c r="L3" s="50"/>
      <c r="M3" s="104" t="s">
        <v>35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105" t="s">
        <v>20</v>
      </c>
      <c r="D5" s="105" t="s">
        <v>21</v>
      </c>
      <c r="E5" s="105" t="s">
        <v>22</v>
      </c>
      <c r="F5" s="105" t="s">
        <v>23</v>
      </c>
      <c r="G5" s="105" t="s">
        <v>24</v>
      </c>
      <c r="H5" s="105" t="s">
        <v>25</v>
      </c>
      <c r="I5" s="105" t="s">
        <v>18</v>
      </c>
      <c r="J5" s="105" t="s">
        <v>26</v>
      </c>
      <c r="K5" s="105" t="s">
        <v>27</v>
      </c>
      <c r="L5" s="105" t="s">
        <v>28</v>
      </c>
      <c r="M5" s="105" t="s">
        <v>16</v>
      </c>
      <c r="N5" s="105" t="s">
        <v>36</v>
      </c>
      <c r="O5" s="105" t="s">
        <v>37</v>
      </c>
      <c r="P5" s="105" t="s">
        <v>29</v>
      </c>
      <c r="Q5" s="84" t="s">
        <v>30</v>
      </c>
      <c r="R5" s="105" t="s">
        <v>31</v>
      </c>
      <c r="S5" s="105" t="s">
        <v>32</v>
      </c>
      <c r="T5" s="105" t="s">
        <v>38</v>
      </c>
      <c r="U5" s="105" t="s">
        <v>33</v>
      </c>
      <c r="V5" s="108" t="s">
        <v>62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85" t="s">
        <v>58</v>
      </c>
      <c r="R6" s="86">
        <v>0</v>
      </c>
      <c r="S6" s="86">
        <v>0</v>
      </c>
      <c r="T6" s="86">
        <v>0</v>
      </c>
      <c r="U6" s="86">
        <v>0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5.0199999999999996</v>
      </c>
      <c r="B7" s="34" t="s">
        <v>7</v>
      </c>
      <c r="C7" s="23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87" t="s">
        <v>58</v>
      </c>
      <c r="R7" s="88">
        <v>0</v>
      </c>
      <c r="S7" s="88">
        <v>0</v>
      </c>
      <c r="T7" s="88">
        <v>0</v>
      </c>
      <c r="U7" s="88">
        <v>0</v>
      </c>
      <c r="V7" s="22"/>
      <c r="W7" s="38">
        <f>SUM(C7:U7)</f>
        <v>0</v>
      </c>
      <c r="X7" s="17"/>
      <c r="Y7" s="59"/>
      <c r="Z7" s="59"/>
      <c r="AA7" s="59"/>
    </row>
    <row r="8" spans="1:27" s="56" customFormat="1" ht="15.6" customHeight="1" x14ac:dyDescent="0.2">
      <c r="A8" s="126" t="s">
        <v>34</v>
      </c>
      <c r="B8" s="34" t="s">
        <v>8</v>
      </c>
      <c r="C8" s="23">
        <f>C7</f>
        <v>0</v>
      </c>
      <c r="D8" s="5">
        <f t="shared" ref="D8:U8" si="0">C8-D6+D7</f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89">
        <f t="shared" si="0"/>
        <v>0</v>
      </c>
      <c r="Q8" s="90" t="s">
        <v>58</v>
      </c>
      <c r="R8" s="91">
        <f>P8-R6+R7</f>
        <v>0</v>
      </c>
      <c r="S8" s="5">
        <f t="shared" si="0"/>
        <v>0</v>
      </c>
      <c r="T8" s="5">
        <f t="shared" si="0"/>
        <v>0</v>
      </c>
      <c r="U8" s="5">
        <f t="shared" si="0"/>
        <v>0</v>
      </c>
      <c r="V8" s="39">
        <f>U8-V6</f>
        <v>0</v>
      </c>
      <c r="W8" s="40"/>
      <c r="X8" s="3">
        <f>MAX(C8:V8)</f>
        <v>0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9"/>
      <c r="D9" s="120"/>
      <c r="E9" s="120"/>
      <c r="F9" s="120"/>
      <c r="G9" s="120"/>
      <c r="H9" s="6">
        <v>5.07</v>
      </c>
      <c r="I9" s="120"/>
      <c r="J9" s="120"/>
      <c r="K9" s="120"/>
      <c r="L9" s="120"/>
      <c r="M9" s="6">
        <v>5.18</v>
      </c>
      <c r="N9" s="120"/>
      <c r="O9" s="120"/>
      <c r="P9" s="120"/>
      <c r="Q9" s="92" t="s">
        <v>58</v>
      </c>
      <c r="R9" s="120"/>
      <c r="S9" s="120"/>
      <c r="T9" s="6">
        <v>5.26</v>
      </c>
      <c r="U9" s="120"/>
      <c r="V9" s="121">
        <v>5.29</v>
      </c>
      <c r="W9" s="41">
        <v>27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22">
        <v>5.0199999999999996</v>
      </c>
      <c r="D10" s="123"/>
      <c r="E10" s="123"/>
      <c r="F10" s="123"/>
      <c r="G10" s="123"/>
      <c r="H10" s="8">
        <f>H9</f>
        <v>5.07</v>
      </c>
      <c r="I10" s="123"/>
      <c r="J10" s="123"/>
      <c r="K10" s="123"/>
      <c r="L10" s="123"/>
      <c r="M10" s="8">
        <f>M9</f>
        <v>5.18</v>
      </c>
      <c r="N10" s="123"/>
      <c r="O10" s="123"/>
      <c r="P10" s="124"/>
      <c r="Q10" s="92" t="s">
        <v>58</v>
      </c>
      <c r="R10" s="124"/>
      <c r="S10" s="123"/>
      <c r="T10" s="8">
        <f>T9</f>
        <v>5.26</v>
      </c>
      <c r="U10" s="120"/>
      <c r="V10" s="125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220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1</v>
      </c>
      <c r="Q12" s="85" t="s">
        <v>58</v>
      </c>
      <c r="R12" s="86">
        <v>1</v>
      </c>
      <c r="S12" s="86">
        <v>0</v>
      </c>
      <c r="T12" s="86">
        <v>0</v>
      </c>
      <c r="U12" s="86">
        <v>0</v>
      </c>
      <c r="V12" s="36">
        <v>0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5.32</v>
      </c>
      <c r="B13" s="34" t="s">
        <v>7</v>
      </c>
      <c r="C13" s="23">
        <v>0</v>
      </c>
      <c r="D13" s="4">
        <v>0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87" t="s">
        <v>58</v>
      </c>
      <c r="R13" s="88">
        <v>0</v>
      </c>
      <c r="S13" s="88">
        <v>0</v>
      </c>
      <c r="T13" s="88">
        <v>0</v>
      </c>
      <c r="U13" s="88">
        <v>0</v>
      </c>
      <c r="V13" s="22"/>
      <c r="W13" s="38">
        <f>SUM(C13:U13)</f>
        <v>2</v>
      </c>
      <c r="X13" s="17"/>
      <c r="Y13" s="59"/>
      <c r="Z13" s="59"/>
      <c r="AA13" s="59"/>
    </row>
    <row r="14" spans="1:27" ht="15.6" customHeight="1" x14ac:dyDescent="0.2">
      <c r="A14" s="126" t="s">
        <v>34</v>
      </c>
      <c r="B14" s="34" t="s">
        <v>8</v>
      </c>
      <c r="C14" s="23">
        <f>C13</f>
        <v>0</v>
      </c>
      <c r="D14" s="5">
        <f t="shared" ref="D14:U14" si="1">C14-D12+D13</f>
        <v>0</v>
      </c>
      <c r="E14" s="5">
        <f t="shared" si="1"/>
        <v>0</v>
      </c>
      <c r="F14" s="5">
        <f t="shared" si="1"/>
        <v>0</v>
      </c>
      <c r="G14" s="5">
        <f t="shared" si="1"/>
        <v>0</v>
      </c>
      <c r="H14" s="5">
        <f t="shared" si="1"/>
        <v>1</v>
      </c>
      <c r="I14" s="5">
        <f t="shared" si="1"/>
        <v>1</v>
      </c>
      <c r="J14" s="5">
        <f t="shared" si="1"/>
        <v>1</v>
      </c>
      <c r="K14" s="5">
        <f t="shared" si="1"/>
        <v>1</v>
      </c>
      <c r="L14" s="5">
        <f t="shared" si="1"/>
        <v>1</v>
      </c>
      <c r="M14" s="5">
        <f t="shared" si="1"/>
        <v>1</v>
      </c>
      <c r="N14" s="5">
        <f t="shared" si="1"/>
        <v>2</v>
      </c>
      <c r="O14" s="5">
        <f t="shared" si="1"/>
        <v>2</v>
      </c>
      <c r="P14" s="89">
        <f t="shared" si="1"/>
        <v>1</v>
      </c>
      <c r="Q14" s="90" t="s">
        <v>58</v>
      </c>
      <c r="R14" s="91">
        <f>P14-R12+R13</f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39">
        <f>U14-V12</f>
        <v>0</v>
      </c>
      <c r="W14" s="40"/>
      <c r="X14" s="3">
        <f>MAX(C14:V14)</f>
        <v>2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9"/>
      <c r="D15" s="120"/>
      <c r="E15" s="120"/>
      <c r="F15" s="120"/>
      <c r="G15" s="120"/>
      <c r="H15" s="6">
        <v>5.4</v>
      </c>
      <c r="I15" s="120"/>
      <c r="J15" s="120"/>
      <c r="K15" s="120"/>
      <c r="L15" s="120"/>
      <c r="M15" s="6">
        <v>5.48</v>
      </c>
      <c r="N15" s="120"/>
      <c r="O15" s="120"/>
      <c r="P15" s="120"/>
      <c r="Q15" s="92" t="s">
        <v>58</v>
      </c>
      <c r="R15" s="120"/>
      <c r="S15" s="120"/>
      <c r="T15" s="6">
        <v>5.57</v>
      </c>
      <c r="U15" s="120"/>
      <c r="V15" s="121">
        <v>5.59</v>
      </c>
      <c r="W15" s="41">
        <v>25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22">
        <v>5.34</v>
      </c>
      <c r="D16" s="123"/>
      <c r="E16" s="123"/>
      <c r="F16" s="123"/>
      <c r="G16" s="123"/>
      <c r="H16" s="8">
        <f>H15</f>
        <v>5.4</v>
      </c>
      <c r="I16" s="123"/>
      <c r="J16" s="123"/>
      <c r="K16" s="123"/>
      <c r="L16" s="123"/>
      <c r="M16" s="8">
        <f>M15</f>
        <v>5.48</v>
      </c>
      <c r="N16" s="123"/>
      <c r="O16" s="123"/>
      <c r="P16" s="124"/>
      <c r="Q16" s="92" t="s">
        <v>58</v>
      </c>
      <c r="R16" s="124"/>
      <c r="S16" s="123"/>
      <c r="T16" s="8">
        <f>T15</f>
        <v>5.57</v>
      </c>
      <c r="U16" s="120"/>
      <c r="V16" s="125"/>
      <c r="W16" s="40"/>
      <c r="X16" s="18"/>
      <c r="Y16" s="59"/>
      <c r="Z16" s="59"/>
      <c r="AA16" s="59"/>
    </row>
    <row r="17" spans="1:27" ht="15.6" customHeight="1" thickBot="1" x14ac:dyDescent="0.25">
      <c r="A17" s="61">
        <v>215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85" t="s">
        <v>58</v>
      </c>
      <c r="R18" s="86">
        <v>1</v>
      </c>
      <c r="S18" s="86">
        <v>0</v>
      </c>
      <c r="T18" s="86">
        <v>0</v>
      </c>
      <c r="U18" s="86">
        <v>1</v>
      </c>
      <c r="V18" s="36">
        <v>2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6.1</v>
      </c>
      <c r="B19" s="34" t="s">
        <v>7</v>
      </c>
      <c r="C19" s="23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2</v>
      </c>
      <c r="N19" s="4">
        <v>0</v>
      </c>
      <c r="O19" s="4">
        <v>0</v>
      </c>
      <c r="P19" s="4">
        <v>0</v>
      </c>
      <c r="Q19" s="87" t="s">
        <v>58</v>
      </c>
      <c r="R19" s="88">
        <v>0</v>
      </c>
      <c r="S19" s="88">
        <v>0</v>
      </c>
      <c r="T19" s="88">
        <v>0</v>
      </c>
      <c r="U19" s="88">
        <v>0</v>
      </c>
      <c r="V19" s="22"/>
      <c r="W19" s="38">
        <f>SUM(C19:U19)</f>
        <v>4</v>
      </c>
      <c r="X19" s="17"/>
      <c r="Y19" s="59"/>
      <c r="Z19" s="59"/>
      <c r="AA19" s="59"/>
    </row>
    <row r="20" spans="1:27" ht="15.6" customHeight="1" x14ac:dyDescent="0.2">
      <c r="A20" s="126" t="s">
        <v>34</v>
      </c>
      <c r="B20" s="34" t="s">
        <v>8</v>
      </c>
      <c r="C20" s="23">
        <f>C19</f>
        <v>1</v>
      </c>
      <c r="D20" s="5">
        <f t="shared" ref="D20:U20" si="2">C20-D18+D19</f>
        <v>1</v>
      </c>
      <c r="E20" s="5">
        <f t="shared" si="2"/>
        <v>1</v>
      </c>
      <c r="F20" s="5">
        <f t="shared" si="2"/>
        <v>1</v>
      </c>
      <c r="G20" s="5">
        <f t="shared" si="2"/>
        <v>1</v>
      </c>
      <c r="H20" s="5">
        <f t="shared" si="2"/>
        <v>1</v>
      </c>
      <c r="I20" s="5">
        <f t="shared" si="2"/>
        <v>1</v>
      </c>
      <c r="J20" s="5">
        <f t="shared" si="2"/>
        <v>1</v>
      </c>
      <c r="K20" s="5">
        <f t="shared" si="2"/>
        <v>1</v>
      </c>
      <c r="L20" s="5">
        <f t="shared" si="2"/>
        <v>2</v>
      </c>
      <c r="M20" s="5">
        <f t="shared" si="2"/>
        <v>4</v>
      </c>
      <c r="N20" s="5">
        <f t="shared" si="2"/>
        <v>4</v>
      </c>
      <c r="O20" s="5">
        <f t="shared" si="2"/>
        <v>4</v>
      </c>
      <c r="P20" s="89">
        <f t="shared" si="2"/>
        <v>4</v>
      </c>
      <c r="Q20" s="90" t="s">
        <v>58</v>
      </c>
      <c r="R20" s="91">
        <f>P20-R18+R19</f>
        <v>3</v>
      </c>
      <c r="S20" s="5">
        <f t="shared" si="2"/>
        <v>3</v>
      </c>
      <c r="T20" s="5">
        <f t="shared" si="2"/>
        <v>3</v>
      </c>
      <c r="U20" s="5">
        <f t="shared" si="2"/>
        <v>2</v>
      </c>
      <c r="V20" s="39">
        <f>U20-V18</f>
        <v>0</v>
      </c>
      <c r="W20" s="40"/>
      <c r="X20" s="3">
        <f>MAX(C20:V20)</f>
        <v>4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9"/>
      <c r="D21" s="120"/>
      <c r="E21" s="120"/>
      <c r="F21" s="120"/>
      <c r="G21" s="120"/>
      <c r="H21" s="6">
        <v>6.15</v>
      </c>
      <c r="I21" s="120"/>
      <c r="J21" s="120"/>
      <c r="K21" s="120"/>
      <c r="L21" s="120"/>
      <c r="M21" s="6">
        <v>6.24</v>
      </c>
      <c r="N21" s="120"/>
      <c r="O21" s="120"/>
      <c r="P21" s="120"/>
      <c r="Q21" s="92" t="s">
        <v>58</v>
      </c>
      <c r="R21" s="120"/>
      <c r="S21" s="120"/>
      <c r="T21" s="6">
        <v>6.34</v>
      </c>
      <c r="U21" s="120"/>
      <c r="V21" s="121">
        <v>6.36</v>
      </c>
      <c r="W21" s="41">
        <v>26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22">
        <v>6.1</v>
      </c>
      <c r="D22" s="123"/>
      <c r="E22" s="123"/>
      <c r="F22" s="123"/>
      <c r="G22" s="123"/>
      <c r="H22" s="8">
        <f>H21</f>
        <v>6.15</v>
      </c>
      <c r="I22" s="123"/>
      <c r="J22" s="123"/>
      <c r="K22" s="123"/>
      <c r="L22" s="123"/>
      <c r="M22" s="8">
        <f>M21</f>
        <v>6.24</v>
      </c>
      <c r="N22" s="123"/>
      <c r="O22" s="123"/>
      <c r="P22" s="124"/>
      <c r="Q22" s="92" t="s">
        <v>58</v>
      </c>
      <c r="R22" s="124"/>
      <c r="S22" s="123"/>
      <c r="T22" s="8">
        <f>T21</f>
        <v>6.34</v>
      </c>
      <c r="U22" s="120"/>
      <c r="V22" s="125"/>
      <c r="W22" s="40"/>
      <c r="X22" s="18"/>
      <c r="Y22" s="59"/>
      <c r="Z22" s="59"/>
      <c r="AA22" s="59"/>
    </row>
    <row r="23" spans="1:27" ht="15.6" customHeight="1" thickBot="1" x14ac:dyDescent="0.25">
      <c r="A23" s="61">
        <v>220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0</v>
      </c>
      <c r="M24" s="29">
        <v>2</v>
      </c>
      <c r="N24" s="29">
        <v>0</v>
      </c>
      <c r="O24" s="29">
        <v>2</v>
      </c>
      <c r="P24" s="29">
        <v>1</v>
      </c>
      <c r="Q24" s="85" t="s">
        <v>58</v>
      </c>
      <c r="R24" s="86">
        <v>2</v>
      </c>
      <c r="S24" s="86">
        <v>0</v>
      </c>
      <c r="T24" s="86">
        <v>1</v>
      </c>
      <c r="U24" s="86">
        <v>1</v>
      </c>
      <c r="V24" s="36">
        <v>0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7.2</v>
      </c>
      <c r="B25" s="34" t="s">
        <v>7</v>
      </c>
      <c r="C25" s="23">
        <v>2</v>
      </c>
      <c r="D25" s="4">
        <v>1</v>
      </c>
      <c r="E25" s="4">
        <v>0</v>
      </c>
      <c r="F25" s="4">
        <v>2</v>
      </c>
      <c r="G25" s="4">
        <v>0</v>
      </c>
      <c r="H25" s="4">
        <v>1</v>
      </c>
      <c r="I25" s="4">
        <v>1</v>
      </c>
      <c r="J25" s="4">
        <v>2</v>
      </c>
      <c r="K25" s="4">
        <v>0</v>
      </c>
      <c r="L25" s="4">
        <v>0</v>
      </c>
      <c r="M25" s="4">
        <v>1</v>
      </c>
      <c r="N25" s="4">
        <v>0</v>
      </c>
      <c r="O25" s="4">
        <v>1</v>
      </c>
      <c r="P25" s="4">
        <v>0</v>
      </c>
      <c r="Q25" s="87" t="s">
        <v>58</v>
      </c>
      <c r="R25" s="88">
        <v>0</v>
      </c>
      <c r="S25" s="88">
        <v>0</v>
      </c>
      <c r="T25" s="88">
        <v>0</v>
      </c>
      <c r="U25" s="88">
        <v>0</v>
      </c>
      <c r="V25" s="22"/>
      <c r="W25" s="38">
        <f>SUM(C25:U25)</f>
        <v>11</v>
      </c>
      <c r="X25" s="17"/>
      <c r="Y25" s="59"/>
      <c r="Z25" s="59"/>
      <c r="AA25" s="59"/>
    </row>
    <row r="26" spans="1:27" ht="15.6" customHeight="1" x14ac:dyDescent="0.2">
      <c r="A26" s="126" t="s">
        <v>34</v>
      </c>
      <c r="B26" s="34" t="s">
        <v>8</v>
      </c>
      <c r="C26" s="23">
        <f>C25</f>
        <v>2</v>
      </c>
      <c r="D26" s="5">
        <f t="shared" ref="D26:U26" si="3">C26-D24+D25</f>
        <v>3</v>
      </c>
      <c r="E26" s="5">
        <f t="shared" si="3"/>
        <v>3</v>
      </c>
      <c r="F26" s="5">
        <f t="shared" si="3"/>
        <v>4</v>
      </c>
      <c r="G26" s="5">
        <f t="shared" si="3"/>
        <v>4</v>
      </c>
      <c r="H26" s="5">
        <f t="shared" si="3"/>
        <v>5</v>
      </c>
      <c r="I26" s="5">
        <f t="shared" si="3"/>
        <v>6</v>
      </c>
      <c r="J26" s="5">
        <f t="shared" si="3"/>
        <v>8</v>
      </c>
      <c r="K26" s="5">
        <f t="shared" si="3"/>
        <v>7</v>
      </c>
      <c r="L26" s="5">
        <f t="shared" si="3"/>
        <v>7</v>
      </c>
      <c r="M26" s="5">
        <f t="shared" si="3"/>
        <v>6</v>
      </c>
      <c r="N26" s="5">
        <f t="shared" si="3"/>
        <v>6</v>
      </c>
      <c r="O26" s="5">
        <f t="shared" si="3"/>
        <v>5</v>
      </c>
      <c r="P26" s="89">
        <f t="shared" si="3"/>
        <v>4</v>
      </c>
      <c r="Q26" s="90" t="s">
        <v>58</v>
      </c>
      <c r="R26" s="91">
        <f>P26-R24+R25</f>
        <v>2</v>
      </c>
      <c r="S26" s="5">
        <f t="shared" si="3"/>
        <v>2</v>
      </c>
      <c r="T26" s="5">
        <f t="shared" si="3"/>
        <v>1</v>
      </c>
      <c r="U26" s="5">
        <f t="shared" si="3"/>
        <v>0</v>
      </c>
      <c r="V26" s="39">
        <f>U26-V24</f>
        <v>0</v>
      </c>
      <c r="W26" s="40"/>
      <c r="X26" s="3">
        <f>MAX(C26:V26)</f>
        <v>8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9"/>
      <c r="D27" s="120"/>
      <c r="E27" s="120"/>
      <c r="F27" s="120"/>
      <c r="G27" s="120"/>
      <c r="H27" s="6">
        <v>7.27</v>
      </c>
      <c r="I27" s="120"/>
      <c r="J27" s="120"/>
      <c r="K27" s="120"/>
      <c r="L27" s="120"/>
      <c r="M27" s="6">
        <v>7.35</v>
      </c>
      <c r="N27" s="120"/>
      <c r="O27" s="120"/>
      <c r="P27" s="120"/>
      <c r="Q27" s="92" t="s">
        <v>58</v>
      </c>
      <c r="R27" s="120"/>
      <c r="S27" s="120"/>
      <c r="T27" s="6">
        <v>7.44</v>
      </c>
      <c r="U27" s="120"/>
      <c r="V27" s="121">
        <v>7.5</v>
      </c>
      <c r="W27" s="41">
        <v>30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22">
        <v>7.2</v>
      </c>
      <c r="D28" s="123"/>
      <c r="E28" s="123"/>
      <c r="F28" s="123"/>
      <c r="G28" s="123"/>
      <c r="H28" s="8">
        <f>H27</f>
        <v>7.27</v>
      </c>
      <c r="I28" s="123"/>
      <c r="J28" s="123"/>
      <c r="K28" s="123"/>
      <c r="L28" s="123"/>
      <c r="M28" s="8">
        <f>M27</f>
        <v>7.35</v>
      </c>
      <c r="N28" s="123"/>
      <c r="O28" s="123"/>
      <c r="P28" s="124"/>
      <c r="Q28" s="92" t="s">
        <v>58</v>
      </c>
      <c r="R28" s="124"/>
      <c r="S28" s="123"/>
      <c r="T28" s="8">
        <f>T27</f>
        <v>7.44</v>
      </c>
      <c r="U28" s="120"/>
      <c r="V28" s="125"/>
      <c r="W28" s="40"/>
      <c r="X28" s="18"/>
      <c r="Y28" s="59"/>
      <c r="Z28" s="59"/>
      <c r="AA28" s="59"/>
    </row>
    <row r="29" spans="1:27" ht="15.6" customHeight="1" thickBot="1" x14ac:dyDescent="0.25">
      <c r="A29" s="61">
        <v>220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1</v>
      </c>
      <c r="N30" s="29">
        <v>3</v>
      </c>
      <c r="O30" s="29">
        <v>1</v>
      </c>
      <c r="P30" s="29">
        <v>0</v>
      </c>
      <c r="Q30" s="85" t="s">
        <v>58</v>
      </c>
      <c r="R30" s="86">
        <v>3</v>
      </c>
      <c r="S30" s="86">
        <v>0</v>
      </c>
      <c r="T30" s="86">
        <v>1</v>
      </c>
      <c r="U30" s="86">
        <v>0</v>
      </c>
      <c r="V30" s="36">
        <v>0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8.3000000000000007</v>
      </c>
      <c r="B31" s="34" t="s">
        <v>7</v>
      </c>
      <c r="C31" s="23">
        <v>2</v>
      </c>
      <c r="D31" s="4">
        <v>2</v>
      </c>
      <c r="E31" s="4">
        <v>0</v>
      </c>
      <c r="F31" s="4">
        <v>1</v>
      </c>
      <c r="G31" s="4">
        <v>0</v>
      </c>
      <c r="H31" s="4">
        <v>0</v>
      </c>
      <c r="I31" s="4">
        <v>0</v>
      </c>
      <c r="J31" s="4">
        <v>2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87" t="s">
        <v>58</v>
      </c>
      <c r="R31" s="88">
        <v>0</v>
      </c>
      <c r="S31" s="88">
        <v>0</v>
      </c>
      <c r="T31" s="88">
        <v>0</v>
      </c>
      <c r="U31" s="88">
        <v>0</v>
      </c>
      <c r="V31" s="22"/>
      <c r="W31" s="38">
        <f>SUM(C31:U31)</f>
        <v>9</v>
      </c>
      <c r="X31" s="17"/>
      <c r="Y31" s="59"/>
      <c r="Z31" s="59"/>
      <c r="AA31" s="59"/>
    </row>
    <row r="32" spans="1:27" ht="15.6" customHeight="1" x14ac:dyDescent="0.2">
      <c r="A32" s="126" t="s">
        <v>34</v>
      </c>
      <c r="B32" s="34" t="s">
        <v>8</v>
      </c>
      <c r="C32" s="23">
        <f>C31</f>
        <v>2</v>
      </c>
      <c r="D32" s="5">
        <f t="shared" ref="D32:U32" si="4">C32-D30+D31</f>
        <v>4</v>
      </c>
      <c r="E32" s="5">
        <f t="shared" si="4"/>
        <v>4</v>
      </c>
      <c r="F32" s="5">
        <f t="shared" si="4"/>
        <v>5</v>
      </c>
      <c r="G32" s="5">
        <f t="shared" si="4"/>
        <v>5</v>
      </c>
      <c r="H32" s="5">
        <f t="shared" si="4"/>
        <v>5</v>
      </c>
      <c r="I32" s="5">
        <f t="shared" si="4"/>
        <v>5</v>
      </c>
      <c r="J32" s="5">
        <f t="shared" si="4"/>
        <v>7</v>
      </c>
      <c r="K32" s="5">
        <f t="shared" si="4"/>
        <v>8</v>
      </c>
      <c r="L32" s="5">
        <f t="shared" si="4"/>
        <v>8</v>
      </c>
      <c r="M32" s="5">
        <f t="shared" si="4"/>
        <v>8</v>
      </c>
      <c r="N32" s="5">
        <f t="shared" si="4"/>
        <v>5</v>
      </c>
      <c r="O32" s="5">
        <f t="shared" si="4"/>
        <v>4</v>
      </c>
      <c r="P32" s="89">
        <f t="shared" si="4"/>
        <v>4</v>
      </c>
      <c r="Q32" s="90" t="s">
        <v>58</v>
      </c>
      <c r="R32" s="91">
        <f>P32-R30+R31</f>
        <v>1</v>
      </c>
      <c r="S32" s="5">
        <f t="shared" si="4"/>
        <v>1</v>
      </c>
      <c r="T32" s="5">
        <f t="shared" si="4"/>
        <v>0</v>
      </c>
      <c r="U32" s="5">
        <f t="shared" si="4"/>
        <v>0</v>
      </c>
      <c r="V32" s="39">
        <f>U32-V30</f>
        <v>0</v>
      </c>
      <c r="W32" s="40"/>
      <c r="X32" s="3">
        <f>MAX(C32:V32)</f>
        <v>8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9"/>
      <c r="D33" s="120"/>
      <c r="E33" s="120"/>
      <c r="F33" s="120"/>
      <c r="G33" s="120"/>
      <c r="H33" s="6">
        <v>8.3800000000000008</v>
      </c>
      <c r="I33" s="120"/>
      <c r="J33" s="120"/>
      <c r="K33" s="120"/>
      <c r="L33" s="120"/>
      <c r="M33" s="6">
        <v>8.4600000000000009</v>
      </c>
      <c r="N33" s="120"/>
      <c r="O33" s="120"/>
      <c r="P33" s="120"/>
      <c r="Q33" s="92" t="s">
        <v>58</v>
      </c>
      <c r="R33" s="120"/>
      <c r="S33" s="120"/>
      <c r="T33" s="6">
        <v>8.56</v>
      </c>
      <c r="U33" s="120"/>
      <c r="V33" s="121">
        <v>9</v>
      </c>
      <c r="W33" s="41">
        <v>30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22">
        <v>8.3000000000000007</v>
      </c>
      <c r="D34" s="123"/>
      <c r="E34" s="123"/>
      <c r="F34" s="123"/>
      <c r="G34" s="123"/>
      <c r="H34" s="8">
        <f>H33</f>
        <v>8.3800000000000008</v>
      </c>
      <c r="I34" s="123"/>
      <c r="J34" s="123"/>
      <c r="K34" s="123"/>
      <c r="L34" s="123"/>
      <c r="M34" s="8">
        <v>8.4600000000000009</v>
      </c>
      <c r="N34" s="123"/>
      <c r="O34" s="123"/>
      <c r="P34" s="124"/>
      <c r="Q34" s="92" t="s">
        <v>58</v>
      </c>
      <c r="R34" s="124"/>
      <c r="S34" s="123"/>
      <c r="T34" s="8">
        <f>T33</f>
        <v>8.56</v>
      </c>
      <c r="U34" s="120"/>
      <c r="V34" s="125"/>
      <c r="W34" s="40"/>
      <c r="X34" s="18"/>
      <c r="Y34" s="59"/>
      <c r="Z34" s="59"/>
      <c r="AA34" s="59"/>
    </row>
    <row r="35" spans="1:27" ht="15.6" customHeight="1" thickBot="1" x14ac:dyDescent="0.25">
      <c r="A35" s="61">
        <v>220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1</v>
      </c>
      <c r="N36" s="29">
        <v>3</v>
      </c>
      <c r="O36" s="29">
        <v>2</v>
      </c>
      <c r="P36" s="29">
        <v>4</v>
      </c>
      <c r="Q36" s="85" t="s">
        <v>58</v>
      </c>
      <c r="R36" s="86">
        <v>9</v>
      </c>
      <c r="S36" s="86">
        <v>0</v>
      </c>
      <c r="T36" s="86">
        <v>0</v>
      </c>
      <c r="U36" s="86">
        <v>0</v>
      </c>
      <c r="V36" s="36">
        <v>0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9.0500000000000007</v>
      </c>
      <c r="B37" s="34" t="s">
        <v>7</v>
      </c>
      <c r="C37" s="23">
        <v>1</v>
      </c>
      <c r="D37" s="4">
        <v>0</v>
      </c>
      <c r="E37" s="4">
        <v>1</v>
      </c>
      <c r="F37" s="4">
        <v>0</v>
      </c>
      <c r="G37" s="4">
        <v>1</v>
      </c>
      <c r="H37" s="4">
        <v>1</v>
      </c>
      <c r="I37" s="4">
        <v>1</v>
      </c>
      <c r="J37" s="4">
        <v>6</v>
      </c>
      <c r="K37" s="4">
        <v>0</v>
      </c>
      <c r="L37" s="4">
        <v>1</v>
      </c>
      <c r="M37" s="4">
        <v>2</v>
      </c>
      <c r="N37" s="4">
        <v>0</v>
      </c>
      <c r="O37" s="4">
        <v>5</v>
      </c>
      <c r="P37" s="4">
        <v>0</v>
      </c>
      <c r="Q37" s="87" t="s">
        <v>58</v>
      </c>
      <c r="R37" s="88">
        <v>0</v>
      </c>
      <c r="S37" s="88">
        <v>0</v>
      </c>
      <c r="T37" s="88">
        <v>0</v>
      </c>
      <c r="U37" s="88">
        <v>0</v>
      </c>
      <c r="V37" s="22"/>
      <c r="W37" s="38">
        <f>SUM(C37:U37)</f>
        <v>19</v>
      </c>
      <c r="X37" s="17"/>
      <c r="Y37" s="59"/>
      <c r="Z37" s="59"/>
      <c r="AA37" s="59"/>
    </row>
    <row r="38" spans="1:27" ht="15.6" customHeight="1" x14ac:dyDescent="0.2">
      <c r="A38" s="126" t="s">
        <v>34</v>
      </c>
      <c r="B38" s="34" t="s">
        <v>8</v>
      </c>
      <c r="C38" s="23">
        <f>C37</f>
        <v>1</v>
      </c>
      <c r="D38" s="5">
        <f t="shared" ref="D38:U38" si="5">C38-D36+D37</f>
        <v>1</v>
      </c>
      <c r="E38" s="5">
        <f t="shared" si="5"/>
        <v>2</v>
      </c>
      <c r="F38" s="5">
        <f t="shared" si="5"/>
        <v>2</v>
      </c>
      <c r="G38" s="5">
        <f t="shared" si="5"/>
        <v>3</v>
      </c>
      <c r="H38" s="5">
        <f t="shared" si="5"/>
        <v>4</v>
      </c>
      <c r="I38" s="5">
        <f t="shared" si="5"/>
        <v>5</v>
      </c>
      <c r="J38" s="5">
        <f t="shared" si="5"/>
        <v>11</v>
      </c>
      <c r="K38" s="5">
        <f t="shared" si="5"/>
        <v>11</v>
      </c>
      <c r="L38" s="5">
        <f t="shared" si="5"/>
        <v>12</v>
      </c>
      <c r="M38" s="5">
        <f t="shared" si="5"/>
        <v>13</v>
      </c>
      <c r="N38" s="5">
        <f t="shared" si="5"/>
        <v>10</v>
      </c>
      <c r="O38" s="5">
        <f t="shared" si="5"/>
        <v>13</v>
      </c>
      <c r="P38" s="89">
        <f t="shared" si="5"/>
        <v>9</v>
      </c>
      <c r="Q38" s="90" t="s">
        <v>58</v>
      </c>
      <c r="R38" s="91">
        <f>P38-R36+R37</f>
        <v>0</v>
      </c>
      <c r="S38" s="5">
        <f t="shared" si="5"/>
        <v>0</v>
      </c>
      <c r="T38" s="5">
        <f t="shared" si="5"/>
        <v>0</v>
      </c>
      <c r="U38" s="5">
        <f t="shared" si="5"/>
        <v>0</v>
      </c>
      <c r="V38" s="39">
        <f>U38-V36</f>
        <v>0</v>
      </c>
      <c r="W38" s="40"/>
      <c r="X38" s="3">
        <f>MAX(C38:V38)</f>
        <v>13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9"/>
      <c r="D39" s="120"/>
      <c r="E39" s="120"/>
      <c r="F39" s="120"/>
      <c r="G39" s="120"/>
      <c r="H39" s="6">
        <v>9.11</v>
      </c>
      <c r="I39" s="120"/>
      <c r="J39" s="120"/>
      <c r="K39" s="120"/>
      <c r="L39" s="120"/>
      <c r="M39" s="6">
        <v>9.1999999999999993</v>
      </c>
      <c r="N39" s="120"/>
      <c r="O39" s="120"/>
      <c r="P39" s="120"/>
      <c r="Q39" s="92" t="s">
        <v>58</v>
      </c>
      <c r="R39" s="120"/>
      <c r="S39" s="120"/>
      <c r="T39" s="6">
        <v>9.3000000000000007</v>
      </c>
      <c r="U39" s="120"/>
      <c r="V39" s="121">
        <v>9.33</v>
      </c>
      <c r="W39" s="41">
        <v>28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22">
        <v>9.0500000000000007</v>
      </c>
      <c r="D40" s="123"/>
      <c r="E40" s="123"/>
      <c r="F40" s="123"/>
      <c r="G40" s="123"/>
      <c r="H40" s="8">
        <f>H39</f>
        <v>9.11</v>
      </c>
      <c r="I40" s="123"/>
      <c r="J40" s="123"/>
      <c r="K40" s="123"/>
      <c r="L40" s="123"/>
      <c r="M40" s="8">
        <f>M39</f>
        <v>9.1999999999999993</v>
      </c>
      <c r="N40" s="123"/>
      <c r="O40" s="123"/>
      <c r="P40" s="124"/>
      <c r="Q40" s="92" t="s">
        <v>58</v>
      </c>
      <c r="R40" s="124"/>
      <c r="S40" s="123"/>
      <c r="T40" s="8">
        <f>T39</f>
        <v>9.3000000000000007</v>
      </c>
      <c r="U40" s="120"/>
      <c r="V40" s="125"/>
      <c r="W40" s="40"/>
      <c r="X40" s="18"/>
      <c r="Y40" s="59"/>
      <c r="Z40" s="59"/>
      <c r="AA40" s="59"/>
    </row>
    <row r="41" spans="1:27" ht="15.6" customHeight="1" thickBot="1" x14ac:dyDescent="0.25">
      <c r="A41" s="61">
        <v>215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2</v>
      </c>
      <c r="F42" s="29">
        <v>2</v>
      </c>
      <c r="G42" s="29">
        <v>0</v>
      </c>
      <c r="H42" s="29">
        <v>0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  <c r="N42" s="29">
        <v>4</v>
      </c>
      <c r="O42" s="29">
        <v>0</v>
      </c>
      <c r="P42" s="29">
        <v>2</v>
      </c>
      <c r="Q42" s="85" t="s">
        <v>58</v>
      </c>
      <c r="R42" s="86">
        <v>7</v>
      </c>
      <c r="S42" s="86">
        <v>0</v>
      </c>
      <c r="T42" s="86">
        <v>0</v>
      </c>
      <c r="U42" s="86">
        <v>0</v>
      </c>
      <c r="V42" s="36">
        <v>1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9.5</v>
      </c>
      <c r="B43" s="34" t="s">
        <v>7</v>
      </c>
      <c r="C43" s="23">
        <v>5</v>
      </c>
      <c r="D43" s="4">
        <v>2</v>
      </c>
      <c r="E43" s="4">
        <v>2</v>
      </c>
      <c r="F43" s="4">
        <v>0</v>
      </c>
      <c r="G43" s="4">
        <v>0</v>
      </c>
      <c r="H43" s="4">
        <v>0</v>
      </c>
      <c r="I43" s="4">
        <v>1</v>
      </c>
      <c r="J43" s="4">
        <v>4</v>
      </c>
      <c r="K43" s="4">
        <v>2</v>
      </c>
      <c r="L43" s="4">
        <v>1</v>
      </c>
      <c r="M43" s="4">
        <v>0</v>
      </c>
      <c r="N43" s="4">
        <v>0</v>
      </c>
      <c r="O43" s="4">
        <v>2</v>
      </c>
      <c r="P43" s="4">
        <v>0</v>
      </c>
      <c r="Q43" s="87" t="s">
        <v>58</v>
      </c>
      <c r="R43" s="88">
        <v>0</v>
      </c>
      <c r="S43" s="88">
        <v>0</v>
      </c>
      <c r="T43" s="88">
        <v>0</v>
      </c>
      <c r="U43" s="88">
        <v>0</v>
      </c>
      <c r="V43" s="22"/>
      <c r="W43" s="38">
        <f>SUM(C43:U43)</f>
        <v>19</v>
      </c>
      <c r="X43" s="17"/>
      <c r="Y43" s="59"/>
      <c r="Z43" s="59"/>
      <c r="AA43" s="59"/>
    </row>
    <row r="44" spans="1:27" ht="15.6" customHeight="1" x14ac:dyDescent="0.2">
      <c r="A44" s="126" t="s">
        <v>34</v>
      </c>
      <c r="B44" s="34" t="s">
        <v>8</v>
      </c>
      <c r="C44" s="23">
        <f>C43</f>
        <v>5</v>
      </c>
      <c r="D44" s="5">
        <f t="shared" ref="D44:U44" si="6">C44-D42+D43</f>
        <v>7</v>
      </c>
      <c r="E44" s="5">
        <f t="shared" si="6"/>
        <v>7</v>
      </c>
      <c r="F44" s="5">
        <f t="shared" si="6"/>
        <v>5</v>
      </c>
      <c r="G44" s="5">
        <f t="shared" si="6"/>
        <v>5</v>
      </c>
      <c r="H44" s="5">
        <f t="shared" si="6"/>
        <v>5</v>
      </c>
      <c r="I44" s="5">
        <f t="shared" si="6"/>
        <v>6</v>
      </c>
      <c r="J44" s="5">
        <f t="shared" si="6"/>
        <v>9</v>
      </c>
      <c r="K44" s="5">
        <f t="shared" si="6"/>
        <v>11</v>
      </c>
      <c r="L44" s="5">
        <f t="shared" si="6"/>
        <v>12</v>
      </c>
      <c r="M44" s="5">
        <f t="shared" si="6"/>
        <v>12</v>
      </c>
      <c r="N44" s="5">
        <f t="shared" si="6"/>
        <v>8</v>
      </c>
      <c r="O44" s="5">
        <f t="shared" si="6"/>
        <v>10</v>
      </c>
      <c r="P44" s="89">
        <f t="shared" si="6"/>
        <v>8</v>
      </c>
      <c r="Q44" s="90" t="s">
        <v>58</v>
      </c>
      <c r="R44" s="91">
        <f>P44-R42+R43</f>
        <v>1</v>
      </c>
      <c r="S44" s="5">
        <f t="shared" si="6"/>
        <v>1</v>
      </c>
      <c r="T44" s="5">
        <f t="shared" si="6"/>
        <v>1</v>
      </c>
      <c r="U44" s="5">
        <f t="shared" si="6"/>
        <v>1</v>
      </c>
      <c r="V44" s="39">
        <f>U44-V42</f>
        <v>0</v>
      </c>
      <c r="W44" s="40"/>
      <c r="X44" s="3">
        <f>MAX(C44:V44)</f>
        <v>12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9"/>
      <c r="D45" s="120"/>
      <c r="E45" s="120"/>
      <c r="F45" s="120"/>
      <c r="G45" s="120"/>
      <c r="H45" s="6">
        <v>9.58</v>
      </c>
      <c r="I45" s="120"/>
      <c r="J45" s="120"/>
      <c r="K45" s="120"/>
      <c r="L45" s="120"/>
      <c r="M45" s="6">
        <v>10.07</v>
      </c>
      <c r="N45" s="120"/>
      <c r="O45" s="120"/>
      <c r="P45" s="120"/>
      <c r="Q45" s="92" t="s">
        <v>58</v>
      </c>
      <c r="R45" s="120"/>
      <c r="S45" s="120"/>
      <c r="T45" s="6">
        <v>10.17</v>
      </c>
      <c r="U45" s="120"/>
      <c r="V45" s="121">
        <v>10.199999999999999</v>
      </c>
      <c r="W45" s="41">
        <v>30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22">
        <v>9.5</v>
      </c>
      <c r="D46" s="123"/>
      <c r="E46" s="123"/>
      <c r="F46" s="123"/>
      <c r="G46" s="123"/>
      <c r="H46" s="8">
        <f>H45</f>
        <v>9.58</v>
      </c>
      <c r="I46" s="123"/>
      <c r="J46" s="123"/>
      <c r="K46" s="123"/>
      <c r="L46" s="123"/>
      <c r="M46" s="8">
        <f>M45</f>
        <v>10.07</v>
      </c>
      <c r="N46" s="123"/>
      <c r="O46" s="123"/>
      <c r="P46" s="124"/>
      <c r="Q46" s="92" t="s">
        <v>58</v>
      </c>
      <c r="R46" s="124"/>
      <c r="S46" s="123"/>
      <c r="T46" s="8">
        <f>T45</f>
        <v>10.17</v>
      </c>
      <c r="U46" s="120"/>
      <c r="V46" s="125"/>
      <c r="W46" s="40"/>
      <c r="X46" s="18"/>
      <c r="Y46" s="59"/>
      <c r="Z46" s="59"/>
      <c r="AA46" s="59"/>
    </row>
    <row r="47" spans="1:27" ht="15.6" customHeight="1" thickBot="1" x14ac:dyDescent="0.25">
      <c r="A47" s="61">
        <v>220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0</v>
      </c>
      <c r="E48" s="29">
        <v>0</v>
      </c>
      <c r="F48" s="29">
        <v>2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0</v>
      </c>
      <c r="M48" s="29">
        <v>4</v>
      </c>
      <c r="N48" s="29">
        <v>2</v>
      </c>
      <c r="O48" s="29">
        <v>4</v>
      </c>
      <c r="P48" s="29">
        <v>7</v>
      </c>
      <c r="Q48" s="85" t="s">
        <v>58</v>
      </c>
      <c r="R48" s="86">
        <v>7</v>
      </c>
      <c r="S48" s="86">
        <v>0</v>
      </c>
      <c r="T48" s="86">
        <v>0</v>
      </c>
      <c r="U48" s="86">
        <v>1</v>
      </c>
      <c r="V48" s="36">
        <v>2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10.25</v>
      </c>
      <c r="B49" s="34" t="s">
        <v>7</v>
      </c>
      <c r="C49" s="23">
        <v>3</v>
      </c>
      <c r="D49" s="4">
        <v>2</v>
      </c>
      <c r="E49" s="4">
        <v>2</v>
      </c>
      <c r="F49" s="4">
        <v>5</v>
      </c>
      <c r="G49" s="4">
        <v>4</v>
      </c>
      <c r="H49" s="4">
        <v>1</v>
      </c>
      <c r="I49" s="4">
        <v>2</v>
      </c>
      <c r="J49" s="4">
        <v>6</v>
      </c>
      <c r="K49" s="4">
        <v>0</v>
      </c>
      <c r="L49" s="4">
        <v>1</v>
      </c>
      <c r="M49" s="4">
        <v>2</v>
      </c>
      <c r="N49" s="4">
        <v>0</v>
      </c>
      <c r="O49" s="4">
        <v>2</v>
      </c>
      <c r="P49" s="4">
        <v>0</v>
      </c>
      <c r="Q49" s="87" t="s">
        <v>58</v>
      </c>
      <c r="R49" s="88">
        <v>0</v>
      </c>
      <c r="S49" s="88">
        <v>0</v>
      </c>
      <c r="T49" s="88">
        <v>0</v>
      </c>
      <c r="U49" s="88">
        <v>0</v>
      </c>
      <c r="V49" s="22"/>
      <c r="W49" s="38">
        <f>SUM(C49:V49)</f>
        <v>30</v>
      </c>
      <c r="X49" s="17"/>
      <c r="Y49" s="59"/>
      <c r="Z49" s="59"/>
      <c r="AA49" s="59"/>
    </row>
    <row r="50" spans="1:27" ht="15.6" customHeight="1" x14ac:dyDescent="0.2">
      <c r="A50" s="126" t="s">
        <v>34</v>
      </c>
      <c r="B50" s="34" t="s">
        <v>8</v>
      </c>
      <c r="C50" s="23">
        <f>C49</f>
        <v>3</v>
      </c>
      <c r="D50" s="5">
        <f t="shared" ref="D50:U50" si="7">C50-D48+D49</f>
        <v>5</v>
      </c>
      <c r="E50" s="5">
        <f t="shared" si="7"/>
        <v>7</v>
      </c>
      <c r="F50" s="5">
        <f t="shared" si="7"/>
        <v>10</v>
      </c>
      <c r="G50" s="5">
        <f t="shared" si="7"/>
        <v>14</v>
      </c>
      <c r="H50" s="5">
        <f t="shared" si="7"/>
        <v>15</v>
      </c>
      <c r="I50" s="5">
        <f t="shared" si="7"/>
        <v>17</v>
      </c>
      <c r="J50" s="5">
        <f t="shared" si="7"/>
        <v>23</v>
      </c>
      <c r="K50" s="5">
        <f t="shared" si="7"/>
        <v>22</v>
      </c>
      <c r="L50" s="5">
        <f t="shared" si="7"/>
        <v>23</v>
      </c>
      <c r="M50" s="5">
        <f t="shared" si="7"/>
        <v>21</v>
      </c>
      <c r="N50" s="5">
        <f t="shared" si="7"/>
        <v>19</v>
      </c>
      <c r="O50" s="5">
        <f t="shared" si="7"/>
        <v>17</v>
      </c>
      <c r="P50" s="89">
        <f t="shared" si="7"/>
        <v>10</v>
      </c>
      <c r="Q50" s="90" t="s">
        <v>58</v>
      </c>
      <c r="R50" s="91">
        <f>P50-R48+R49</f>
        <v>3</v>
      </c>
      <c r="S50" s="5">
        <f t="shared" si="7"/>
        <v>3</v>
      </c>
      <c r="T50" s="5">
        <f t="shared" si="7"/>
        <v>3</v>
      </c>
      <c r="U50" s="5">
        <f t="shared" si="7"/>
        <v>2</v>
      </c>
      <c r="V50" s="39">
        <f>U50-V48</f>
        <v>0</v>
      </c>
      <c r="W50" s="40"/>
      <c r="X50" s="3">
        <f>MAX(C50:V50)</f>
        <v>23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9"/>
      <c r="D51" s="120"/>
      <c r="E51" s="120"/>
      <c r="F51" s="120"/>
      <c r="G51" s="120"/>
      <c r="H51" s="6">
        <v>10.32</v>
      </c>
      <c r="I51" s="120"/>
      <c r="J51" s="120"/>
      <c r="K51" s="120"/>
      <c r="L51" s="120"/>
      <c r="M51" s="6">
        <v>10.41</v>
      </c>
      <c r="N51" s="120"/>
      <c r="O51" s="120"/>
      <c r="P51" s="120"/>
      <c r="Q51" s="92" t="s">
        <v>58</v>
      </c>
      <c r="R51" s="120"/>
      <c r="S51" s="120"/>
      <c r="T51" s="6">
        <v>10.52</v>
      </c>
      <c r="U51" s="120"/>
      <c r="V51" s="121">
        <v>10.55</v>
      </c>
      <c r="W51" s="41">
        <v>30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22">
        <v>10.25</v>
      </c>
      <c r="D52" s="123"/>
      <c r="E52" s="123"/>
      <c r="F52" s="123"/>
      <c r="G52" s="123"/>
      <c r="H52" s="8">
        <f>H51</f>
        <v>10.32</v>
      </c>
      <c r="I52" s="123"/>
      <c r="J52" s="123"/>
      <c r="K52" s="123"/>
      <c r="L52" s="123"/>
      <c r="M52" s="8">
        <f>M51</f>
        <v>10.41</v>
      </c>
      <c r="N52" s="123"/>
      <c r="O52" s="123"/>
      <c r="P52" s="124"/>
      <c r="Q52" s="92" t="s">
        <v>58</v>
      </c>
      <c r="R52" s="124"/>
      <c r="S52" s="123"/>
      <c r="T52" s="8">
        <f>T51</f>
        <v>10.52</v>
      </c>
      <c r="U52" s="120"/>
      <c r="V52" s="125"/>
      <c r="W52" s="40"/>
      <c r="X52" s="18"/>
      <c r="Y52" s="59"/>
      <c r="Z52" s="59"/>
      <c r="AA52" s="59"/>
    </row>
    <row r="53" spans="1:27" ht="15.6" customHeight="1" thickBot="1" x14ac:dyDescent="0.25">
      <c r="A53" s="61">
        <v>215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1</v>
      </c>
      <c r="F54" s="29">
        <v>0</v>
      </c>
      <c r="G54" s="29">
        <v>0</v>
      </c>
      <c r="H54" s="29">
        <v>1</v>
      </c>
      <c r="I54" s="29">
        <v>1</v>
      </c>
      <c r="J54" s="29">
        <v>1</v>
      </c>
      <c r="K54" s="29">
        <v>0</v>
      </c>
      <c r="L54" s="29">
        <v>0</v>
      </c>
      <c r="M54" s="29">
        <v>0</v>
      </c>
      <c r="N54" s="29">
        <v>2</v>
      </c>
      <c r="O54" s="29">
        <v>0</v>
      </c>
      <c r="P54" s="29">
        <v>0</v>
      </c>
      <c r="Q54" s="85">
        <v>11</v>
      </c>
      <c r="R54" s="86">
        <v>1</v>
      </c>
      <c r="S54" s="86">
        <v>0</v>
      </c>
      <c r="T54" s="86">
        <v>0</v>
      </c>
      <c r="U54" s="86">
        <v>5</v>
      </c>
      <c r="V54" s="36">
        <v>4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11.04</v>
      </c>
      <c r="B55" s="34" t="s">
        <v>7</v>
      </c>
      <c r="C55" s="23">
        <v>1</v>
      </c>
      <c r="D55" s="4">
        <v>0</v>
      </c>
      <c r="E55" s="4">
        <v>4</v>
      </c>
      <c r="F55" s="4">
        <v>0</v>
      </c>
      <c r="G55" s="4">
        <v>1</v>
      </c>
      <c r="H55" s="4">
        <v>2</v>
      </c>
      <c r="I55" s="4">
        <v>2</v>
      </c>
      <c r="J55" s="4">
        <v>8</v>
      </c>
      <c r="K55" s="4">
        <v>0</v>
      </c>
      <c r="L55" s="4">
        <v>5</v>
      </c>
      <c r="M55" s="4">
        <v>1</v>
      </c>
      <c r="N55" s="4">
        <v>1</v>
      </c>
      <c r="O55" s="4">
        <v>1</v>
      </c>
      <c r="P55" s="4">
        <v>1</v>
      </c>
      <c r="Q55" s="87">
        <v>0</v>
      </c>
      <c r="R55" s="88">
        <v>0</v>
      </c>
      <c r="S55" s="88">
        <v>0</v>
      </c>
      <c r="T55" s="88">
        <v>0</v>
      </c>
      <c r="U55" s="88">
        <v>0</v>
      </c>
      <c r="V55" s="22"/>
      <c r="W55" s="38">
        <f>SUM(C55:U55)</f>
        <v>27</v>
      </c>
      <c r="X55" s="17"/>
      <c r="Y55" s="59"/>
      <c r="Z55" s="59"/>
      <c r="AA55" s="59"/>
    </row>
    <row r="56" spans="1:27" ht="15.6" customHeight="1" x14ac:dyDescent="0.2">
      <c r="A56" s="126" t="s">
        <v>34</v>
      </c>
      <c r="B56" s="34" t="s">
        <v>8</v>
      </c>
      <c r="C56" s="23">
        <f>C55</f>
        <v>1</v>
      </c>
      <c r="D56" s="5">
        <f t="shared" ref="D56:U56" si="8">C56-D54+D55</f>
        <v>1</v>
      </c>
      <c r="E56" s="5">
        <f t="shared" si="8"/>
        <v>4</v>
      </c>
      <c r="F56" s="5">
        <f t="shared" si="8"/>
        <v>4</v>
      </c>
      <c r="G56" s="5">
        <f t="shared" si="8"/>
        <v>5</v>
      </c>
      <c r="H56" s="5">
        <f t="shared" si="8"/>
        <v>6</v>
      </c>
      <c r="I56" s="5">
        <f t="shared" si="8"/>
        <v>7</v>
      </c>
      <c r="J56" s="5">
        <f t="shared" si="8"/>
        <v>14</v>
      </c>
      <c r="K56" s="5">
        <f t="shared" si="8"/>
        <v>14</v>
      </c>
      <c r="L56" s="5">
        <f t="shared" si="8"/>
        <v>19</v>
      </c>
      <c r="M56" s="5">
        <f t="shared" si="8"/>
        <v>20</v>
      </c>
      <c r="N56" s="5">
        <f t="shared" si="8"/>
        <v>19</v>
      </c>
      <c r="O56" s="5">
        <f t="shared" si="8"/>
        <v>20</v>
      </c>
      <c r="P56" s="89">
        <f t="shared" si="8"/>
        <v>21</v>
      </c>
      <c r="Q56" s="90">
        <f t="shared" si="8"/>
        <v>10</v>
      </c>
      <c r="R56" s="91">
        <f t="shared" si="8"/>
        <v>9</v>
      </c>
      <c r="S56" s="5">
        <f t="shared" si="8"/>
        <v>9</v>
      </c>
      <c r="T56" s="5">
        <f t="shared" si="8"/>
        <v>9</v>
      </c>
      <c r="U56" s="5">
        <f t="shared" si="8"/>
        <v>4</v>
      </c>
      <c r="V56" s="39">
        <f>U56-V54</f>
        <v>0</v>
      </c>
      <c r="W56" s="40"/>
      <c r="X56" s="3">
        <f>MAX(C56:V56)</f>
        <v>21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9"/>
      <c r="D57" s="120"/>
      <c r="E57" s="120"/>
      <c r="F57" s="120"/>
      <c r="G57" s="120"/>
      <c r="H57" s="6">
        <v>11.13</v>
      </c>
      <c r="I57" s="120"/>
      <c r="J57" s="120"/>
      <c r="K57" s="120"/>
      <c r="L57" s="120"/>
      <c r="M57" s="6">
        <v>11.21</v>
      </c>
      <c r="N57" s="120"/>
      <c r="O57" s="120"/>
      <c r="P57" s="120"/>
      <c r="Q57" s="92">
        <v>11.29</v>
      </c>
      <c r="R57" s="120"/>
      <c r="S57" s="120"/>
      <c r="T57" s="6">
        <v>11.35</v>
      </c>
      <c r="U57" s="120"/>
      <c r="V57" s="121">
        <v>11.38</v>
      </c>
      <c r="W57" s="41">
        <v>34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22">
        <v>11.04</v>
      </c>
      <c r="D58" s="123"/>
      <c r="E58" s="123"/>
      <c r="F58" s="123"/>
      <c r="G58" s="123"/>
      <c r="H58" s="8">
        <f>H57</f>
        <v>11.13</v>
      </c>
      <c r="I58" s="123"/>
      <c r="J58" s="123"/>
      <c r="K58" s="123"/>
      <c r="L58" s="123"/>
      <c r="M58" s="8">
        <f>M57</f>
        <v>11.21</v>
      </c>
      <c r="N58" s="123"/>
      <c r="O58" s="123"/>
      <c r="P58" s="124"/>
      <c r="Q58" s="92">
        <v>11.3</v>
      </c>
      <c r="R58" s="124"/>
      <c r="S58" s="123"/>
      <c r="T58" s="8">
        <f>T57</f>
        <v>11.35</v>
      </c>
      <c r="U58" s="120"/>
      <c r="V58" s="125"/>
      <c r="W58" s="40"/>
      <c r="X58" s="18"/>
      <c r="Y58" s="59"/>
      <c r="Z58" s="59"/>
      <c r="AA58" s="59"/>
    </row>
    <row r="59" spans="1:27" ht="15.6" customHeight="1" thickBot="1" x14ac:dyDescent="0.25">
      <c r="A59" s="61">
        <v>220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1</v>
      </c>
      <c r="G60" s="29">
        <v>0</v>
      </c>
      <c r="H60" s="29">
        <v>0</v>
      </c>
      <c r="I60" s="29">
        <v>0</v>
      </c>
      <c r="J60" s="29">
        <v>1</v>
      </c>
      <c r="K60" s="29">
        <v>0</v>
      </c>
      <c r="L60" s="29">
        <v>0</v>
      </c>
      <c r="M60" s="29">
        <v>1</v>
      </c>
      <c r="N60" s="29">
        <v>2</v>
      </c>
      <c r="O60" s="29">
        <v>0</v>
      </c>
      <c r="P60" s="29">
        <v>4</v>
      </c>
      <c r="Q60" s="85">
        <v>4</v>
      </c>
      <c r="R60" s="86">
        <v>1</v>
      </c>
      <c r="S60" s="86">
        <v>0</v>
      </c>
      <c r="T60" s="86">
        <v>0</v>
      </c>
      <c r="U60" s="86">
        <v>2</v>
      </c>
      <c r="V60" s="36">
        <v>6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11.42</v>
      </c>
      <c r="B61" s="34" t="s">
        <v>7</v>
      </c>
      <c r="C61" s="23">
        <v>2</v>
      </c>
      <c r="D61" s="4">
        <v>1</v>
      </c>
      <c r="E61" s="4">
        <v>2</v>
      </c>
      <c r="F61" s="4">
        <v>0</v>
      </c>
      <c r="G61" s="4">
        <v>2</v>
      </c>
      <c r="H61" s="4">
        <v>0</v>
      </c>
      <c r="I61" s="4">
        <v>1</v>
      </c>
      <c r="J61" s="4">
        <v>3</v>
      </c>
      <c r="K61" s="4">
        <v>1</v>
      </c>
      <c r="L61" s="4">
        <v>0</v>
      </c>
      <c r="M61" s="4">
        <v>0</v>
      </c>
      <c r="N61" s="4">
        <v>1</v>
      </c>
      <c r="O61" s="4">
        <v>4</v>
      </c>
      <c r="P61" s="4">
        <v>0</v>
      </c>
      <c r="Q61" s="87">
        <v>1</v>
      </c>
      <c r="R61" s="88">
        <v>1</v>
      </c>
      <c r="S61" s="88">
        <v>3</v>
      </c>
      <c r="T61" s="88">
        <v>0</v>
      </c>
      <c r="U61" s="88">
        <v>0</v>
      </c>
      <c r="V61" s="22"/>
      <c r="W61" s="38">
        <f>SUM(C61:U61)</f>
        <v>22</v>
      </c>
      <c r="X61" s="17"/>
      <c r="Y61" s="59"/>
      <c r="Z61" s="59"/>
      <c r="AA61" s="59"/>
    </row>
    <row r="62" spans="1:27" ht="15.6" customHeight="1" x14ac:dyDescent="0.2">
      <c r="A62" s="126" t="s">
        <v>34</v>
      </c>
      <c r="B62" s="34" t="s">
        <v>8</v>
      </c>
      <c r="C62" s="23">
        <f>C61</f>
        <v>2</v>
      </c>
      <c r="D62" s="5">
        <f t="shared" ref="D62:U62" si="9">C62-D60+D61</f>
        <v>3</v>
      </c>
      <c r="E62" s="5">
        <f t="shared" si="9"/>
        <v>5</v>
      </c>
      <c r="F62" s="5">
        <f t="shared" si="9"/>
        <v>4</v>
      </c>
      <c r="G62" s="5">
        <f t="shared" si="9"/>
        <v>6</v>
      </c>
      <c r="H62" s="5">
        <f t="shared" si="9"/>
        <v>6</v>
      </c>
      <c r="I62" s="5">
        <f t="shared" si="9"/>
        <v>7</v>
      </c>
      <c r="J62" s="5">
        <f t="shared" si="9"/>
        <v>9</v>
      </c>
      <c r="K62" s="5">
        <f t="shared" si="9"/>
        <v>10</v>
      </c>
      <c r="L62" s="5">
        <f t="shared" si="9"/>
        <v>10</v>
      </c>
      <c r="M62" s="5">
        <f t="shared" si="9"/>
        <v>9</v>
      </c>
      <c r="N62" s="5">
        <f t="shared" si="9"/>
        <v>8</v>
      </c>
      <c r="O62" s="5">
        <f t="shared" si="9"/>
        <v>12</v>
      </c>
      <c r="P62" s="89">
        <f t="shared" si="9"/>
        <v>8</v>
      </c>
      <c r="Q62" s="90">
        <f t="shared" si="9"/>
        <v>5</v>
      </c>
      <c r="R62" s="91">
        <f t="shared" si="9"/>
        <v>5</v>
      </c>
      <c r="S62" s="5">
        <f t="shared" si="9"/>
        <v>8</v>
      </c>
      <c r="T62" s="5">
        <f t="shared" si="9"/>
        <v>8</v>
      </c>
      <c r="U62" s="5">
        <f t="shared" si="9"/>
        <v>6</v>
      </c>
      <c r="V62" s="39">
        <f>U62-V60</f>
        <v>0</v>
      </c>
      <c r="W62" s="40"/>
      <c r="X62" s="3">
        <f>MAX(C62:V62)</f>
        <v>12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9"/>
      <c r="D63" s="120"/>
      <c r="E63" s="120"/>
      <c r="F63" s="120"/>
      <c r="G63" s="120"/>
      <c r="H63" s="6">
        <v>11.49</v>
      </c>
      <c r="I63" s="120"/>
      <c r="J63" s="120"/>
      <c r="K63" s="120"/>
      <c r="L63" s="120"/>
      <c r="M63" s="6">
        <v>11.57</v>
      </c>
      <c r="N63" s="120"/>
      <c r="O63" s="120"/>
      <c r="P63" s="120"/>
      <c r="Q63" s="92">
        <v>12.05</v>
      </c>
      <c r="R63" s="120"/>
      <c r="S63" s="120"/>
      <c r="T63" s="6">
        <v>12.11</v>
      </c>
      <c r="U63" s="120"/>
      <c r="V63" s="121">
        <v>12.15</v>
      </c>
      <c r="W63" s="41">
        <v>33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22">
        <v>11.42</v>
      </c>
      <c r="D64" s="123"/>
      <c r="E64" s="123"/>
      <c r="F64" s="123"/>
      <c r="G64" s="123"/>
      <c r="H64" s="8">
        <f>H63</f>
        <v>11.49</v>
      </c>
      <c r="I64" s="123"/>
      <c r="J64" s="123"/>
      <c r="K64" s="123"/>
      <c r="L64" s="123"/>
      <c r="M64" s="8">
        <f>M63</f>
        <v>11.57</v>
      </c>
      <c r="N64" s="123"/>
      <c r="O64" s="123"/>
      <c r="P64" s="124"/>
      <c r="Q64" s="92">
        <f>Q63</f>
        <v>12.05</v>
      </c>
      <c r="R64" s="124"/>
      <c r="S64" s="123"/>
      <c r="T64" s="8">
        <f>T63</f>
        <v>12.11</v>
      </c>
      <c r="U64" s="120"/>
      <c r="V64" s="125"/>
      <c r="W64" s="40"/>
      <c r="X64" s="18"/>
      <c r="Y64" s="59"/>
      <c r="Z64" s="59"/>
      <c r="AA64" s="59"/>
    </row>
    <row r="65" spans="1:27" ht="15.6" customHeight="1" thickBot="1" x14ac:dyDescent="0.25">
      <c r="A65" s="61">
        <v>215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1</v>
      </c>
      <c r="E66" s="29">
        <v>1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3</v>
      </c>
      <c r="O66" s="29">
        <v>1</v>
      </c>
      <c r="P66" s="29">
        <v>3</v>
      </c>
      <c r="Q66" s="85">
        <v>8</v>
      </c>
      <c r="R66" s="86">
        <v>0</v>
      </c>
      <c r="S66" s="86">
        <v>0</v>
      </c>
      <c r="T66" s="86">
        <v>0</v>
      </c>
      <c r="U66" s="86">
        <v>4</v>
      </c>
      <c r="V66" s="36">
        <v>8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12.21</v>
      </c>
      <c r="B67" s="34" t="s">
        <v>7</v>
      </c>
      <c r="C67" s="23">
        <v>2</v>
      </c>
      <c r="D67" s="4">
        <v>0</v>
      </c>
      <c r="E67" s="4">
        <v>1</v>
      </c>
      <c r="F67" s="4">
        <v>4</v>
      </c>
      <c r="G67" s="4">
        <v>0</v>
      </c>
      <c r="H67" s="4">
        <v>5</v>
      </c>
      <c r="I67" s="4">
        <v>0</v>
      </c>
      <c r="J67" s="4">
        <v>3</v>
      </c>
      <c r="K67" s="4">
        <v>0</v>
      </c>
      <c r="L67" s="4">
        <v>0</v>
      </c>
      <c r="M67" s="4">
        <v>1</v>
      </c>
      <c r="N67" s="4">
        <v>2</v>
      </c>
      <c r="O67" s="4">
        <v>3</v>
      </c>
      <c r="P67" s="4">
        <v>2</v>
      </c>
      <c r="Q67" s="87">
        <v>6</v>
      </c>
      <c r="R67" s="88">
        <v>1</v>
      </c>
      <c r="S67" s="88">
        <v>0</v>
      </c>
      <c r="T67" s="88">
        <v>0</v>
      </c>
      <c r="U67" s="88">
        <v>0</v>
      </c>
      <c r="V67" s="22"/>
      <c r="W67" s="38">
        <f>SUM(C67:U67)</f>
        <v>30</v>
      </c>
      <c r="X67" s="17"/>
      <c r="Y67" s="59"/>
      <c r="Z67" s="59"/>
      <c r="AA67" s="59"/>
    </row>
    <row r="68" spans="1:27" ht="15.6" customHeight="1" x14ac:dyDescent="0.2">
      <c r="A68" s="126" t="s">
        <v>34</v>
      </c>
      <c r="B68" s="34" t="s">
        <v>8</v>
      </c>
      <c r="C68" s="23">
        <f>C67</f>
        <v>2</v>
      </c>
      <c r="D68" s="5">
        <f t="shared" ref="D68:U68" si="10">C68-D66+D67</f>
        <v>1</v>
      </c>
      <c r="E68" s="5">
        <f t="shared" si="10"/>
        <v>1</v>
      </c>
      <c r="F68" s="5">
        <f t="shared" si="10"/>
        <v>5</v>
      </c>
      <c r="G68" s="5">
        <f t="shared" si="10"/>
        <v>5</v>
      </c>
      <c r="H68" s="5">
        <f t="shared" si="10"/>
        <v>10</v>
      </c>
      <c r="I68" s="5">
        <f t="shared" si="10"/>
        <v>10</v>
      </c>
      <c r="J68" s="5">
        <f t="shared" si="10"/>
        <v>12</v>
      </c>
      <c r="K68" s="5">
        <f t="shared" si="10"/>
        <v>12</v>
      </c>
      <c r="L68" s="5">
        <f t="shared" si="10"/>
        <v>12</v>
      </c>
      <c r="M68" s="5">
        <f t="shared" si="10"/>
        <v>13</v>
      </c>
      <c r="N68" s="5">
        <f t="shared" si="10"/>
        <v>12</v>
      </c>
      <c r="O68" s="5">
        <f t="shared" si="10"/>
        <v>14</v>
      </c>
      <c r="P68" s="89">
        <f t="shared" si="10"/>
        <v>13</v>
      </c>
      <c r="Q68" s="90">
        <f t="shared" si="10"/>
        <v>11</v>
      </c>
      <c r="R68" s="91">
        <f t="shared" si="10"/>
        <v>12</v>
      </c>
      <c r="S68" s="5">
        <f t="shared" si="10"/>
        <v>12</v>
      </c>
      <c r="T68" s="5">
        <f t="shared" si="10"/>
        <v>12</v>
      </c>
      <c r="U68" s="5">
        <f t="shared" si="10"/>
        <v>8</v>
      </c>
      <c r="V68" s="39">
        <f>U68-V66</f>
        <v>0</v>
      </c>
      <c r="W68" s="40"/>
      <c r="X68" s="3">
        <f>MAX(C68:V68)</f>
        <v>14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9"/>
      <c r="D69" s="120"/>
      <c r="E69" s="120"/>
      <c r="F69" s="120"/>
      <c r="G69" s="120"/>
      <c r="H69" s="6">
        <v>12.28</v>
      </c>
      <c r="I69" s="120"/>
      <c r="J69" s="120"/>
      <c r="K69" s="120"/>
      <c r="L69" s="120"/>
      <c r="M69" s="6">
        <v>12.37</v>
      </c>
      <c r="N69" s="120"/>
      <c r="O69" s="120"/>
      <c r="P69" s="120"/>
      <c r="Q69" s="92">
        <v>12.45</v>
      </c>
      <c r="R69" s="120"/>
      <c r="S69" s="120"/>
      <c r="T69" s="6">
        <v>12.49</v>
      </c>
      <c r="U69" s="120"/>
      <c r="V69" s="121">
        <v>12.53</v>
      </c>
      <c r="W69" s="41">
        <v>32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22">
        <v>12.21</v>
      </c>
      <c r="D70" s="123"/>
      <c r="E70" s="123"/>
      <c r="F70" s="123"/>
      <c r="G70" s="123"/>
      <c r="H70" s="8">
        <f>H69</f>
        <v>12.28</v>
      </c>
      <c r="I70" s="123"/>
      <c r="J70" s="123"/>
      <c r="K70" s="123"/>
      <c r="L70" s="123"/>
      <c r="M70" s="8">
        <f>M69</f>
        <v>12.37</v>
      </c>
      <c r="N70" s="123"/>
      <c r="O70" s="123"/>
      <c r="P70" s="124"/>
      <c r="Q70" s="92">
        <f>Q69</f>
        <v>12.45</v>
      </c>
      <c r="R70" s="124"/>
      <c r="S70" s="123"/>
      <c r="T70" s="8">
        <f>T69</f>
        <v>12.49</v>
      </c>
      <c r="U70" s="120"/>
      <c r="V70" s="125"/>
      <c r="W70" s="40"/>
      <c r="X70" s="18"/>
      <c r="Y70" s="59"/>
      <c r="Z70" s="59"/>
      <c r="AA70" s="59"/>
    </row>
    <row r="71" spans="1:27" ht="15.6" customHeight="1" thickBot="1" x14ac:dyDescent="0.25">
      <c r="A71" s="61">
        <v>220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0</v>
      </c>
      <c r="M72" s="29">
        <v>1</v>
      </c>
      <c r="N72" s="29">
        <v>2</v>
      </c>
      <c r="O72" s="29">
        <v>4</v>
      </c>
      <c r="P72" s="29">
        <v>2</v>
      </c>
      <c r="Q72" s="85" t="s">
        <v>58</v>
      </c>
      <c r="R72" s="86">
        <v>10</v>
      </c>
      <c r="S72" s="86">
        <v>0</v>
      </c>
      <c r="T72" s="86">
        <v>3</v>
      </c>
      <c r="U72" s="86">
        <v>1</v>
      </c>
      <c r="V72" s="36">
        <v>15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13.05</v>
      </c>
      <c r="B73" s="34" t="s">
        <v>7</v>
      </c>
      <c r="C73" s="23">
        <v>2</v>
      </c>
      <c r="D73" s="4">
        <v>0</v>
      </c>
      <c r="E73" s="4">
        <v>1</v>
      </c>
      <c r="F73" s="4">
        <v>4</v>
      </c>
      <c r="G73" s="4">
        <v>1</v>
      </c>
      <c r="H73" s="4">
        <v>1</v>
      </c>
      <c r="I73" s="4">
        <v>1</v>
      </c>
      <c r="J73" s="4">
        <v>4</v>
      </c>
      <c r="K73" s="4">
        <v>0</v>
      </c>
      <c r="L73" s="4">
        <v>2</v>
      </c>
      <c r="M73" s="4">
        <v>6</v>
      </c>
      <c r="N73" s="4">
        <v>3</v>
      </c>
      <c r="O73" s="4">
        <v>7</v>
      </c>
      <c r="P73" s="4">
        <v>1</v>
      </c>
      <c r="Q73" s="87" t="s">
        <v>58</v>
      </c>
      <c r="R73" s="88">
        <v>6</v>
      </c>
      <c r="S73" s="88">
        <v>0</v>
      </c>
      <c r="T73" s="88">
        <v>1</v>
      </c>
      <c r="U73" s="88">
        <v>0</v>
      </c>
      <c r="V73" s="22"/>
      <c r="W73" s="38">
        <f>SUM(C73:U73)</f>
        <v>40</v>
      </c>
      <c r="X73" s="17"/>
      <c r="Y73" s="59"/>
      <c r="Z73" s="59"/>
      <c r="AA73" s="59"/>
    </row>
    <row r="74" spans="1:27" ht="15.6" customHeight="1" x14ac:dyDescent="0.2">
      <c r="A74" s="126" t="s">
        <v>34</v>
      </c>
      <c r="B74" s="34" t="s">
        <v>8</v>
      </c>
      <c r="C74" s="23">
        <f>C73</f>
        <v>2</v>
      </c>
      <c r="D74" s="5">
        <f t="shared" ref="D74:U74" si="11">C74-D72+D73</f>
        <v>2</v>
      </c>
      <c r="E74" s="5">
        <f t="shared" si="11"/>
        <v>3</v>
      </c>
      <c r="F74" s="5">
        <f t="shared" si="11"/>
        <v>7</v>
      </c>
      <c r="G74" s="5">
        <f t="shared" si="11"/>
        <v>8</v>
      </c>
      <c r="H74" s="5">
        <f t="shared" si="11"/>
        <v>9</v>
      </c>
      <c r="I74" s="5">
        <f t="shared" si="11"/>
        <v>10</v>
      </c>
      <c r="J74" s="5">
        <f t="shared" si="11"/>
        <v>13</v>
      </c>
      <c r="K74" s="5">
        <f t="shared" si="11"/>
        <v>12</v>
      </c>
      <c r="L74" s="5">
        <f t="shared" si="11"/>
        <v>14</v>
      </c>
      <c r="M74" s="5">
        <f t="shared" si="11"/>
        <v>19</v>
      </c>
      <c r="N74" s="5">
        <f t="shared" si="11"/>
        <v>20</v>
      </c>
      <c r="O74" s="5">
        <f t="shared" si="11"/>
        <v>23</v>
      </c>
      <c r="P74" s="89">
        <f t="shared" si="11"/>
        <v>22</v>
      </c>
      <c r="Q74" s="90" t="s">
        <v>58</v>
      </c>
      <c r="R74" s="91">
        <f>P74-R72+R73</f>
        <v>18</v>
      </c>
      <c r="S74" s="5">
        <f t="shared" si="11"/>
        <v>18</v>
      </c>
      <c r="T74" s="5">
        <f t="shared" si="11"/>
        <v>16</v>
      </c>
      <c r="U74" s="5">
        <f t="shared" si="11"/>
        <v>15</v>
      </c>
      <c r="V74" s="39">
        <f>U74-V72</f>
        <v>0</v>
      </c>
      <c r="W74" s="40"/>
      <c r="X74" s="3">
        <f>MAX(C74:V74)</f>
        <v>23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9"/>
      <c r="D75" s="120"/>
      <c r="E75" s="120"/>
      <c r="F75" s="120"/>
      <c r="G75" s="120"/>
      <c r="H75" s="6">
        <v>13.12</v>
      </c>
      <c r="I75" s="120"/>
      <c r="J75" s="120"/>
      <c r="K75" s="120"/>
      <c r="L75" s="120"/>
      <c r="M75" s="6">
        <v>13.21</v>
      </c>
      <c r="N75" s="120"/>
      <c r="O75" s="120"/>
      <c r="P75" s="120"/>
      <c r="Q75" s="92" t="s">
        <v>58</v>
      </c>
      <c r="R75" s="120"/>
      <c r="S75" s="120"/>
      <c r="T75" s="6">
        <v>13.31</v>
      </c>
      <c r="U75" s="120"/>
      <c r="V75" s="121">
        <v>13.34</v>
      </c>
      <c r="W75" s="41">
        <v>29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22">
        <v>13.05</v>
      </c>
      <c r="D76" s="123"/>
      <c r="E76" s="123"/>
      <c r="F76" s="123"/>
      <c r="G76" s="123"/>
      <c r="H76" s="8">
        <f>H75</f>
        <v>13.12</v>
      </c>
      <c r="I76" s="123"/>
      <c r="J76" s="123"/>
      <c r="K76" s="123"/>
      <c r="L76" s="123"/>
      <c r="M76" s="8">
        <f>M75</f>
        <v>13.21</v>
      </c>
      <c r="N76" s="123"/>
      <c r="O76" s="123"/>
      <c r="P76" s="124"/>
      <c r="Q76" s="92" t="s">
        <v>58</v>
      </c>
      <c r="R76" s="124"/>
      <c r="S76" s="123"/>
      <c r="T76" s="8">
        <f>T75</f>
        <v>13.31</v>
      </c>
      <c r="U76" s="120"/>
      <c r="V76" s="125"/>
      <c r="W76" s="40"/>
      <c r="X76" s="18"/>
      <c r="Y76" s="59"/>
      <c r="Z76" s="59"/>
      <c r="AA76" s="59"/>
    </row>
    <row r="77" spans="1:27" ht="15.6" customHeight="1" thickBot="1" x14ac:dyDescent="0.25">
      <c r="A77" s="61">
        <v>215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1</v>
      </c>
      <c r="G78" s="29">
        <v>0</v>
      </c>
      <c r="H78" s="29">
        <v>0</v>
      </c>
      <c r="I78" s="29">
        <v>2</v>
      </c>
      <c r="J78" s="29">
        <v>1</v>
      </c>
      <c r="K78" s="29">
        <v>0</v>
      </c>
      <c r="L78" s="29">
        <v>0</v>
      </c>
      <c r="M78" s="29">
        <v>3</v>
      </c>
      <c r="N78" s="29">
        <v>2</v>
      </c>
      <c r="O78" s="29">
        <v>1</v>
      </c>
      <c r="P78" s="29">
        <v>9</v>
      </c>
      <c r="Q78" s="85" t="s">
        <v>58</v>
      </c>
      <c r="R78" s="86">
        <v>11</v>
      </c>
      <c r="S78" s="86">
        <v>0</v>
      </c>
      <c r="T78" s="86">
        <v>3</v>
      </c>
      <c r="U78" s="86">
        <v>4</v>
      </c>
      <c r="V78" s="36">
        <v>11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13.44</v>
      </c>
      <c r="B79" s="34" t="s">
        <v>7</v>
      </c>
      <c r="C79" s="23">
        <v>5</v>
      </c>
      <c r="D79" s="4">
        <v>0</v>
      </c>
      <c r="E79" s="4">
        <v>2</v>
      </c>
      <c r="F79" s="4">
        <v>1</v>
      </c>
      <c r="G79" s="4">
        <v>1</v>
      </c>
      <c r="H79" s="4">
        <v>1</v>
      </c>
      <c r="I79" s="4">
        <v>2</v>
      </c>
      <c r="J79" s="4">
        <v>15</v>
      </c>
      <c r="K79" s="4">
        <v>0</v>
      </c>
      <c r="L79" s="4">
        <v>3</v>
      </c>
      <c r="M79" s="4">
        <v>7</v>
      </c>
      <c r="N79" s="4">
        <v>8</v>
      </c>
      <c r="O79" s="4">
        <v>1</v>
      </c>
      <c r="P79" s="4">
        <v>1</v>
      </c>
      <c r="Q79" s="87" t="s">
        <v>58</v>
      </c>
      <c r="R79" s="88">
        <v>0</v>
      </c>
      <c r="S79" s="88">
        <v>1</v>
      </c>
      <c r="T79" s="88">
        <v>0</v>
      </c>
      <c r="U79" s="88">
        <v>0</v>
      </c>
      <c r="V79" s="22"/>
      <c r="W79" s="38">
        <f>SUM(C79:U79)</f>
        <v>48</v>
      </c>
      <c r="X79" s="17"/>
      <c r="Y79" s="59"/>
      <c r="Z79" s="59"/>
      <c r="AA79" s="59"/>
    </row>
    <row r="80" spans="1:27" ht="15.6" customHeight="1" x14ac:dyDescent="0.2">
      <c r="A80" s="126" t="s">
        <v>34</v>
      </c>
      <c r="B80" s="34" t="s">
        <v>8</v>
      </c>
      <c r="C80" s="23">
        <f>C79</f>
        <v>5</v>
      </c>
      <c r="D80" s="5">
        <f t="shared" ref="D80:U80" si="12">C80-D78+D79</f>
        <v>5</v>
      </c>
      <c r="E80" s="5">
        <f t="shared" si="12"/>
        <v>7</v>
      </c>
      <c r="F80" s="5">
        <f t="shared" si="12"/>
        <v>7</v>
      </c>
      <c r="G80" s="5">
        <f t="shared" si="12"/>
        <v>8</v>
      </c>
      <c r="H80" s="5">
        <f t="shared" si="12"/>
        <v>9</v>
      </c>
      <c r="I80" s="5">
        <f t="shared" si="12"/>
        <v>9</v>
      </c>
      <c r="J80" s="5">
        <f t="shared" si="12"/>
        <v>23</v>
      </c>
      <c r="K80" s="5">
        <f t="shared" si="12"/>
        <v>23</v>
      </c>
      <c r="L80" s="5">
        <f t="shared" si="12"/>
        <v>26</v>
      </c>
      <c r="M80" s="5">
        <f t="shared" si="12"/>
        <v>30</v>
      </c>
      <c r="N80" s="5">
        <f t="shared" si="12"/>
        <v>36</v>
      </c>
      <c r="O80" s="5">
        <f t="shared" si="12"/>
        <v>36</v>
      </c>
      <c r="P80" s="89">
        <f t="shared" si="12"/>
        <v>28</v>
      </c>
      <c r="Q80" s="90" t="s">
        <v>58</v>
      </c>
      <c r="R80" s="91">
        <f>P80-R78+R79</f>
        <v>17</v>
      </c>
      <c r="S80" s="5">
        <f t="shared" si="12"/>
        <v>18</v>
      </c>
      <c r="T80" s="5">
        <f t="shared" si="12"/>
        <v>15</v>
      </c>
      <c r="U80" s="5">
        <f t="shared" si="12"/>
        <v>11</v>
      </c>
      <c r="V80" s="39">
        <f>U80-V78</f>
        <v>0</v>
      </c>
      <c r="W80" s="40"/>
      <c r="X80" s="3">
        <f>MAX(C80:V80)</f>
        <v>36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9"/>
      <c r="D81" s="120"/>
      <c r="E81" s="120"/>
      <c r="F81" s="120"/>
      <c r="G81" s="120"/>
      <c r="H81" s="6">
        <v>13.52</v>
      </c>
      <c r="I81" s="120"/>
      <c r="J81" s="120"/>
      <c r="K81" s="120"/>
      <c r="L81" s="120"/>
      <c r="M81" s="6">
        <v>14.01</v>
      </c>
      <c r="N81" s="120"/>
      <c r="O81" s="120"/>
      <c r="P81" s="120"/>
      <c r="Q81" s="92" t="s">
        <v>58</v>
      </c>
      <c r="R81" s="120"/>
      <c r="S81" s="120"/>
      <c r="T81" s="6">
        <v>14.11</v>
      </c>
      <c r="U81" s="120"/>
      <c r="V81" s="121">
        <v>14.14</v>
      </c>
      <c r="W81" s="41">
        <v>29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22">
        <v>13.45</v>
      </c>
      <c r="D82" s="123"/>
      <c r="E82" s="123"/>
      <c r="F82" s="123"/>
      <c r="G82" s="123"/>
      <c r="H82" s="8">
        <f>H81</f>
        <v>13.52</v>
      </c>
      <c r="I82" s="123"/>
      <c r="J82" s="123"/>
      <c r="K82" s="123"/>
      <c r="L82" s="123"/>
      <c r="M82" s="8">
        <f>M81</f>
        <v>14.01</v>
      </c>
      <c r="N82" s="123"/>
      <c r="O82" s="123"/>
      <c r="P82" s="124"/>
      <c r="Q82" s="92" t="s">
        <v>58</v>
      </c>
      <c r="R82" s="124"/>
      <c r="S82" s="123"/>
      <c r="T82" s="8">
        <f>T81</f>
        <v>14.11</v>
      </c>
      <c r="U82" s="120"/>
      <c r="V82" s="125"/>
      <c r="W82" s="40"/>
      <c r="X82" s="18"/>
      <c r="Y82" s="59"/>
      <c r="Z82" s="59"/>
      <c r="AA82" s="59"/>
    </row>
    <row r="83" spans="1:27" ht="15.6" customHeight="1" thickBot="1" x14ac:dyDescent="0.25">
      <c r="A83" s="61">
        <v>221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6</v>
      </c>
      <c r="O84" s="29">
        <v>4</v>
      </c>
      <c r="P84" s="29">
        <v>4</v>
      </c>
      <c r="Q84" s="85" t="s">
        <v>58</v>
      </c>
      <c r="R84" s="86">
        <v>13</v>
      </c>
      <c r="S84" s="86">
        <v>0</v>
      </c>
      <c r="T84" s="86">
        <v>3</v>
      </c>
      <c r="U84" s="86">
        <v>4</v>
      </c>
      <c r="V84" s="36">
        <v>2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14.22</v>
      </c>
      <c r="B85" s="34" t="s">
        <v>7</v>
      </c>
      <c r="C85" s="23">
        <v>4</v>
      </c>
      <c r="D85" s="4">
        <v>2</v>
      </c>
      <c r="E85" s="4">
        <v>0</v>
      </c>
      <c r="F85" s="4">
        <v>2</v>
      </c>
      <c r="G85" s="4">
        <v>1</v>
      </c>
      <c r="H85" s="4">
        <v>3</v>
      </c>
      <c r="I85" s="4">
        <v>2</v>
      </c>
      <c r="J85" s="4">
        <v>7</v>
      </c>
      <c r="K85" s="4">
        <v>0</v>
      </c>
      <c r="L85" s="4">
        <v>1</v>
      </c>
      <c r="M85" s="4">
        <v>4</v>
      </c>
      <c r="N85" s="4">
        <v>3</v>
      </c>
      <c r="O85" s="4">
        <v>2</v>
      </c>
      <c r="P85" s="4">
        <v>3</v>
      </c>
      <c r="Q85" s="87" t="s">
        <v>58</v>
      </c>
      <c r="R85" s="88">
        <v>2</v>
      </c>
      <c r="S85" s="88">
        <v>0</v>
      </c>
      <c r="T85" s="88">
        <v>0</v>
      </c>
      <c r="U85" s="88">
        <v>0</v>
      </c>
      <c r="V85" s="22"/>
      <c r="W85" s="38">
        <f>SUM(C85:U85)</f>
        <v>36</v>
      </c>
      <c r="X85" s="17"/>
      <c r="Y85" s="59"/>
      <c r="Z85" s="59"/>
      <c r="AA85" s="59"/>
    </row>
    <row r="86" spans="1:27" ht="15.6" customHeight="1" x14ac:dyDescent="0.2">
      <c r="A86" s="126" t="s">
        <v>34</v>
      </c>
      <c r="B86" s="34" t="s">
        <v>8</v>
      </c>
      <c r="C86" s="23">
        <f>C85</f>
        <v>4</v>
      </c>
      <c r="D86" s="5">
        <f t="shared" ref="D86:U86" si="13">C86-D84+D85</f>
        <v>6</v>
      </c>
      <c r="E86" s="5">
        <f t="shared" si="13"/>
        <v>6</v>
      </c>
      <c r="F86" s="5">
        <f t="shared" si="13"/>
        <v>8</v>
      </c>
      <c r="G86" s="5">
        <f t="shared" si="13"/>
        <v>9</v>
      </c>
      <c r="H86" s="5">
        <f t="shared" si="13"/>
        <v>12</v>
      </c>
      <c r="I86" s="5">
        <f t="shared" si="13"/>
        <v>14</v>
      </c>
      <c r="J86" s="5">
        <f t="shared" si="13"/>
        <v>21</v>
      </c>
      <c r="K86" s="5">
        <f t="shared" si="13"/>
        <v>21</v>
      </c>
      <c r="L86" s="5">
        <f t="shared" si="13"/>
        <v>22</v>
      </c>
      <c r="M86" s="5">
        <f t="shared" si="13"/>
        <v>26</v>
      </c>
      <c r="N86" s="5">
        <f t="shared" si="13"/>
        <v>23</v>
      </c>
      <c r="O86" s="5">
        <f t="shared" si="13"/>
        <v>21</v>
      </c>
      <c r="P86" s="89">
        <f t="shared" si="13"/>
        <v>20</v>
      </c>
      <c r="Q86" s="90" t="s">
        <v>58</v>
      </c>
      <c r="R86" s="91">
        <f>P86-R84+R85</f>
        <v>9</v>
      </c>
      <c r="S86" s="5">
        <f t="shared" si="13"/>
        <v>9</v>
      </c>
      <c r="T86" s="5">
        <f t="shared" si="13"/>
        <v>6</v>
      </c>
      <c r="U86" s="5">
        <f t="shared" si="13"/>
        <v>2</v>
      </c>
      <c r="V86" s="39">
        <f>U86-V84</f>
        <v>0</v>
      </c>
      <c r="W86" s="40"/>
      <c r="X86" s="3">
        <f>MAX(C86:V86)</f>
        <v>26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9"/>
      <c r="D87" s="120"/>
      <c r="E87" s="120"/>
      <c r="F87" s="120"/>
      <c r="G87" s="120"/>
      <c r="H87" s="6">
        <v>14.27</v>
      </c>
      <c r="I87" s="120"/>
      <c r="J87" s="120"/>
      <c r="K87" s="120"/>
      <c r="L87" s="120"/>
      <c r="M87" s="6">
        <v>14.38</v>
      </c>
      <c r="N87" s="120"/>
      <c r="O87" s="120"/>
      <c r="P87" s="120"/>
      <c r="Q87" s="92" t="s">
        <v>58</v>
      </c>
      <c r="R87" s="120"/>
      <c r="S87" s="120"/>
      <c r="T87" s="6">
        <v>14.5</v>
      </c>
      <c r="U87" s="120"/>
      <c r="V87" s="121">
        <v>14.53</v>
      </c>
      <c r="W87" s="41">
        <v>31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22">
        <v>14.22</v>
      </c>
      <c r="D88" s="123"/>
      <c r="E88" s="123"/>
      <c r="F88" s="123"/>
      <c r="G88" s="123"/>
      <c r="H88" s="8">
        <v>14.29</v>
      </c>
      <c r="I88" s="123"/>
      <c r="J88" s="123"/>
      <c r="K88" s="123"/>
      <c r="L88" s="123"/>
      <c r="M88" s="8">
        <f>M87</f>
        <v>14.38</v>
      </c>
      <c r="N88" s="123"/>
      <c r="O88" s="123"/>
      <c r="P88" s="124"/>
      <c r="Q88" s="92" t="s">
        <v>58</v>
      </c>
      <c r="R88" s="124"/>
      <c r="S88" s="123"/>
      <c r="T88" s="8">
        <f>T87</f>
        <v>14.5</v>
      </c>
      <c r="U88" s="120"/>
      <c r="V88" s="125"/>
      <c r="W88" s="40"/>
      <c r="X88" s="18"/>
      <c r="Y88" s="59"/>
      <c r="Z88" s="59"/>
      <c r="AA88" s="59"/>
    </row>
    <row r="89" spans="1:27" ht="15.6" customHeight="1" thickBot="1" x14ac:dyDescent="0.25">
      <c r="A89" s="61">
        <v>215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2</v>
      </c>
      <c r="L90" s="29">
        <v>0</v>
      </c>
      <c r="M90" s="29">
        <v>1</v>
      </c>
      <c r="N90" s="29">
        <v>8</v>
      </c>
      <c r="O90" s="29">
        <v>5</v>
      </c>
      <c r="P90" s="29">
        <v>3</v>
      </c>
      <c r="Q90" s="85">
        <v>3</v>
      </c>
      <c r="R90" s="86">
        <v>1</v>
      </c>
      <c r="S90" s="86">
        <v>0</v>
      </c>
      <c r="T90" s="86">
        <v>2</v>
      </c>
      <c r="U90" s="86">
        <v>2</v>
      </c>
      <c r="V90" s="36">
        <v>6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15.02</v>
      </c>
      <c r="B91" s="34" t="s">
        <v>7</v>
      </c>
      <c r="C91" s="23">
        <v>2</v>
      </c>
      <c r="D91" s="4">
        <v>0</v>
      </c>
      <c r="E91" s="4">
        <v>5</v>
      </c>
      <c r="F91" s="4">
        <v>2</v>
      </c>
      <c r="G91" s="4">
        <v>2</v>
      </c>
      <c r="H91" s="4">
        <v>2</v>
      </c>
      <c r="I91" s="4">
        <v>2</v>
      </c>
      <c r="J91" s="4">
        <v>6</v>
      </c>
      <c r="K91" s="4">
        <v>0</v>
      </c>
      <c r="L91" s="4">
        <v>1</v>
      </c>
      <c r="M91" s="4">
        <v>2</v>
      </c>
      <c r="N91" s="4">
        <v>7</v>
      </c>
      <c r="O91" s="4">
        <v>1</v>
      </c>
      <c r="P91" s="4">
        <v>0</v>
      </c>
      <c r="Q91" s="87">
        <v>1</v>
      </c>
      <c r="R91" s="88">
        <v>0</v>
      </c>
      <c r="S91" s="88">
        <v>0</v>
      </c>
      <c r="T91" s="88">
        <v>0</v>
      </c>
      <c r="U91" s="88">
        <v>0</v>
      </c>
      <c r="V91" s="22"/>
      <c r="W91" s="38">
        <f>SUM(C91:U91)</f>
        <v>33</v>
      </c>
      <c r="X91" s="17"/>
      <c r="Y91" s="59"/>
      <c r="Z91" s="59"/>
      <c r="AA91" s="59"/>
    </row>
    <row r="92" spans="1:27" ht="15.6" customHeight="1" x14ac:dyDescent="0.2">
      <c r="A92" s="126" t="s">
        <v>34</v>
      </c>
      <c r="B92" s="34" t="s">
        <v>8</v>
      </c>
      <c r="C92" s="23">
        <f>C91</f>
        <v>2</v>
      </c>
      <c r="D92" s="5">
        <f t="shared" ref="D92:U92" si="14">C92-D90+D91</f>
        <v>2</v>
      </c>
      <c r="E92" s="5">
        <f t="shared" si="14"/>
        <v>7</v>
      </c>
      <c r="F92" s="5">
        <f t="shared" si="14"/>
        <v>9</v>
      </c>
      <c r="G92" s="5">
        <f t="shared" si="14"/>
        <v>11</v>
      </c>
      <c r="H92" s="5">
        <f t="shared" si="14"/>
        <v>13</v>
      </c>
      <c r="I92" s="5">
        <f t="shared" si="14"/>
        <v>15</v>
      </c>
      <c r="J92" s="5">
        <f t="shared" si="14"/>
        <v>21</v>
      </c>
      <c r="K92" s="5">
        <f t="shared" si="14"/>
        <v>19</v>
      </c>
      <c r="L92" s="5">
        <f t="shared" si="14"/>
        <v>20</v>
      </c>
      <c r="M92" s="5">
        <f t="shared" si="14"/>
        <v>21</v>
      </c>
      <c r="N92" s="5">
        <f t="shared" si="14"/>
        <v>20</v>
      </c>
      <c r="O92" s="5">
        <f t="shared" si="14"/>
        <v>16</v>
      </c>
      <c r="P92" s="89">
        <f t="shared" si="14"/>
        <v>13</v>
      </c>
      <c r="Q92" s="90">
        <f t="shared" si="14"/>
        <v>11</v>
      </c>
      <c r="R92" s="91">
        <f t="shared" si="14"/>
        <v>10</v>
      </c>
      <c r="S92" s="5">
        <f t="shared" si="14"/>
        <v>10</v>
      </c>
      <c r="T92" s="5">
        <f t="shared" si="14"/>
        <v>8</v>
      </c>
      <c r="U92" s="5">
        <f t="shared" si="14"/>
        <v>6</v>
      </c>
      <c r="V92" s="39">
        <f>U92-V90</f>
        <v>0</v>
      </c>
      <c r="W92" s="40"/>
      <c r="X92" s="3">
        <f>MAX(C92:V92)</f>
        <v>21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9"/>
      <c r="D93" s="120"/>
      <c r="E93" s="120"/>
      <c r="F93" s="120"/>
      <c r="G93" s="120"/>
      <c r="H93" s="6">
        <v>15.09</v>
      </c>
      <c r="I93" s="120"/>
      <c r="J93" s="120"/>
      <c r="K93" s="120"/>
      <c r="L93" s="120"/>
      <c r="M93" s="6">
        <v>15.18</v>
      </c>
      <c r="N93" s="120"/>
      <c r="O93" s="120"/>
      <c r="P93" s="120"/>
      <c r="Q93" s="92">
        <v>15.25</v>
      </c>
      <c r="R93" s="120"/>
      <c r="S93" s="120"/>
      <c r="T93" s="6">
        <v>15.29</v>
      </c>
      <c r="U93" s="120"/>
      <c r="V93" s="121">
        <v>15.33</v>
      </c>
      <c r="W93" s="41">
        <v>31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22">
        <v>15.02</v>
      </c>
      <c r="D94" s="123"/>
      <c r="E94" s="123"/>
      <c r="F94" s="123"/>
      <c r="G94" s="123"/>
      <c r="H94" s="8">
        <f>H93</f>
        <v>15.09</v>
      </c>
      <c r="I94" s="123"/>
      <c r="J94" s="123"/>
      <c r="K94" s="123"/>
      <c r="L94" s="123"/>
      <c r="M94" s="8">
        <f>M93</f>
        <v>15.18</v>
      </c>
      <c r="N94" s="123"/>
      <c r="O94" s="123"/>
      <c r="P94" s="124"/>
      <c r="Q94" s="92">
        <f>Q93</f>
        <v>15.25</v>
      </c>
      <c r="R94" s="124"/>
      <c r="S94" s="123"/>
      <c r="T94" s="8">
        <f>T93</f>
        <v>15.29</v>
      </c>
      <c r="U94" s="120"/>
      <c r="V94" s="125"/>
      <c r="W94" s="40"/>
      <c r="X94" s="18"/>
      <c r="Y94" s="59"/>
      <c r="Z94" s="59"/>
      <c r="AA94" s="59"/>
    </row>
    <row r="95" spans="1:27" ht="15.6" customHeight="1" thickBot="1" x14ac:dyDescent="0.25">
      <c r="A95" s="61">
        <v>221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3</v>
      </c>
      <c r="L96" s="29">
        <v>0</v>
      </c>
      <c r="M96" s="29">
        <v>0</v>
      </c>
      <c r="N96" s="29">
        <v>6</v>
      </c>
      <c r="O96" s="29">
        <v>1</v>
      </c>
      <c r="P96" s="29">
        <v>3</v>
      </c>
      <c r="Q96" s="85">
        <v>6</v>
      </c>
      <c r="R96" s="86">
        <v>0</v>
      </c>
      <c r="S96" s="86">
        <v>0</v>
      </c>
      <c r="T96" s="86">
        <v>1</v>
      </c>
      <c r="U96" s="86">
        <v>3</v>
      </c>
      <c r="V96" s="36">
        <v>1</v>
      </c>
      <c r="W96" s="37" t="s">
        <v>6</v>
      </c>
      <c r="X96" s="55"/>
      <c r="Y96" s="59"/>
      <c r="Z96" s="59"/>
      <c r="AA96" s="59"/>
    </row>
    <row r="97" spans="1:27" ht="15.6" customHeight="1" x14ac:dyDescent="0.2">
      <c r="A97" s="33">
        <v>15.41</v>
      </c>
      <c r="B97" s="34" t="s">
        <v>7</v>
      </c>
      <c r="C97" s="23">
        <v>5</v>
      </c>
      <c r="D97" s="4">
        <v>1</v>
      </c>
      <c r="E97" s="4">
        <v>0</v>
      </c>
      <c r="F97" s="4">
        <v>4</v>
      </c>
      <c r="G97" s="4">
        <v>0</v>
      </c>
      <c r="H97" s="4">
        <v>6</v>
      </c>
      <c r="I97" s="4">
        <v>0</v>
      </c>
      <c r="J97" s="4">
        <v>0</v>
      </c>
      <c r="K97" s="4">
        <v>4</v>
      </c>
      <c r="L97" s="4">
        <v>0</v>
      </c>
      <c r="M97" s="4">
        <v>1</v>
      </c>
      <c r="N97" s="4">
        <v>4</v>
      </c>
      <c r="O97" s="4">
        <v>0</v>
      </c>
      <c r="P97" s="4">
        <v>0</v>
      </c>
      <c r="Q97" s="87">
        <v>0</v>
      </c>
      <c r="R97" s="88">
        <v>0</v>
      </c>
      <c r="S97" s="88">
        <v>0</v>
      </c>
      <c r="T97" s="88">
        <v>0</v>
      </c>
      <c r="U97" s="88">
        <v>0</v>
      </c>
      <c r="V97" s="22"/>
      <c r="W97" s="38">
        <f>SUM(C97:U97)</f>
        <v>25</v>
      </c>
      <c r="X97" s="17"/>
      <c r="Y97" s="59"/>
      <c r="Z97" s="59"/>
      <c r="AA97" s="59"/>
    </row>
    <row r="98" spans="1:27" ht="15.6" customHeight="1" x14ac:dyDescent="0.2">
      <c r="A98" s="126" t="s">
        <v>34</v>
      </c>
      <c r="B98" s="34" t="s">
        <v>8</v>
      </c>
      <c r="C98" s="23">
        <f>C97</f>
        <v>5</v>
      </c>
      <c r="D98" s="5">
        <f t="shared" ref="D98:U98" si="15">C98-D96+D97</f>
        <v>6</v>
      </c>
      <c r="E98" s="5">
        <f t="shared" si="15"/>
        <v>5</v>
      </c>
      <c r="F98" s="5">
        <f t="shared" si="15"/>
        <v>9</v>
      </c>
      <c r="G98" s="5">
        <f t="shared" si="15"/>
        <v>9</v>
      </c>
      <c r="H98" s="5">
        <f t="shared" si="15"/>
        <v>15</v>
      </c>
      <c r="I98" s="5">
        <f t="shared" si="15"/>
        <v>15</v>
      </c>
      <c r="J98" s="5">
        <f t="shared" si="15"/>
        <v>15</v>
      </c>
      <c r="K98" s="5">
        <f t="shared" si="15"/>
        <v>16</v>
      </c>
      <c r="L98" s="5">
        <f t="shared" si="15"/>
        <v>16</v>
      </c>
      <c r="M98" s="5">
        <f t="shared" si="15"/>
        <v>17</v>
      </c>
      <c r="N98" s="5">
        <f t="shared" si="15"/>
        <v>15</v>
      </c>
      <c r="O98" s="5">
        <f t="shared" si="15"/>
        <v>14</v>
      </c>
      <c r="P98" s="89">
        <f t="shared" si="15"/>
        <v>11</v>
      </c>
      <c r="Q98" s="90">
        <f t="shared" si="15"/>
        <v>5</v>
      </c>
      <c r="R98" s="91">
        <f t="shared" si="15"/>
        <v>5</v>
      </c>
      <c r="S98" s="5">
        <f t="shared" si="15"/>
        <v>5</v>
      </c>
      <c r="T98" s="5">
        <f t="shared" si="15"/>
        <v>4</v>
      </c>
      <c r="U98" s="5">
        <f t="shared" si="15"/>
        <v>1</v>
      </c>
      <c r="V98" s="39">
        <f>U98-V96</f>
        <v>0</v>
      </c>
      <c r="W98" s="40"/>
      <c r="X98" s="3">
        <f>MAX(C98:V98)</f>
        <v>17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9"/>
      <c r="D99" s="120"/>
      <c r="E99" s="120"/>
      <c r="F99" s="120"/>
      <c r="G99" s="120"/>
      <c r="H99" s="6">
        <v>15.46</v>
      </c>
      <c r="I99" s="120"/>
      <c r="J99" s="120"/>
      <c r="K99" s="120"/>
      <c r="L99" s="120"/>
      <c r="M99" s="6">
        <v>15.55</v>
      </c>
      <c r="N99" s="120"/>
      <c r="O99" s="120"/>
      <c r="P99" s="120"/>
      <c r="Q99" s="92">
        <v>16.02</v>
      </c>
      <c r="R99" s="120"/>
      <c r="S99" s="120"/>
      <c r="T99" s="6">
        <v>16.07</v>
      </c>
      <c r="U99" s="120"/>
      <c r="V99" s="121">
        <v>16.100000000000001</v>
      </c>
      <c r="W99" s="41">
        <v>29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22">
        <v>15.41</v>
      </c>
      <c r="D100" s="123"/>
      <c r="E100" s="123"/>
      <c r="F100" s="123"/>
      <c r="G100" s="123"/>
      <c r="H100" s="8">
        <f>H99</f>
        <v>15.46</v>
      </c>
      <c r="I100" s="123"/>
      <c r="J100" s="123"/>
      <c r="K100" s="123"/>
      <c r="L100" s="123"/>
      <c r="M100" s="8">
        <f>M99</f>
        <v>15.55</v>
      </c>
      <c r="N100" s="123"/>
      <c r="O100" s="123"/>
      <c r="P100" s="124"/>
      <c r="Q100" s="92">
        <v>16.03</v>
      </c>
      <c r="R100" s="124"/>
      <c r="S100" s="123"/>
      <c r="T100" s="8">
        <f>T99</f>
        <v>16.07</v>
      </c>
      <c r="U100" s="120"/>
      <c r="V100" s="125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215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0</v>
      </c>
      <c r="G102" s="29">
        <v>0</v>
      </c>
      <c r="H102" s="29">
        <v>5</v>
      </c>
      <c r="I102" s="29">
        <v>0</v>
      </c>
      <c r="J102" s="29">
        <v>2</v>
      </c>
      <c r="K102" s="29">
        <v>0</v>
      </c>
      <c r="L102" s="29">
        <v>1</v>
      </c>
      <c r="M102" s="29">
        <v>0</v>
      </c>
      <c r="N102" s="29">
        <v>3</v>
      </c>
      <c r="O102" s="29">
        <v>5</v>
      </c>
      <c r="P102" s="29">
        <v>0</v>
      </c>
      <c r="Q102" s="85">
        <v>6</v>
      </c>
      <c r="R102" s="86">
        <v>1</v>
      </c>
      <c r="S102" s="86">
        <v>0</v>
      </c>
      <c r="T102" s="86">
        <v>0</v>
      </c>
      <c r="U102" s="86">
        <v>10</v>
      </c>
      <c r="V102" s="36">
        <v>5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16.190000000000001</v>
      </c>
      <c r="B103" s="34" t="s">
        <v>7</v>
      </c>
      <c r="C103" s="23">
        <v>8</v>
      </c>
      <c r="D103" s="4">
        <v>0</v>
      </c>
      <c r="E103" s="4">
        <v>2</v>
      </c>
      <c r="F103" s="4">
        <v>5</v>
      </c>
      <c r="G103" s="4">
        <v>2</v>
      </c>
      <c r="H103" s="4">
        <v>2</v>
      </c>
      <c r="I103" s="4">
        <v>0</v>
      </c>
      <c r="J103" s="4">
        <v>2</v>
      </c>
      <c r="K103" s="4">
        <v>2</v>
      </c>
      <c r="L103" s="4">
        <v>0</v>
      </c>
      <c r="M103" s="4">
        <v>4</v>
      </c>
      <c r="N103" s="4">
        <v>1</v>
      </c>
      <c r="O103" s="4">
        <v>2</v>
      </c>
      <c r="P103" s="4">
        <v>0</v>
      </c>
      <c r="Q103" s="87">
        <v>5</v>
      </c>
      <c r="R103" s="88">
        <v>2</v>
      </c>
      <c r="S103" s="88">
        <v>1</v>
      </c>
      <c r="T103" s="88">
        <v>0</v>
      </c>
      <c r="U103" s="88">
        <v>0</v>
      </c>
      <c r="V103" s="22"/>
      <c r="W103" s="38">
        <f>SUM(C103:U103)</f>
        <v>38</v>
      </c>
      <c r="X103" s="17"/>
      <c r="Y103" s="59"/>
      <c r="Z103" s="59"/>
      <c r="AA103" s="59"/>
    </row>
    <row r="104" spans="1:27" ht="15.6" customHeight="1" x14ac:dyDescent="0.2">
      <c r="A104" s="126" t="s">
        <v>34</v>
      </c>
      <c r="B104" s="34" t="s">
        <v>8</v>
      </c>
      <c r="C104" s="23">
        <f>C103</f>
        <v>8</v>
      </c>
      <c r="D104" s="5">
        <f t="shared" ref="D104:U104" si="16">C104-D102+D103</f>
        <v>8</v>
      </c>
      <c r="E104" s="5">
        <f t="shared" si="16"/>
        <v>10</v>
      </c>
      <c r="F104" s="5">
        <f t="shared" si="16"/>
        <v>15</v>
      </c>
      <c r="G104" s="5">
        <f t="shared" si="16"/>
        <v>17</v>
      </c>
      <c r="H104" s="5">
        <f t="shared" si="16"/>
        <v>14</v>
      </c>
      <c r="I104" s="5">
        <f t="shared" si="16"/>
        <v>14</v>
      </c>
      <c r="J104" s="5">
        <f t="shared" si="16"/>
        <v>14</v>
      </c>
      <c r="K104" s="5">
        <f t="shared" si="16"/>
        <v>16</v>
      </c>
      <c r="L104" s="5">
        <f t="shared" si="16"/>
        <v>15</v>
      </c>
      <c r="M104" s="5">
        <f t="shared" si="16"/>
        <v>19</v>
      </c>
      <c r="N104" s="5">
        <f t="shared" si="16"/>
        <v>17</v>
      </c>
      <c r="O104" s="5">
        <f t="shared" si="16"/>
        <v>14</v>
      </c>
      <c r="P104" s="89">
        <f t="shared" si="16"/>
        <v>14</v>
      </c>
      <c r="Q104" s="90">
        <f t="shared" si="16"/>
        <v>13</v>
      </c>
      <c r="R104" s="91">
        <f t="shared" si="16"/>
        <v>14</v>
      </c>
      <c r="S104" s="5">
        <f t="shared" si="16"/>
        <v>15</v>
      </c>
      <c r="T104" s="5">
        <f t="shared" si="16"/>
        <v>15</v>
      </c>
      <c r="U104" s="5">
        <f t="shared" si="16"/>
        <v>5</v>
      </c>
      <c r="V104" s="39">
        <f>U104-V102</f>
        <v>0</v>
      </c>
      <c r="W104" s="40"/>
      <c r="X104" s="3">
        <f>MAX(C104:V104)</f>
        <v>19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9"/>
      <c r="D105" s="120"/>
      <c r="E105" s="120"/>
      <c r="F105" s="120"/>
      <c r="G105" s="120"/>
      <c r="H105" s="6">
        <v>16.27</v>
      </c>
      <c r="I105" s="120"/>
      <c r="J105" s="120"/>
      <c r="K105" s="120"/>
      <c r="L105" s="120"/>
      <c r="M105" s="6">
        <v>16.350000000000001</v>
      </c>
      <c r="N105" s="120"/>
      <c r="O105" s="120"/>
      <c r="P105" s="120"/>
      <c r="Q105" s="92">
        <v>16.43</v>
      </c>
      <c r="R105" s="120"/>
      <c r="S105" s="120"/>
      <c r="T105" s="6">
        <v>16.48</v>
      </c>
      <c r="U105" s="120"/>
      <c r="V105" s="121">
        <v>16.510000000000002</v>
      </c>
      <c r="W105" s="41">
        <v>32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22">
        <v>16.190000000000001</v>
      </c>
      <c r="D106" s="123"/>
      <c r="E106" s="123"/>
      <c r="F106" s="123"/>
      <c r="G106" s="123"/>
      <c r="H106" s="8">
        <f>H105</f>
        <v>16.27</v>
      </c>
      <c r="I106" s="123"/>
      <c r="J106" s="123"/>
      <c r="K106" s="123"/>
      <c r="L106" s="123"/>
      <c r="M106" s="8">
        <f>M105</f>
        <v>16.350000000000001</v>
      </c>
      <c r="N106" s="123"/>
      <c r="O106" s="123"/>
      <c r="P106" s="124"/>
      <c r="Q106" s="92">
        <f>Q105</f>
        <v>16.43</v>
      </c>
      <c r="R106" s="124"/>
      <c r="S106" s="123"/>
      <c r="T106" s="8">
        <f>T105</f>
        <v>16.48</v>
      </c>
      <c r="U106" s="120"/>
      <c r="V106" s="125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221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1</v>
      </c>
      <c r="J108" s="29">
        <v>0</v>
      </c>
      <c r="K108" s="29">
        <v>0</v>
      </c>
      <c r="L108" s="29">
        <v>0</v>
      </c>
      <c r="M108" s="29">
        <v>1</v>
      </c>
      <c r="N108" s="29">
        <v>4</v>
      </c>
      <c r="O108" s="29">
        <v>2</v>
      </c>
      <c r="P108" s="29">
        <v>6</v>
      </c>
      <c r="Q108" s="85">
        <v>4</v>
      </c>
      <c r="R108" s="86">
        <v>2</v>
      </c>
      <c r="S108" s="86">
        <v>0</v>
      </c>
      <c r="T108" s="86">
        <v>1</v>
      </c>
      <c r="U108" s="86">
        <v>3</v>
      </c>
      <c r="V108" s="36">
        <v>4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16.579999999999998</v>
      </c>
      <c r="B109" s="34" t="s">
        <v>7</v>
      </c>
      <c r="C109" s="23">
        <v>1</v>
      </c>
      <c r="D109" s="4">
        <v>0</v>
      </c>
      <c r="E109" s="4">
        <v>6</v>
      </c>
      <c r="F109" s="4">
        <v>1</v>
      </c>
      <c r="G109" s="4">
        <v>2</v>
      </c>
      <c r="H109" s="4">
        <v>3</v>
      </c>
      <c r="I109" s="4">
        <v>1</v>
      </c>
      <c r="J109" s="4">
        <v>1</v>
      </c>
      <c r="K109" s="4">
        <v>0</v>
      </c>
      <c r="L109" s="4">
        <v>0</v>
      </c>
      <c r="M109" s="4">
        <v>1</v>
      </c>
      <c r="N109" s="4">
        <v>4</v>
      </c>
      <c r="O109" s="4">
        <v>2</v>
      </c>
      <c r="P109" s="4">
        <v>0</v>
      </c>
      <c r="Q109" s="87">
        <v>6</v>
      </c>
      <c r="R109" s="88">
        <v>0</v>
      </c>
      <c r="S109" s="88">
        <v>0</v>
      </c>
      <c r="T109" s="88">
        <v>0</v>
      </c>
      <c r="U109" s="88">
        <v>0</v>
      </c>
      <c r="V109" s="22"/>
      <c r="W109" s="38">
        <f>SUM(C109:U109)</f>
        <v>28</v>
      </c>
      <c r="X109" s="17"/>
      <c r="Y109" s="59"/>
      <c r="Z109" s="59"/>
      <c r="AA109" s="59"/>
    </row>
    <row r="110" spans="1:27" ht="15.6" customHeight="1" x14ac:dyDescent="0.2">
      <c r="A110" s="126" t="s">
        <v>34</v>
      </c>
      <c r="B110" s="34" t="s">
        <v>8</v>
      </c>
      <c r="C110" s="23">
        <f>C109</f>
        <v>1</v>
      </c>
      <c r="D110" s="5">
        <f t="shared" ref="D110:U110" si="17">C110-D108+D109</f>
        <v>1</v>
      </c>
      <c r="E110" s="5">
        <f t="shared" si="17"/>
        <v>7</v>
      </c>
      <c r="F110" s="5">
        <f t="shared" si="17"/>
        <v>8</v>
      </c>
      <c r="G110" s="5">
        <f t="shared" si="17"/>
        <v>10</v>
      </c>
      <c r="H110" s="5">
        <f t="shared" si="17"/>
        <v>13</v>
      </c>
      <c r="I110" s="5">
        <f t="shared" si="17"/>
        <v>13</v>
      </c>
      <c r="J110" s="5">
        <f t="shared" si="17"/>
        <v>14</v>
      </c>
      <c r="K110" s="5">
        <f t="shared" si="17"/>
        <v>14</v>
      </c>
      <c r="L110" s="5">
        <f t="shared" si="17"/>
        <v>14</v>
      </c>
      <c r="M110" s="5">
        <f t="shared" si="17"/>
        <v>14</v>
      </c>
      <c r="N110" s="5">
        <f t="shared" si="17"/>
        <v>14</v>
      </c>
      <c r="O110" s="5">
        <f t="shared" si="17"/>
        <v>14</v>
      </c>
      <c r="P110" s="89">
        <f t="shared" si="17"/>
        <v>8</v>
      </c>
      <c r="Q110" s="90">
        <f t="shared" si="17"/>
        <v>10</v>
      </c>
      <c r="R110" s="91">
        <f t="shared" si="17"/>
        <v>8</v>
      </c>
      <c r="S110" s="5">
        <f t="shared" si="17"/>
        <v>8</v>
      </c>
      <c r="T110" s="5">
        <f t="shared" si="17"/>
        <v>7</v>
      </c>
      <c r="U110" s="5">
        <f t="shared" si="17"/>
        <v>4</v>
      </c>
      <c r="V110" s="39">
        <f>U110-V108</f>
        <v>0</v>
      </c>
      <c r="W110" s="40"/>
      <c r="X110" s="3">
        <f>MAX(C110:V110)</f>
        <v>14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9"/>
      <c r="D111" s="120"/>
      <c r="E111" s="120"/>
      <c r="F111" s="120"/>
      <c r="G111" s="120"/>
      <c r="H111" s="6">
        <v>17.05</v>
      </c>
      <c r="I111" s="120"/>
      <c r="J111" s="120"/>
      <c r="K111" s="120"/>
      <c r="L111" s="120"/>
      <c r="M111" s="6">
        <v>17.14</v>
      </c>
      <c r="N111" s="120"/>
      <c r="O111" s="120"/>
      <c r="P111" s="120"/>
      <c r="Q111" s="92">
        <v>17.22</v>
      </c>
      <c r="R111" s="120"/>
      <c r="S111" s="120"/>
      <c r="T111" s="6">
        <v>17.27</v>
      </c>
      <c r="U111" s="120"/>
      <c r="V111" s="121">
        <v>17.29</v>
      </c>
      <c r="W111" s="41">
        <v>31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22">
        <v>16.579999999999998</v>
      </c>
      <c r="D112" s="123"/>
      <c r="E112" s="123"/>
      <c r="F112" s="123"/>
      <c r="G112" s="123"/>
      <c r="H112" s="8">
        <f>H111</f>
        <v>17.05</v>
      </c>
      <c r="I112" s="123"/>
      <c r="J112" s="123"/>
      <c r="K112" s="123"/>
      <c r="L112" s="123"/>
      <c r="M112" s="8">
        <f>M111</f>
        <v>17.14</v>
      </c>
      <c r="N112" s="123"/>
      <c r="O112" s="123"/>
      <c r="P112" s="124"/>
      <c r="Q112" s="92">
        <f>Q111</f>
        <v>17.22</v>
      </c>
      <c r="R112" s="124"/>
      <c r="S112" s="123"/>
      <c r="T112" s="8">
        <f>T111</f>
        <v>17.27</v>
      </c>
      <c r="U112" s="120"/>
      <c r="V112" s="125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215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2</v>
      </c>
      <c r="F114" s="29">
        <v>0</v>
      </c>
      <c r="G114" s="29">
        <v>1</v>
      </c>
      <c r="H114" s="29">
        <v>0</v>
      </c>
      <c r="I114" s="29">
        <v>0</v>
      </c>
      <c r="J114" s="29">
        <v>1</v>
      </c>
      <c r="K114" s="29">
        <v>3</v>
      </c>
      <c r="L114" s="29">
        <v>1</v>
      </c>
      <c r="M114" s="29">
        <v>0</v>
      </c>
      <c r="N114" s="29">
        <v>1</v>
      </c>
      <c r="O114" s="29">
        <v>7</v>
      </c>
      <c r="P114" s="29">
        <v>2</v>
      </c>
      <c r="Q114" s="85">
        <v>2</v>
      </c>
      <c r="R114" s="86">
        <v>0</v>
      </c>
      <c r="S114" s="86">
        <v>0</v>
      </c>
      <c r="T114" s="86">
        <v>0</v>
      </c>
      <c r="U114" s="86">
        <v>7</v>
      </c>
      <c r="V114" s="36">
        <v>11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17.46</v>
      </c>
      <c r="B115" s="34" t="s">
        <v>7</v>
      </c>
      <c r="C115" s="23">
        <v>4</v>
      </c>
      <c r="D115" s="4">
        <v>0</v>
      </c>
      <c r="E115" s="4">
        <v>2</v>
      </c>
      <c r="F115" s="4">
        <v>0</v>
      </c>
      <c r="G115" s="4">
        <v>0</v>
      </c>
      <c r="H115" s="4">
        <v>0</v>
      </c>
      <c r="I115" s="4">
        <v>2</v>
      </c>
      <c r="J115" s="4">
        <v>8</v>
      </c>
      <c r="K115" s="4">
        <v>2</v>
      </c>
      <c r="L115" s="4">
        <v>1</v>
      </c>
      <c r="M115" s="4">
        <v>8</v>
      </c>
      <c r="N115" s="4">
        <v>8</v>
      </c>
      <c r="O115" s="4">
        <v>0</v>
      </c>
      <c r="P115" s="4">
        <v>2</v>
      </c>
      <c r="Q115" s="87">
        <v>0</v>
      </c>
      <c r="R115" s="88">
        <v>1</v>
      </c>
      <c r="S115" s="88">
        <v>0</v>
      </c>
      <c r="T115" s="88">
        <v>0</v>
      </c>
      <c r="U115" s="88">
        <v>0</v>
      </c>
      <c r="V115" s="22"/>
      <c r="W115" s="38">
        <f>SUM(C115:U115)</f>
        <v>38</v>
      </c>
      <c r="X115" s="17"/>
      <c r="Y115" s="59"/>
      <c r="Z115" s="59"/>
      <c r="AA115" s="59"/>
    </row>
    <row r="116" spans="1:27" ht="15.6" customHeight="1" x14ac:dyDescent="0.2">
      <c r="A116" s="126" t="s">
        <v>34</v>
      </c>
      <c r="B116" s="34" t="s">
        <v>8</v>
      </c>
      <c r="C116" s="23">
        <f>C115</f>
        <v>4</v>
      </c>
      <c r="D116" s="5">
        <f t="shared" ref="D116:U116" si="18">C116-D114+D115</f>
        <v>4</v>
      </c>
      <c r="E116" s="5">
        <f t="shared" si="18"/>
        <v>4</v>
      </c>
      <c r="F116" s="5">
        <f t="shared" si="18"/>
        <v>4</v>
      </c>
      <c r="G116" s="5">
        <f t="shared" si="18"/>
        <v>3</v>
      </c>
      <c r="H116" s="5">
        <f t="shared" si="18"/>
        <v>3</v>
      </c>
      <c r="I116" s="5">
        <f t="shared" si="18"/>
        <v>5</v>
      </c>
      <c r="J116" s="5">
        <f t="shared" si="18"/>
        <v>12</v>
      </c>
      <c r="K116" s="5">
        <f t="shared" si="18"/>
        <v>11</v>
      </c>
      <c r="L116" s="5">
        <f t="shared" si="18"/>
        <v>11</v>
      </c>
      <c r="M116" s="5">
        <f t="shared" si="18"/>
        <v>19</v>
      </c>
      <c r="N116" s="5">
        <f t="shared" si="18"/>
        <v>26</v>
      </c>
      <c r="O116" s="5">
        <f t="shared" si="18"/>
        <v>19</v>
      </c>
      <c r="P116" s="89">
        <f t="shared" si="18"/>
        <v>19</v>
      </c>
      <c r="Q116" s="90">
        <f t="shared" si="18"/>
        <v>17</v>
      </c>
      <c r="R116" s="91">
        <f t="shared" si="18"/>
        <v>18</v>
      </c>
      <c r="S116" s="5">
        <f t="shared" si="18"/>
        <v>18</v>
      </c>
      <c r="T116" s="5">
        <f t="shared" si="18"/>
        <v>18</v>
      </c>
      <c r="U116" s="5">
        <f t="shared" si="18"/>
        <v>11</v>
      </c>
      <c r="V116" s="39">
        <f>U116-V114</f>
        <v>0</v>
      </c>
      <c r="W116" s="40"/>
      <c r="X116" s="3">
        <f>MAX(C116:V116)</f>
        <v>26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9"/>
      <c r="D117" s="120"/>
      <c r="E117" s="120"/>
      <c r="F117" s="120"/>
      <c r="G117" s="120"/>
      <c r="H117" s="6">
        <v>17.54</v>
      </c>
      <c r="I117" s="120"/>
      <c r="J117" s="120"/>
      <c r="K117" s="120"/>
      <c r="L117" s="120"/>
      <c r="M117" s="6">
        <v>18.03</v>
      </c>
      <c r="N117" s="120"/>
      <c r="O117" s="120"/>
      <c r="P117" s="120"/>
      <c r="Q117" s="92">
        <v>18.100000000000001</v>
      </c>
      <c r="R117" s="120"/>
      <c r="S117" s="120"/>
      <c r="T117" s="6">
        <v>18.149999999999999</v>
      </c>
      <c r="U117" s="120"/>
      <c r="V117" s="121">
        <v>18.170000000000002</v>
      </c>
      <c r="W117" s="41">
        <v>30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22">
        <v>17.47</v>
      </c>
      <c r="D118" s="123"/>
      <c r="E118" s="123"/>
      <c r="F118" s="123"/>
      <c r="G118" s="123"/>
      <c r="H118" s="8">
        <f>H117</f>
        <v>17.54</v>
      </c>
      <c r="I118" s="123"/>
      <c r="J118" s="123"/>
      <c r="K118" s="123"/>
      <c r="L118" s="123"/>
      <c r="M118" s="8">
        <f>M117</f>
        <v>18.03</v>
      </c>
      <c r="N118" s="123"/>
      <c r="O118" s="123"/>
      <c r="P118" s="124"/>
      <c r="Q118" s="92">
        <f>Q117</f>
        <v>18.100000000000001</v>
      </c>
      <c r="R118" s="124"/>
      <c r="S118" s="123"/>
      <c r="T118" s="8">
        <f>T117</f>
        <v>18.149999999999999</v>
      </c>
      <c r="U118" s="120"/>
      <c r="V118" s="125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221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2</v>
      </c>
      <c r="F120" s="29">
        <v>0</v>
      </c>
      <c r="G120" s="29">
        <v>0</v>
      </c>
      <c r="H120" s="29">
        <v>0</v>
      </c>
      <c r="I120" s="29">
        <v>0</v>
      </c>
      <c r="J120" s="29">
        <v>3</v>
      </c>
      <c r="K120" s="29">
        <v>0</v>
      </c>
      <c r="L120" s="29">
        <v>0</v>
      </c>
      <c r="M120" s="29">
        <v>2</v>
      </c>
      <c r="N120" s="29">
        <v>6</v>
      </c>
      <c r="O120" s="29">
        <v>7</v>
      </c>
      <c r="P120" s="29">
        <v>2</v>
      </c>
      <c r="Q120" s="85">
        <v>0</v>
      </c>
      <c r="R120" s="86">
        <v>2</v>
      </c>
      <c r="S120" s="86">
        <v>0</v>
      </c>
      <c r="T120" s="86">
        <v>0</v>
      </c>
      <c r="U120" s="86">
        <v>0</v>
      </c>
      <c r="V120" s="36">
        <v>3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18.25</v>
      </c>
      <c r="B121" s="34" t="s">
        <v>7</v>
      </c>
      <c r="C121" s="23">
        <v>7</v>
      </c>
      <c r="D121" s="4">
        <v>1</v>
      </c>
      <c r="E121" s="4">
        <v>3</v>
      </c>
      <c r="F121" s="4">
        <v>2</v>
      </c>
      <c r="G121" s="4">
        <v>1</v>
      </c>
      <c r="H121" s="4">
        <v>1</v>
      </c>
      <c r="I121" s="4">
        <v>0</v>
      </c>
      <c r="J121" s="4">
        <v>5</v>
      </c>
      <c r="K121" s="4">
        <v>0</v>
      </c>
      <c r="L121" s="4">
        <v>1</v>
      </c>
      <c r="M121" s="4">
        <v>2</v>
      </c>
      <c r="N121" s="4">
        <v>4</v>
      </c>
      <c r="O121" s="4">
        <v>0</v>
      </c>
      <c r="P121" s="4">
        <v>0</v>
      </c>
      <c r="Q121" s="87">
        <v>0</v>
      </c>
      <c r="R121" s="88">
        <v>0</v>
      </c>
      <c r="S121" s="88">
        <v>0</v>
      </c>
      <c r="T121" s="88">
        <v>0</v>
      </c>
      <c r="U121" s="88">
        <v>0</v>
      </c>
      <c r="V121" s="22"/>
      <c r="W121" s="38">
        <f>SUM(C121:U121)</f>
        <v>27</v>
      </c>
      <c r="X121" s="17"/>
      <c r="Y121" s="59"/>
      <c r="Z121" s="59"/>
      <c r="AA121" s="59"/>
    </row>
    <row r="122" spans="1:27" ht="15.6" customHeight="1" x14ac:dyDescent="0.2">
      <c r="A122" s="126" t="s">
        <v>34</v>
      </c>
      <c r="B122" s="34" t="s">
        <v>8</v>
      </c>
      <c r="C122" s="23">
        <f>C121</f>
        <v>7</v>
      </c>
      <c r="D122" s="5">
        <f t="shared" ref="D122:U122" si="19">C122-D120+D121</f>
        <v>8</v>
      </c>
      <c r="E122" s="5">
        <f t="shared" si="19"/>
        <v>9</v>
      </c>
      <c r="F122" s="5">
        <f t="shared" si="19"/>
        <v>11</v>
      </c>
      <c r="G122" s="5">
        <f t="shared" si="19"/>
        <v>12</v>
      </c>
      <c r="H122" s="5">
        <f t="shared" si="19"/>
        <v>13</v>
      </c>
      <c r="I122" s="5">
        <f t="shared" si="19"/>
        <v>13</v>
      </c>
      <c r="J122" s="5">
        <f t="shared" si="19"/>
        <v>15</v>
      </c>
      <c r="K122" s="5">
        <f t="shared" si="19"/>
        <v>15</v>
      </c>
      <c r="L122" s="5">
        <f t="shared" si="19"/>
        <v>16</v>
      </c>
      <c r="M122" s="5">
        <f t="shared" si="19"/>
        <v>16</v>
      </c>
      <c r="N122" s="5">
        <f t="shared" si="19"/>
        <v>14</v>
      </c>
      <c r="O122" s="5">
        <f t="shared" si="19"/>
        <v>7</v>
      </c>
      <c r="P122" s="89">
        <f t="shared" si="19"/>
        <v>5</v>
      </c>
      <c r="Q122" s="90">
        <f t="shared" si="19"/>
        <v>5</v>
      </c>
      <c r="R122" s="91">
        <f t="shared" si="19"/>
        <v>3</v>
      </c>
      <c r="S122" s="5">
        <f t="shared" si="19"/>
        <v>3</v>
      </c>
      <c r="T122" s="5">
        <f t="shared" si="19"/>
        <v>3</v>
      </c>
      <c r="U122" s="5">
        <f t="shared" si="19"/>
        <v>3</v>
      </c>
      <c r="V122" s="39">
        <f>U122-V120</f>
        <v>0</v>
      </c>
      <c r="W122" s="40"/>
      <c r="X122" s="3">
        <f>MAX(C122:V122)</f>
        <v>16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9"/>
      <c r="D123" s="120"/>
      <c r="E123" s="120"/>
      <c r="F123" s="120"/>
      <c r="G123" s="120"/>
      <c r="H123" s="6">
        <v>18.34</v>
      </c>
      <c r="I123" s="120"/>
      <c r="J123" s="120"/>
      <c r="K123" s="120"/>
      <c r="L123" s="120"/>
      <c r="M123" s="6">
        <v>18.43</v>
      </c>
      <c r="N123" s="120"/>
      <c r="O123" s="120"/>
      <c r="P123" s="120"/>
      <c r="Q123" s="92">
        <v>18.5</v>
      </c>
      <c r="R123" s="120"/>
      <c r="S123" s="120"/>
      <c r="T123" s="6">
        <v>18.54</v>
      </c>
      <c r="U123" s="120"/>
      <c r="V123" s="121">
        <v>18.57</v>
      </c>
      <c r="W123" s="41">
        <v>31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22">
        <v>18.260000000000002</v>
      </c>
      <c r="D124" s="123"/>
      <c r="E124" s="123"/>
      <c r="F124" s="123"/>
      <c r="G124" s="123"/>
      <c r="H124" s="8">
        <f>H123</f>
        <v>18.34</v>
      </c>
      <c r="I124" s="123"/>
      <c r="J124" s="123"/>
      <c r="K124" s="123"/>
      <c r="L124" s="123"/>
      <c r="M124" s="8">
        <f>M123</f>
        <v>18.43</v>
      </c>
      <c r="N124" s="123"/>
      <c r="O124" s="123"/>
      <c r="P124" s="124"/>
      <c r="Q124" s="92">
        <f>Q123</f>
        <v>18.5</v>
      </c>
      <c r="R124" s="124"/>
      <c r="S124" s="123"/>
      <c r="T124" s="8">
        <f>T123</f>
        <v>18.54</v>
      </c>
      <c r="U124" s="120"/>
      <c r="V124" s="125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215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1</v>
      </c>
      <c r="K126" s="29">
        <v>0</v>
      </c>
      <c r="L126" s="29">
        <v>0</v>
      </c>
      <c r="M126" s="29">
        <v>1</v>
      </c>
      <c r="N126" s="29">
        <v>4</v>
      </c>
      <c r="O126" s="29">
        <v>9</v>
      </c>
      <c r="P126" s="29">
        <v>6</v>
      </c>
      <c r="Q126" s="85">
        <v>5</v>
      </c>
      <c r="R126" s="86">
        <v>5</v>
      </c>
      <c r="S126" s="86">
        <v>1</v>
      </c>
      <c r="T126" s="86">
        <v>1</v>
      </c>
      <c r="U126" s="86">
        <v>0</v>
      </c>
      <c r="V126" s="36">
        <v>17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19.079999999999998</v>
      </c>
      <c r="B127" s="34" t="s">
        <v>7</v>
      </c>
      <c r="C127" s="23">
        <v>3</v>
      </c>
      <c r="D127" s="4">
        <v>1</v>
      </c>
      <c r="E127" s="4">
        <v>0</v>
      </c>
      <c r="F127" s="4">
        <v>7</v>
      </c>
      <c r="G127" s="4">
        <v>4</v>
      </c>
      <c r="H127" s="4">
        <v>2</v>
      </c>
      <c r="I127" s="4">
        <v>3</v>
      </c>
      <c r="J127" s="4">
        <v>8</v>
      </c>
      <c r="K127" s="4">
        <v>2</v>
      </c>
      <c r="L127" s="4">
        <v>1</v>
      </c>
      <c r="M127" s="4">
        <v>7</v>
      </c>
      <c r="N127" s="4">
        <v>6</v>
      </c>
      <c r="O127" s="4">
        <v>6</v>
      </c>
      <c r="P127" s="4">
        <v>0</v>
      </c>
      <c r="Q127" s="87">
        <v>0</v>
      </c>
      <c r="R127" s="88">
        <v>0</v>
      </c>
      <c r="S127" s="88">
        <v>0</v>
      </c>
      <c r="T127" s="88">
        <v>0</v>
      </c>
      <c r="U127" s="88">
        <v>0</v>
      </c>
      <c r="V127" s="22"/>
      <c r="W127" s="38">
        <f>SUM(C127:U127)</f>
        <v>50</v>
      </c>
      <c r="X127" s="17"/>
      <c r="Y127" s="59"/>
      <c r="Z127" s="59"/>
      <c r="AA127" s="59"/>
    </row>
    <row r="128" spans="1:27" ht="15.6" customHeight="1" x14ac:dyDescent="0.2">
      <c r="A128" s="126" t="s">
        <v>34</v>
      </c>
      <c r="B128" s="34" t="s">
        <v>8</v>
      </c>
      <c r="C128" s="23">
        <f>C127</f>
        <v>3</v>
      </c>
      <c r="D128" s="5">
        <f t="shared" ref="D128:U128" si="20">C128-D126+D127</f>
        <v>4</v>
      </c>
      <c r="E128" s="5">
        <f t="shared" si="20"/>
        <v>4</v>
      </c>
      <c r="F128" s="5">
        <f t="shared" si="20"/>
        <v>11</v>
      </c>
      <c r="G128" s="5">
        <f t="shared" si="20"/>
        <v>15</v>
      </c>
      <c r="H128" s="5">
        <f t="shared" si="20"/>
        <v>17</v>
      </c>
      <c r="I128" s="5">
        <f t="shared" si="20"/>
        <v>20</v>
      </c>
      <c r="J128" s="5">
        <f t="shared" si="20"/>
        <v>27</v>
      </c>
      <c r="K128" s="5">
        <f t="shared" si="20"/>
        <v>29</v>
      </c>
      <c r="L128" s="5">
        <f t="shared" si="20"/>
        <v>30</v>
      </c>
      <c r="M128" s="5">
        <f t="shared" si="20"/>
        <v>36</v>
      </c>
      <c r="N128" s="5">
        <f t="shared" si="20"/>
        <v>38</v>
      </c>
      <c r="O128" s="5">
        <f t="shared" si="20"/>
        <v>35</v>
      </c>
      <c r="P128" s="89">
        <f t="shared" si="20"/>
        <v>29</v>
      </c>
      <c r="Q128" s="90">
        <f t="shared" si="20"/>
        <v>24</v>
      </c>
      <c r="R128" s="91">
        <f t="shared" si="20"/>
        <v>19</v>
      </c>
      <c r="S128" s="5">
        <f t="shared" si="20"/>
        <v>18</v>
      </c>
      <c r="T128" s="5">
        <f t="shared" si="20"/>
        <v>17</v>
      </c>
      <c r="U128" s="5">
        <f t="shared" si="20"/>
        <v>17</v>
      </c>
      <c r="V128" s="39">
        <f>U128-V126</f>
        <v>0</v>
      </c>
      <c r="W128" s="40"/>
      <c r="X128" s="3">
        <f>MAX(C128:V128)</f>
        <v>38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9"/>
      <c r="D129" s="120"/>
      <c r="E129" s="120"/>
      <c r="F129" s="120"/>
      <c r="G129" s="120"/>
      <c r="H129" s="6">
        <v>19.16</v>
      </c>
      <c r="I129" s="120"/>
      <c r="J129" s="120"/>
      <c r="K129" s="120"/>
      <c r="L129" s="120"/>
      <c r="M129" s="6">
        <v>19.25</v>
      </c>
      <c r="N129" s="120"/>
      <c r="O129" s="120"/>
      <c r="P129" s="120"/>
      <c r="Q129" s="92">
        <v>19.32</v>
      </c>
      <c r="R129" s="120"/>
      <c r="S129" s="120"/>
      <c r="T129" s="6">
        <v>19.37</v>
      </c>
      <c r="U129" s="120"/>
      <c r="V129" s="121">
        <v>19.399999999999999</v>
      </c>
      <c r="W129" s="41">
        <v>32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22">
        <v>19.079999999999998</v>
      </c>
      <c r="D130" s="123"/>
      <c r="E130" s="123"/>
      <c r="F130" s="123"/>
      <c r="G130" s="123"/>
      <c r="H130" s="8">
        <f>H129</f>
        <v>19.16</v>
      </c>
      <c r="I130" s="123"/>
      <c r="J130" s="123"/>
      <c r="K130" s="123"/>
      <c r="L130" s="123"/>
      <c r="M130" s="8">
        <f>M129</f>
        <v>19.25</v>
      </c>
      <c r="N130" s="123"/>
      <c r="O130" s="123"/>
      <c r="P130" s="124"/>
      <c r="Q130" s="92">
        <f>Q129</f>
        <v>19.32</v>
      </c>
      <c r="R130" s="124"/>
      <c r="S130" s="123"/>
      <c r="T130" s="8">
        <f>T129</f>
        <v>19.37</v>
      </c>
      <c r="U130" s="120"/>
      <c r="V130" s="125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221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0</v>
      </c>
      <c r="E132" s="29">
        <v>0</v>
      </c>
      <c r="F132" s="29">
        <v>3</v>
      </c>
      <c r="G132" s="29">
        <v>0</v>
      </c>
      <c r="H132" s="29">
        <v>1</v>
      </c>
      <c r="I132" s="29">
        <v>1</v>
      </c>
      <c r="J132" s="29">
        <v>0</v>
      </c>
      <c r="K132" s="29">
        <v>0</v>
      </c>
      <c r="L132" s="29">
        <v>0</v>
      </c>
      <c r="M132" s="29">
        <v>0</v>
      </c>
      <c r="N132" s="29">
        <v>4</v>
      </c>
      <c r="O132" s="29">
        <v>3</v>
      </c>
      <c r="P132" s="29">
        <v>0</v>
      </c>
      <c r="Q132" s="85" t="s">
        <v>58</v>
      </c>
      <c r="R132" s="86">
        <v>0</v>
      </c>
      <c r="S132" s="86">
        <v>0</v>
      </c>
      <c r="T132" s="86">
        <v>0</v>
      </c>
      <c r="U132" s="86">
        <v>2</v>
      </c>
      <c r="V132" s="36">
        <v>6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19.420000000000002</v>
      </c>
      <c r="B133" s="34" t="s">
        <v>7</v>
      </c>
      <c r="C133" s="23">
        <v>1</v>
      </c>
      <c r="D133" s="4">
        <v>1</v>
      </c>
      <c r="E133" s="4">
        <v>4</v>
      </c>
      <c r="F133" s="4">
        <v>0</v>
      </c>
      <c r="G133" s="4">
        <v>1</v>
      </c>
      <c r="H133" s="4">
        <v>0</v>
      </c>
      <c r="I133" s="4">
        <v>0</v>
      </c>
      <c r="J133" s="4">
        <v>1</v>
      </c>
      <c r="K133" s="4">
        <v>0</v>
      </c>
      <c r="L133" s="4">
        <v>2</v>
      </c>
      <c r="M133" s="4">
        <v>5</v>
      </c>
      <c r="N133" s="4">
        <v>1</v>
      </c>
      <c r="O133" s="4">
        <v>1</v>
      </c>
      <c r="P133" s="4">
        <v>2</v>
      </c>
      <c r="Q133" s="87" t="s">
        <v>58</v>
      </c>
      <c r="R133" s="88">
        <v>0</v>
      </c>
      <c r="S133" s="88">
        <v>0</v>
      </c>
      <c r="T133" s="88">
        <v>0</v>
      </c>
      <c r="U133" s="88">
        <v>1</v>
      </c>
      <c r="V133" s="22"/>
      <c r="W133" s="38">
        <f>SUM(C133:U133)</f>
        <v>20</v>
      </c>
      <c r="X133" s="17"/>
      <c r="Y133" s="59"/>
      <c r="Z133" s="59"/>
      <c r="AA133" s="59"/>
    </row>
    <row r="134" spans="1:27" ht="15.6" customHeight="1" x14ac:dyDescent="0.2">
      <c r="A134" s="126" t="s">
        <v>34</v>
      </c>
      <c r="B134" s="34" t="s">
        <v>8</v>
      </c>
      <c r="C134" s="23">
        <f>C133</f>
        <v>1</v>
      </c>
      <c r="D134" s="5">
        <f t="shared" ref="D134:U134" si="21">C134-D132+D133</f>
        <v>2</v>
      </c>
      <c r="E134" s="5">
        <f t="shared" si="21"/>
        <v>6</v>
      </c>
      <c r="F134" s="5">
        <f t="shared" si="21"/>
        <v>3</v>
      </c>
      <c r="G134" s="5">
        <f t="shared" si="21"/>
        <v>4</v>
      </c>
      <c r="H134" s="5">
        <f t="shared" si="21"/>
        <v>3</v>
      </c>
      <c r="I134" s="5">
        <f t="shared" si="21"/>
        <v>2</v>
      </c>
      <c r="J134" s="5">
        <f t="shared" si="21"/>
        <v>3</v>
      </c>
      <c r="K134" s="5">
        <f t="shared" si="21"/>
        <v>3</v>
      </c>
      <c r="L134" s="5">
        <f t="shared" si="21"/>
        <v>5</v>
      </c>
      <c r="M134" s="5">
        <f t="shared" si="21"/>
        <v>10</v>
      </c>
      <c r="N134" s="5">
        <f t="shared" si="21"/>
        <v>7</v>
      </c>
      <c r="O134" s="5">
        <f t="shared" si="21"/>
        <v>5</v>
      </c>
      <c r="P134" s="89">
        <f t="shared" si="21"/>
        <v>7</v>
      </c>
      <c r="Q134" s="90" t="s">
        <v>58</v>
      </c>
      <c r="R134" s="91">
        <f>P134-R132+R133</f>
        <v>7</v>
      </c>
      <c r="S134" s="5">
        <f t="shared" si="21"/>
        <v>7</v>
      </c>
      <c r="T134" s="5">
        <f t="shared" si="21"/>
        <v>7</v>
      </c>
      <c r="U134" s="5">
        <f t="shared" si="21"/>
        <v>6</v>
      </c>
      <c r="V134" s="39">
        <f>U134-V132</f>
        <v>0</v>
      </c>
      <c r="W134" s="40"/>
      <c r="X134" s="3">
        <f>MAX(C134:V134)</f>
        <v>10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9"/>
      <c r="D135" s="120"/>
      <c r="E135" s="120"/>
      <c r="F135" s="120"/>
      <c r="G135" s="120"/>
      <c r="H135" s="6">
        <v>19.5</v>
      </c>
      <c r="I135" s="120"/>
      <c r="J135" s="120"/>
      <c r="K135" s="120"/>
      <c r="L135" s="120"/>
      <c r="M135" s="6">
        <v>19.59</v>
      </c>
      <c r="N135" s="120"/>
      <c r="O135" s="120"/>
      <c r="P135" s="120"/>
      <c r="Q135" s="92" t="s">
        <v>58</v>
      </c>
      <c r="R135" s="120"/>
      <c r="S135" s="120"/>
      <c r="T135" s="6">
        <v>20.09</v>
      </c>
      <c r="U135" s="120"/>
      <c r="V135" s="121">
        <v>20.12</v>
      </c>
      <c r="W135" s="41">
        <v>29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22">
        <v>19.43</v>
      </c>
      <c r="D136" s="123"/>
      <c r="E136" s="123"/>
      <c r="F136" s="123"/>
      <c r="G136" s="123"/>
      <c r="H136" s="8">
        <f>H135</f>
        <v>19.5</v>
      </c>
      <c r="I136" s="123"/>
      <c r="J136" s="123"/>
      <c r="K136" s="123"/>
      <c r="L136" s="123"/>
      <c r="M136" s="8">
        <f>M135</f>
        <v>19.59</v>
      </c>
      <c r="N136" s="123"/>
      <c r="O136" s="123"/>
      <c r="P136" s="124"/>
      <c r="Q136" s="92" t="s">
        <v>58</v>
      </c>
      <c r="R136" s="124"/>
      <c r="S136" s="123"/>
      <c r="T136" s="8">
        <f>T135</f>
        <v>20.09</v>
      </c>
      <c r="U136" s="120"/>
      <c r="V136" s="125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215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0</v>
      </c>
      <c r="G138" s="29">
        <v>1</v>
      </c>
      <c r="H138" s="29">
        <v>2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1</v>
      </c>
      <c r="P138" s="29">
        <v>2</v>
      </c>
      <c r="Q138" s="85" t="s">
        <v>58</v>
      </c>
      <c r="R138" s="86">
        <v>0</v>
      </c>
      <c r="S138" s="86">
        <v>0</v>
      </c>
      <c r="T138" s="86">
        <v>0</v>
      </c>
      <c r="U138" s="86">
        <v>6</v>
      </c>
      <c r="V138" s="36">
        <v>2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20.25</v>
      </c>
      <c r="B139" s="34" t="s">
        <v>7</v>
      </c>
      <c r="C139" s="23">
        <v>0</v>
      </c>
      <c r="D139" s="4">
        <v>0</v>
      </c>
      <c r="E139" s="4">
        <v>1</v>
      </c>
      <c r="F139" s="4">
        <v>1</v>
      </c>
      <c r="G139" s="4">
        <v>2</v>
      </c>
      <c r="H139" s="4">
        <v>0</v>
      </c>
      <c r="I139" s="4">
        <v>0</v>
      </c>
      <c r="J139" s="4">
        <v>2</v>
      </c>
      <c r="K139" s="4">
        <v>0</v>
      </c>
      <c r="L139" s="4">
        <v>0</v>
      </c>
      <c r="M139" s="4">
        <v>3</v>
      </c>
      <c r="N139" s="4">
        <v>2</v>
      </c>
      <c r="O139" s="4">
        <v>3</v>
      </c>
      <c r="P139" s="4">
        <v>0</v>
      </c>
      <c r="Q139" s="87" t="s">
        <v>58</v>
      </c>
      <c r="R139" s="88">
        <v>0</v>
      </c>
      <c r="S139" s="88">
        <v>0</v>
      </c>
      <c r="T139" s="88">
        <v>0</v>
      </c>
      <c r="U139" s="88">
        <v>0</v>
      </c>
      <c r="V139" s="22"/>
      <c r="W139" s="38">
        <f>SUM(C139:U139)</f>
        <v>14</v>
      </c>
      <c r="X139" s="17"/>
      <c r="Y139" s="59"/>
      <c r="Z139" s="59"/>
      <c r="AA139" s="59"/>
    </row>
    <row r="140" spans="1:27" ht="15.6" customHeight="1" x14ac:dyDescent="0.2">
      <c r="A140" s="126" t="s">
        <v>34</v>
      </c>
      <c r="B140" s="34" t="s">
        <v>8</v>
      </c>
      <c r="C140" s="23">
        <f>C139</f>
        <v>0</v>
      </c>
      <c r="D140" s="5">
        <f t="shared" ref="D140:U140" si="22">C140-D138+D139</f>
        <v>0</v>
      </c>
      <c r="E140" s="5">
        <f t="shared" si="22"/>
        <v>1</v>
      </c>
      <c r="F140" s="5">
        <f t="shared" si="22"/>
        <v>2</v>
      </c>
      <c r="G140" s="5">
        <f t="shared" si="22"/>
        <v>3</v>
      </c>
      <c r="H140" s="5">
        <f t="shared" si="22"/>
        <v>1</v>
      </c>
      <c r="I140" s="5">
        <f t="shared" si="22"/>
        <v>1</v>
      </c>
      <c r="J140" s="5">
        <f t="shared" si="22"/>
        <v>3</v>
      </c>
      <c r="K140" s="5">
        <f t="shared" si="22"/>
        <v>3</v>
      </c>
      <c r="L140" s="5">
        <f t="shared" si="22"/>
        <v>3</v>
      </c>
      <c r="M140" s="5">
        <f t="shared" si="22"/>
        <v>6</v>
      </c>
      <c r="N140" s="5">
        <f t="shared" si="22"/>
        <v>8</v>
      </c>
      <c r="O140" s="5">
        <f t="shared" si="22"/>
        <v>10</v>
      </c>
      <c r="P140" s="89">
        <f t="shared" si="22"/>
        <v>8</v>
      </c>
      <c r="Q140" s="90" t="s">
        <v>58</v>
      </c>
      <c r="R140" s="91">
        <f>P140-R138+R139</f>
        <v>8</v>
      </c>
      <c r="S140" s="5">
        <f t="shared" si="22"/>
        <v>8</v>
      </c>
      <c r="T140" s="5">
        <f t="shared" si="22"/>
        <v>8</v>
      </c>
      <c r="U140" s="5">
        <f t="shared" si="22"/>
        <v>2</v>
      </c>
      <c r="V140" s="39">
        <f>U140-V138</f>
        <v>0</v>
      </c>
      <c r="W140" s="40"/>
      <c r="X140" s="3">
        <f>MAX(C140:V140)</f>
        <v>10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9"/>
      <c r="D141" s="120"/>
      <c r="E141" s="120"/>
      <c r="F141" s="120"/>
      <c r="G141" s="120"/>
      <c r="H141" s="6">
        <v>20.34</v>
      </c>
      <c r="I141" s="120"/>
      <c r="J141" s="120"/>
      <c r="K141" s="120"/>
      <c r="L141" s="120"/>
      <c r="M141" s="6">
        <v>20.43</v>
      </c>
      <c r="N141" s="120"/>
      <c r="O141" s="120"/>
      <c r="P141" s="120"/>
      <c r="Q141" s="92" t="s">
        <v>58</v>
      </c>
      <c r="R141" s="120"/>
      <c r="S141" s="120"/>
      <c r="T141" s="6">
        <v>20.51</v>
      </c>
      <c r="U141" s="120"/>
      <c r="V141" s="121">
        <v>20.54</v>
      </c>
      <c r="W141" s="41">
        <v>27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22">
        <v>20.27</v>
      </c>
      <c r="D142" s="123"/>
      <c r="E142" s="123"/>
      <c r="F142" s="123"/>
      <c r="G142" s="123"/>
      <c r="H142" s="8">
        <f>H141</f>
        <v>20.34</v>
      </c>
      <c r="I142" s="123"/>
      <c r="J142" s="123"/>
      <c r="K142" s="123"/>
      <c r="L142" s="123"/>
      <c r="M142" s="8">
        <f>M141</f>
        <v>20.43</v>
      </c>
      <c r="N142" s="123"/>
      <c r="O142" s="123"/>
      <c r="P142" s="124"/>
      <c r="Q142" s="92" t="s">
        <v>58</v>
      </c>
      <c r="R142" s="124"/>
      <c r="S142" s="123"/>
      <c r="T142" s="8">
        <f>T141</f>
        <v>20.51</v>
      </c>
      <c r="U142" s="120"/>
      <c r="V142" s="125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221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ht="15.6" customHeight="1" x14ac:dyDescent="0.2">
      <c r="A144" s="67"/>
      <c r="B144" s="31" t="s">
        <v>5</v>
      </c>
      <c r="C144" s="32"/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1</v>
      </c>
      <c r="J144" s="29">
        <v>1</v>
      </c>
      <c r="K144" s="29">
        <v>0</v>
      </c>
      <c r="L144" s="29">
        <v>0</v>
      </c>
      <c r="M144" s="29">
        <v>0</v>
      </c>
      <c r="N144" s="29">
        <v>1</v>
      </c>
      <c r="O144" s="29">
        <v>4</v>
      </c>
      <c r="P144" s="29">
        <v>1</v>
      </c>
      <c r="Q144" s="85" t="s">
        <v>58</v>
      </c>
      <c r="R144" s="86">
        <v>0</v>
      </c>
      <c r="S144" s="86">
        <v>0</v>
      </c>
      <c r="T144" s="86">
        <v>2</v>
      </c>
      <c r="U144" s="86">
        <v>2</v>
      </c>
      <c r="V144" s="36">
        <v>2</v>
      </c>
      <c r="W144" s="37" t="s">
        <v>6</v>
      </c>
      <c r="X144" s="55"/>
      <c r="Y144" s="59"/>
      <c r="Z144" s="59"/>
      <c r="AA144" s="59"/>
    </row>
    <row r="145" spans="1:27" ht="15.6" customHeight="1" x14ac:dyDescent="0.2">
      <c r="A145" s="33">
        <v>21.05</v>
      </c>
      <c r="B145" s="34" t="s">
        <v>7</v>
      </c>
      <c r="C145" s="23">
        <v>1</v>
      </c>
      <c r="D145" s="4">
        <v>0</v>
      </c>
      <c r="E145" s="4">
        <v>0</v>
      </c>
      <c r="F145" s="4">
        <v>1</v>
      </c>
      <c r="G145" s="4">
        <v>1</v>
      </c>
      <c r="H145" s="4">
        <v>1</v>
      </c>
      <c r="I145" s="4">
        <v>0</v>
      </c>
      <c r="J145" s="4">
        <v>2</v>
      </c>
      <c r="K145" s="4">
        <v>0</v>
      </c>
      <c r="L145" s="4">
        <v>3</v>
      </c>
      <c r="M145" s="4">
        <v>2</v>
      </c>
      <c r="N145" s="4">
        <v>2</v>
      </c>
      <c r="O145" s="4">
        <v>0</v>
      </c>
      <c r="P145" s="4">
        <v>1</v>
      </c>
      <c r="Q145" s="87" t="s">
        <v>58</v>
      </c>
      <c r="R145" s="88">
        <v>0</v>
      </c>
      <c r="S145" s="88">
        <v>0</v>
      </c>
      <c r="T145" s="88">
        <v>0</v>
      </c>
      <c r="U145" s="88">
        <v>0</v>
      </c>
      <c r="V145" s="22"/>
      <c r="W145" s="38">
        <f>SUM(C145:U145)</f>
        <v>14</v>
      </c>
      <c r="X145" s="17"/>
      <c r="Y145" s="59"/>
      <c r="Z145" s="59"/>
      <c r="AA145" s="59"/>
    </row>
    <row r="146" spans="1:27" ht="15.6" customHeight="1" x14ac:dyDescent="0.2">
      <c r="A146" s="126" t="s">
        <v>34</v>
      </c>
      <c r="B146" s="34" t="s">
        <v>8</v>
      </c>
      <c r="C146" s="23">
        <f>C145</f>
        <v>1</v>
      </c>
      <c r="D146" s="5">
        <f t="shared" ref="D146:U146" si="23">C146-D144+D145</f>
        <v>1</v>
      </c>
      <c r="E146" s="5">
        <f t="shared" si="23"/>
        <v>1</v>
      </c>
      <c r="F146" s="5">
        <f t="shared" si="23"/>
        <v>2</v>
      </c>
      <c r="G146" s="5">
        <f t="shared" si="23"/>
        <v>3</v>
      </c>
      <c r="H146" s="5">
        <f t="shared" si="23"/>
        <v>4</v>
      </c>
      <c r="I146" s="5">
        <f t="shared" si="23"/>
        <v>3</v>
      </c>
      <c r="J146" s="5">
        <f t="shared" si="23"/>
        <v>4</v>
      </c>
      <c r="K146" s="5">
        <f t="shared" si="23"/>
        <v>4</v>
      </c>
      <c r="L146" s="5">
        <f t="shared" si="23"/>
        <v>7</v>
      </c>
      <c r="M146" s="5">
        <f t="shared" si="23"/>
        <v>9</v>
      </c>
      <c r="N146" s="5">
        <f t="shared" si="23"/>
        <v>10</v>
      </c>
      <c r="O146" s="5">
        <f t="shared" si="23"/>
        <v>6</v>
      </c>
      <c r="P146" s="89">
        <f t="shared" si="23"/>
        <v>6</v>
      </c>
      <c r="Q146" s="90" t="s">
        <v>58</v>
      </c>
      <c r="R146" s="91">
        <f>P146-R144+R145</f>
        <v>6</v>
      </c>
      <c r="S146" s="5">
        <f t="shared" si="23"/>
        <v>6</v>
      </c>
      <c r="T146" s="5">
        <f t="shared" si="23"/>
        <v>4</v>
      </c>
      <c r="U146" s="5">
        <f t="shared" si="23"/>
        <v>2</v>
      </c>
      <c r="V146" s="39">
        <f>U146-V144</f>
        <v>0</v>
      </c>
      <c r="W146" s="40"/>
      <c r="X146" s="3">
        <f>MAX(C146:V146)</f>
        <v>10</v>
      </c>
      <c r="Y146" s="59"/>
      <c r="Z146" s="59"/>
      <c r="AA146" s="59"/>
    </row>
    <row r="147" spans="1:27" ht="15.6" customHeight="1" x14ac:dyDescent="0.2">
      <c r="A147" s="127"/>
      <c r="B147" s="34" t="s">
        <v>9</v>
      </c>
      <c r="C147" s="119"/>
      <c r="D147" s="120"/>
      <c r="E147" s="120"/>
      <c r="F147" s="120"/>
      <c r="G147" s="120"/>
      <c r="H147" s="6">
        <v>21.12</v>
      </c>
      <c r="I147" s="120"/>
      <c r="J147" s="120"/>
      <c r="K147" s="120"/>
      <c r="L147" s="120"/>
      <c r="M147" s="6">
        <v>21.21</v>
      </c>
      <c r="N147" s="120"/>
      <c r="O147" s="120"/>
      <c r="P147" s="120"/>
      <c r="Q147" s="92" t="s">
        <v>58</v>
      </c>
      <c r="R147" s="120"/>
      <c r="S147" s="120"/>
      <c r="T147" s="6">
        <v>21.32</v>
      </c>
      <c r="U147" s="120"/>
      <c r="V147" s="121">
        <v>21.35</v>
      </c>
      <c r="W147" s="41">
        <v>29</v>
      </c>
      <c r="X147" s="17"/>
      <c r="Y147" s="59"/>
      <c r="Z147" s="59"/>
      <c r="AA147" s="59"/>
    </row>
    <row r="148" spans="1:27" ht="15.6" customHeight="1" x14ac:dyDescent="0.2">
      <c r="A148" s="128"/>
      <c r="B148" s="35" t="s">
        <v>10</v>
      </c>
      <c r="C148" s="122">
        <v>21.06</v>
      </c>
      <c r="D148" s="123"/>
      <c r="E148" s="123"/>
      <c r="F148" s="123"/>
      <c r="G148" s="123"/>
      <c r="H148" s="8">
        <f>H147</f>
        <v>21.12</v>
      </c>
      <c r="I148" s="123"/>
      <c r="J148" s="123"/>
      <c r="K148" s="123"/>
      <c r="L148" s="123"/>
      <c r="M148" s="8">
        <f>M147</f>
        <v>21.21</v>
      </c>
      <c r="N148" s="123"/>
      <c r="O148" s="123"/>
      <c r="P148" s="124"/>
      <c r="Q148" s="92" t="s">
        <v>58</v>
      </c>
      <c r="R148" s="124"/>
      <c r="S148" s="123"/>
      <c r="T148" s="8">
        <f>T147</f>
        <v>21.32</v>
      </c>
      <c r="U148" s="120"/>
      <c r="V148" s="125"/>
      <c r="W148" s="40"/>
      <c r="X148" s="18"/>
      <c r="Y148" s="59"/>
      <c r="Z148" s="59"/>
      <c r="AA148" s="59"/>
    </row>
    <row r="149" spans="1:27" ht="15.6" customHeight="1" thickBot="1" x14ac:dyDescent="0.25">
      <c r="A149" s="61">
        <v>215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3"/>
      <c r="W149" s="64"/>
      <c r="X149" s="3"/>
      <c r="Y149" s="59"/>
      <c r="Z149" s="59"/>
      <c r="AA149" s="59"/>
    </row>
    <row r="150" spans="1:27" s="59" customFormat="1" ht="15.6" customHeight="1" x14ac:dyDescent="0.2">
      <c r="A150" s="73" t="s">
        <v>12</v>
      </c>
      <c r="B150" s="69"/>
      <c r="C150" s="9"/>
      <c r="D150" s="10">
        <f t="shared" ref="D150:V150" si="24">SUMIF($B6:$B149,"l. wys.",D6:D149)</f>
        <v>1</v>
      </c>
      <c r="E150" s="10">
        <f t="shared" si="24"/>
        <v>9</v>
      </c>
      <c r="F150" s="10">
        <f t="shared" si="24"/>
        <v>10</v>
      </c>
      <c r="G150" s="10">
        <f t="shared" si="24"/>
        <v>2</v>
      </c>
      <c r="H150" s="10">
        <f t="shared" si="24"/>
        <v>9</v>
      </c>
      <c r="I150" s="10">
        <f t="shared" si="24"/>
        <v>6</v>
      </c>
      <c r="J150" s="10">
        <f t="shared" si="24"/>
        <v>14</v>
      </c>
      <c r="K150" s="10">
        <f t="shared" si="24"/>
        <v>11</v>
      </c>
      <c r="L150" s="10">
        <f t="shared" si="24"/>
        <v>2</v>
      </c>
      <c r="M150" s="10">
        <f t="shared" si="24"/>
        <v>18</v>
      </c>
      <c r="N150" s="10">
        <f t="shared" si="24"/>
        <v>66</v>
      </c>
      <c r="O150" s="10">
        <f t="shared" si="24"/>
        <v>63</v>
      </c>
      <c r="P150" s="10">
        <f t="shared" si="24"/>
        <v>62</v>
      </c>
      <c r="Q150" s="10">
        <f t="shared" si="24"/>
        <v>49</v>
      </c>
      <c r="R150" s="10">
        <f t="shared" si="24"/>
        <v>77</v>
      </c>
      <c r="S150" s="10">
        <f t="shared" si="24"/>
        <v>1</v>
      </c>
      <c r="T150" s="10">
        <f t="shared" si="24"/>
        <v>18</v>
      </c>
      <c r="U150" s="10">
        <f t="shared" si="24"/>
        <v>58</v>
      </c>
      <c r="V150" s="10">
        <f t="shared" si="24"/>
        <v>108</v>
      </c>
      <c r="W150" s="57" t="str">
        <f>"Σ: "&amp;SUM(C150:V150)</f>
        <v>Σ: 584</v>
      </c>
      <c r="X150" s="58"/>
    </row>
    <row r="151" spans="1:27" s="59" customFormat="1" ht="15.6" customHeight="1" thickBot="1" x14ac:dyDescent="0.25">
      <c r="A151" s="74" t="s">
        <v>13</v>
      </c>
      <c r="B151" s="70"/>
      <c r="C151" s="11">
        <f t="shared" ref="C151:U151" si="25">SUMIF($B6:$B149,"l. wsiad.",C6:C149)</f>
        <v>62</v>
      </c>
      <c r="D151" s="12">
        <f t="shared" si="25"/>
        <v>14</v>
      </c>
      <c r="E151" s="12">
        <f t="shared" si="25"/>
        <v>38</v>
      </c>
      <c r="F151" s="12">
        <f t="shared" si="25"/>
        <v>42</v>
      </c>
      <c r="G151" s="12">
        <f t="shared" si="25"/>
        <v>26</v>
      </c>
      <c r="H151" s="12">
        <f t="shared" si="25"/>
        <v>33</v>
      </c>
      <c r="I151" s="12">
        <f t="shared" si="25"/>
        <v>21</v>
      </c>
      <c r="J151" s="12">
        <f t="shared" si="25"/>
        <v>95</v>
      </c>
      <c r="K151" s="12">
        <f t="shared" si="25"/>
        <v>14</v>
      </c>
      <c r="L151" s="12">
        <f t="shared" si="25"/>
        <v>24</v>
      </c>
      <c r="M151" s="12">
        <f t="shared" si="25"/>
        <v>62</v>
      </c>
      <c r="N151" s="12">
        <f t="shared" si="25"/>
        <v>58</v>
      </c>
      <c r="O151" s="12">
        <f t="shared" si="25"/>
        <v>43</v>
      </c>
      <c r="P151" s="12">
        <f t="shared" si="25"/>
        <v>13</v>
      </c>
      <c r="Q151" s="12">
        <f t="shared" si="25"/>
        <v>19</v>
      </c>
      <c r="R151" s="12">
        <f t="shared" si="25"/>
        <v>13</v>
      </c>
      <c r="S151" s="12">
        <f t="shared" si="25"/>
        <v>5</v>
      </c>
      <c r="T151" s="12">
        <f t="shared" si="25"/>
        <v>1</v>
      </c>
      <c r="U151" s="12">
        <f t="shared" si="25"/>
        <v>1</v>
      </c>
      <c r="V151" s="14"/>
      <c r="W151" s="60" t="str">
        <f>"Σ: "&amp;SUM(C151:V151)</f>
        <v>Σ: 584</v>
      </c>
      <c r="X151" s="15"/>
    </row>
    <row r="152" spans="1:27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71"/>
      <c r="X152" s="59"/>
      <c r="Y152" s="59"/>
      <c r="Z152" s="59"/>
      <c r="AA152" s="59"/>
    </row>
    <row r="153" spans="1:27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72"/>
      <c r="X153" s="72"/>
      <c r="Y153" s="59"/>
      <c r="Z153" s="59"/>
      <c r="AA153" s="59"/>
    </row>
    <row r="154" spans="1:27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</row>
    <row r="155" spans="1:27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</row>
    <row r="156" spans="1:27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</row>
    <row r="157" spans="1:27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</row>
    <row r="158" spans="1:27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</row>
    <row r="159" spans="1:27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</row>
    <row r="160" spans="1:27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</row>
    <row r="161" spans="1:27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</row>
    <row r="162" spans="1:27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</row>
    <row r="163" spans="1:27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</row>
  </sheetData>
  <sheetProtection selectLockedCells="1" selectUnlockedCells="1"/>
  <mergeCells count="24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</mergeCells>
  <conditionalFormatting sqref="W8:W149">
    <cfRule type="expression" dxfId="175" priority="93" stopIfTrue="1">
      <formula>AH8</formula>
    </cfRule>
  </conditionalFormatting>
  <conditionalFormatting sqref="C8:V8 C110:V110 C116:V116 C122:V122 C128:V128 C134:V134 C140:V140 C146:V146">
    <cfRule type="cellIs" dxfId="174" priority="92" stopIfTrue="1" operator="equal">
      <formula>$X8</formula>
    </cfRule>
  </conditionalFormatting>
  <conditionalFormatting sqref="W140:W143">
    <cfRule type="expression" dxfId="173" priority="91" stopIfTrue="1">
      <formula>AH140</formula>
    </cfRule>
  </conditionalFormatting>
  <conditionalFormatting sqref="W140:W143">
    <cfRule type="expression" dxfId="172" priority="90" stopIfTrue="1">
      <formula>AH140</formula>
    </cfRule>
  </conditionalFormatting>
  <conditionalFormatting sqref="W140:W143">
    <cfRule type="expression" dxfId="171" priority="89" stopIfTrue="1">
      <formula>AH140</formula>
    </cfRule>
  </conditionalFormatting>
  <conditionalFormatting sqref="W146:W149">
    <cfRule type="expression" dxfId="170" priority="88" stopIfTrue="1">
      <formula>AH146</formula>
    </cfRule>
  </conditionalFormatting>
  <conditionalFormatting sqref="W146:W149">
    <cfRule type="expression" dxfId="169" priority="87" stopIfTrue="1">
      <formula>AH146</formula>
    </cfRule>
  </conditionalFormatting>
  <conditionalFormatting sqref="W146:W149">
    <cfRule type="expression" dxfId="168" priority="86" stopIfTrue="1">
      <formula>AH146</formula>
    </cfRule>
  </conditionalFormatting>
  <conditionalFormatting sqref="C14:V14 C20:V20 C26:V26 C32:V32 C38:V38 C44:V44 C50:V50 C56:V56">
    <cfRule type="cellIs" dxfId="167" priority="85" stopIfTrue="1" operator="equal">
      <formula>$X14</formula>
    </cfRule>
  </conditionalFormatting>
  <conditionalFormatting sqref="W14:W17">
    <cfRule type="expression" dxfId="166" priority="84" stopIfTrue="1">
      <formula>AH14</formula>
    </cfRule>
  </conditionalFormatting>
  <conditionalFormatting sqref="W14:W17">
    <cfRule type="expression" dxfId="165" priority="83" stopIfTrue="1">
      <formula>AH14</formula>
    </cfRule>
  </conditionalFormatting>
  <conditionalFormatting sqref="W14:W17">
    <cfRule type="expression" dxfId="164" priority="82" stopIfTrue="1">
      <formula>AH14</formula>
    </cfRule>
  </conditionalFormatting>
  <conditionalFormatting sqref="W20:W23">
    <cfRule type="expression" dxfId="163" priority="81" stopIfTrue="1">
      <formula>AH20</formula>
    </cfRule>
  </conditionalFormatting>
  <conditionalFormatting sqref="W20:W23">
    <cfRule type="expression" dxfId="162" priority="80" stopIfTrue="1">
      <formula>AH20</formula>
    </cfRule>
  </conditionalFormatting>
  <conditionalFormatting sqref="W20:W23">
    <cfRule type="expression" dxfId="161" priority="79" stopIfTrue="1">
      <formula>AH20</formula>
    </cfRule>
  </conditionalFormatting>
  <conditionalFormatting sqref="W26:W29">
    <cfRule type="expression" dxfId="160" priority="78" stopIfTrue="1">
      <formula>AH26</formula>
    </cfRule>
  </conditionalFormatting>
  <conditionalFormatting sqref="W26:W29">
    <cfRule type="expression" dxfId="159" priority="77" stopIfTrue="1">
      <formula>AH26</formula>
    </cfRule>
  </conditionalFormatting>
  <conditionalFormatting sqref="W26:W29">
    <cfRule type="expression" dxfId="158" priority="76" stopIfTrue="1">
      <formula>AH26</formula>
    </cfRule>
  </conditionalFormatting>
  <conditionalFormatting sqref="W32:W35">
    <cfRule type="expression" dxfId="157" priority="75" stopIfTrue="1">
      <formula>AH32</formula>
    </cfRule>
  </conditionalFormatting>
  <conditionalFormatting sqref="W32:W35">
    <cfRule type="expression" dxfId="156" priority="74" stopIfTrue="1">
      <formula>AH32</formula>
    </cfRule>
  </conditionalFormatting>
  <conditionalFormatting sqref="W32:W35">
    <cfRule type="expression" dxfId="155" priority="73" stopIfTrue="1">
      <formula>AH32</formula>
    </cfRule>
  </conditionalFormatting>
  <conditionalFormatting sqref="W38:W41">
    <cfRule type="expression" dxfId="154" priority="72" stopIfTrue="1">
      <formula>AH38</formula>
    </cfRule>
  </conditionalFormatting>
  <conditionalFormatting sqref="W38:W41">
    <cfRule type="expression" dxfId="153" priority="71" stopIfTrue="1">
      <formula>AH38</formula>
    </cfRule>
  </conditionalFormatting>
  <conditionalFormatting sqref="W38:W41">
    <cfRule type="expression" dxfId="152" priority="70" stopIfTrue="1">
      <formula>AH38</formula>
    </cfRule>
  </conditionalFormatting>
  <conditionalFormatting sqref="W44:W47">
    <cfRule type="expression" dxfId="151" priority="69" stopIfTrue="1">
      <formula>AH44</formula>
    </cfRule>
  </conditionalFormatting>
  <conditionalFormatting sqref="W44:W47">
    <cfRule type="expression" dxfId="150" priority="68" stopIfTrue="1">
      <formula>AH44</formula>
    </cfRule>
  </conditionalFormatting>
  <conditionalFormatting sqref="W44:W47">
    <cfRule type="expression" dxfId="149" priority="67" stopIfTrue="1">
      <formula>AH44</formula>
    </cfRule>
  </conditionalFormatting>
  <conditionalFormatting sqref="W50:W53">
    <cfRule type="expression" dxfId="148" priority="66" stopIfTrue="1">
      <formula>AH50</formula>
    </cfRule>
  </conditionalFormatting>
  <conditionalFormatting sqref="W50:W53">
    <cfRule type="expression" dxfId="147" priority="65" stopIfTrue="1">
      <formula>AH50</formula>
    </cfRule>
  </conditionalFormatting>
  <conditionalFormatting sqref="W50:W53">
    <cfRule type="expression" dxfId="146" priority="64" stopIfTrue="1">
      <formula>AH50</formula>
    </cfRule>
  </conditionalFormatting>
  <conditionalFormatting sqref="W56:W59">
    <cfRule type="expression" dxfId="145" priority="63" stopIfTrue="1">
      <formula>AH56</formula>
    </cfRule>
  </conditionalFormatting>
  <conditionalFormatting sqref="W56:W59">
    <cfRule type="expression" dxfId="144" priority="62" stopIfTrue="1">
      <formula>AH56</formula>
    </cfRule>
  </conditionalFormatting>
  <conditionalFormatting sqref="W56:W59">
    <cfRule type="expression" dxfId="143" priority="61" stopIfTrue="1">
      <formula>AH56</formula>
    </cfRule>
  </conditionalFormatting>
  <conditionalFormatting sqref="C62:V62 C68:V68 C74:V74 C80:V80 C86:V86 C92:V92 C98:V98 C104:V104">
    <cfRule type="cellIs" dxfId="142" priority="60" stopIfTrue="1" operator="equal">
      <formula>$X62</formula>
    </cfRule>
  </conditionalFormatting>
  <conditionalFormatting sqref="W62:W65">
    <cfRule type="expression" dxfId="141" priority="59" stopIfTrue="1">
      <formula>AH62</formula>
    </cfRule>
  </conditionalFormatting>
  <conditionalFormatting sqref="W62:W65">
    <cfRule type="expression" dxfId="140" priority="58" stopIfTrue="1">
      <formula>AH62</formula>
    </cfRule>
  </conditionalFormatting>
  <conditionalFormatting sqref="W62:W65">
    <cfRule type="expression" dxfId="139" priority="57" stopIfTrue="1">
      <formula>AH62</formula>
    </cfRule>
  </conditionalFormatting>
  <conditionalFormatting sqref="W68:W71">
    <cfRule type="expression" dxfId="138" priority="56" stopIfTrue="1">
      <formula>AH68</formula>
    </cfRule>
  </conditionalFormatting>
  <conditionalFormatting sqref="W68:W71">
    <cfRule type="expression" dxfId="137" priority="55" stopIfTrue="1">
      <formula>AH68</formula>
    </cfRule>
  </conditionalFormatting>
  <conditionalFormatting sqref="W68:W71">
    <cfRule type="expression" dxfId="136" priority="54" stopIfTrue="1">
      <formula>AH68</formula>
    </cfRule>
  </conditionalFormatting>
  <conditionalFormatting sqref="W74:W77">
    <cfRule type="expression" dxfId="135" priority="53" stopIfTrue="1">
      <formula>AH74</formula>
    </cfRule>
  </conditionalFormatting>
  <conditionalFormatting sqref="W74:W77">
    <cfRule type="expression" dxfId="134" priority="52" stopIfTrue="1">
      <formula>AH74</formula>
    </cfRule>
  </conditionalFormatting>
  <conditionalFormatting sqref="W74:W77">
    <cfRule type="expression" dxfId="133" priority="51" stopIfTrue="1">
      <formula>AH74</formula>
    </cfRule>
  </conditionalFormatting>
  <conditionalFormatting sqref="W80:W83">
    <cfRule type="expression" dxfId="132" priority="50" stopIfTrue="1">
      <formula>AH80</formula>
    </cfRule>
  </conditionalFormatting>
  <conditionalFormatting sqref="W80:W83">
    <cfRule type="expression" dxfId="131" priority="49" stopIfTrue="1">
      <formula>AH80</formula>
    </cfRule>
  </conditionalFormatting>
  <conditionalFormatting sqref="W80:W83">
    <cfRule type="expression" dxfId="130" priority="48" stopIfTrue="1">
      <formula>AH80</formula>
    </cfRule>
  </conditionalFormatting>
  <conditionalFormatting sqref="W86:W89">
    <cfRule type="expression" dxfId="129" priority="47" stopIfTrue="1">
      <formula>AH86</formula>
    </cfRule>
  </conditionalFormatting>
  <conditionalFormatting sqref="W86:W89">
    <cfRule type="expression" dxfId="128" priority="46" stopIfTrue="1">
      <formula>AH86</formula>
    </cfRule>
  </conditionalFormatting>
  <conditionalFormatting sqref="W86:W89">
    <cfRule type="expression" dxfId="127" priority="45" stopIfTrue="1">
      <formula>AH86</formula>
    </cfRule>
  </conditionalFormatting>
  <conditionalFormatting sqref="W92:W95">
    <cfRule type="expression" dxfId="126" priority="44" stopIfTrue="1">
      <formula>AH92</formula>
    </cfRule>
  </conditionalFormatting>
  <conditionalFormatting sqref="W92:W95">
    <cfRule type="expression" dxfId="125" priority="43" stopIfTrue="1">
      <formula>AH92</formula>
    </cfRule>
  </conditionalFormatting>
  <conditionalFormatting sqref="W92:W95">
    <cfRule type="expression" dxfId="124" priority="42" stopIfTrue="1">
      <formula>AH92</formula>
    </cfRule>
  </conditionalFormatting>
  <conditionalFormatting sqref="W98:W101">
    <cfRule type="expression" dxfId="123" priority="41" stopIfTrue="1">
      <formula>AH98</formula>
    </cfRule>
  </conditionalFormatting>
  <conditionalFormatting sqref="W98:W101">
    <cfRule type="expression" dxfId="122" priority="40" stopIfTrue="1">
      <formula>AH98</formula>
    </cfRule>
  </conditionalFormatting>
  <conditionalFormatting sqref="W98:W101">
    <cfRule type="expression" dxfId="121" priority="39" stopIfTrue="1">
      <formula>AH98</formula>
    </cfRule>
  </conditionalFormatting>
  <conditionalFormatting sqref="W104:W107">
    <cfRule type="expression" dxfId="120" priority="38" stopIfTrue="1">
      <formula>AH104</formula>
    </cfRule>
  </conditionalFormatting>
  <conditionalFormatting sqref="W104:W107">
    <cfRule type="expression" dxfId="119" priority="37" stopIfTrue="1">
      <formula>AH104</formula>
    </cfRule>
  </conditionalFormatting>
  <conditionalFormatting sqref="W104:W107">
    <cfRule type="expression" dxfId="118" priority="36" stopIfTrue="1">
      <formula>AH104</formula>
    </cfRule>
  </conditionalFormatting>
  <conditionalFormatting sqref="W110:W113">
    <cfRule type="expression" dxfId="117" priority="35" stopIfTrue="1">
      <formula>AH110</formula>
    </cfRule>
  </conditionalFormatting>
  <conditionalFormatting sqref="W110:W113">
    <cfRule type="expression" dxfId="116" priority="34" stopIfTrue="1">
      <formula>AH110</formula>
    </cfRule>
  </conditionalFormatting>
  <conditionalFormatting sqref="W110:W113">
    <cfRule type="expression" dxfId="115" priority="33" stopIfTrue="1">
      <formula>AH110</formula>
    </cfRule>
  </conditionalFormatting>
  <conditionalFormatting sqref="W116:W119">
    <cfRule type="expression" dxfId="114" priority="32" stopIfTrue="1">
      <formula>AH116</formula>
    </cfRule>
  </conditionalFormatting>
  <conditionalFormatting sqref="W116:W119">
    <cfRule type="expression" dxfId="113" priority="31" stopIfTrue="1">
      <formula>AH116</formula>
    </cfRule>
  </conditionalFormatting>
  <conditionalFormatting sqref="W116:W119">
    <cfRule type="expression" dxfId="112" priority="30" stopIfTrue="1">
      <formula>AH116</formula>
    </cfRule>
  </conditionalFormatting>
  <conditionalFormatting sqref="W122:W125">
    <cfRule type="expression" dxfId="111" priority="29" stopIfTrue="1">
      <formula>AH122</formula>
    </cfRule>
  </conditionalFormatting>
  <conditionalFormatting sqref="W122:W125">
    <cfRule type="expression" dxfId="110" priority="28" stopIfTrue="1">
      <formula>AH122</formula>
    </cfRule>
  </conditionalFormatting>
  <conditionalFormatting sqref="W122:W125">
    <cfRule type="expression" dxfId="109" priority="27" stopIfTrue="1">
      <formula>AH122</formula>
    </cfRule>
  </conditionalFormatting>
  <conditionalFormatting sqref="W128:W131">
    <cfRule type="expression" dxfId="108" priority="26" stopIfTrue="1">
      <formula>AH128</formula>
    </cfRule>
  </conditionalFormatting>
  <conditionalFormatting sqref="W128:W131">
    <cfRule type="expression" dxfId="107" priority="25" stopIfTrue="1">
      <formula>AH128</formula>
    </cfRule>
  </conditionalFormatting>
  <conditionalFormatting sqref="W128:W131">
    <cfRule type="expression" dxfId="106" priority="24" stopIfTrue="1">
      <formula>AH128</formula>
    </cfRule>
  </conditionalFormatting>
  <conditionalFormatting sqref="W134:W137">
    <cfRule type="expression" dxfId="105" priority="23" stopIfTrue="1">
      <formula>AH134</formula>
    </cfRule>
  </conditionalFormatting>
  <conditionalFormatting sqref="W134:W137">
    <cfRule type="expression" dxfId="104" priority="22" stopIfTrue="1">
      <formula>AH134</formula>
    </cfRule>
  </conditionalFormatting>
  <conditionalFormatting sqref="W134:W137">
    <cfRule type="expression" dxfId="103" priority="21" stopIfTrue="1">
      <formula>AH134</formula>
    </cfRule>
  </conditionalFormatting>
  <conditionalFormatting sqref="W140:W143">
    <cfRule type="expression" dxfId="102" priority="20" stopIfTrue="1">
      <formula>AH140</formula>
    </cfRule>
  </conditionalFormatting>
  <conditionalFormatting sqref="W140:W143">
    <cfRule type="expression" dxfId="101" priority="19" stopIfTrue="1">
      <formula>AH140</formula>
    </cfRule>
  </conditionalFormatting>
  <conditionalFormatting sqref="W140:W143">
    <cfRule type="expression" dxfId="100" priority="18" stopIfTrue="1">
      <formula>AH140</formula>
    </cfRule>
  </conditionalFormatting>
  <conditionalFormatting sqref="W146:W149">
    <cfRule type="expression" dxfId="99" priority="17" stopIfTrue="1">
      <formula>AH146</formula>
    </cfRule>
  </conditionalFormatting>
  <conditionalFormatting sqref="W146:W149">
    <cfRule type="expression" dxfId="98" priority="16" stopIfTrue="1">
      <formula>AH146</formula>
    </cfRule>
  </conditionalFormatting>
  <conditionalFormatting sqref="W146:W149">
    <cfRule type="expression" dxfId="97" priority="15" stopIfTrue="1">
      <formula>AH146</formula>
    </cfRule>
  </conditionalFormatting>
  <conditionalFormatting sqref="Q8:R8">
    <cfRule type="cellIs" dxfId="96" priority="14" stopIfTrue="1" operator="equal">
      <formula>$X8</formula>
    </cfRule>
  </conditionalFormatting>
  <conditionalFormatting sqref="Q14:R14">
    <cfRule type="cellIs" dxfId="95" priority="13" stopIfTrue="1" operator="equal">
      <formula>$X14</formula>
    </cfRule>
  </conditionalFormatting>
  <conditionalFormatting sqref="Q20:R20">
    <cfRule type="cellIs" dxfId="94" priority="12" stopIfTrue="1" operator="equal">
      <formula>$X20</formula>
    </cfRule>
  </conditionalFormatting>
  <conditionalFormatting sqref="Q26:R26">
    <cfRule type="cellIs" dxfId="93" priority="11" stopIfTrue="1" operator="equal">
      <formula>$X26</formula>
    </cfRule>
  </conditionalFormatting>
  <conditionalFormatting sqref="Q32:R32">
    <cfRule type="cellIs" dxfId="92" priority="10" stopIfTrue="1" operator="equal">
      <formula>$X32</formula>
    </cfRule>
  </conditionalFormatting>
  <conditionalFormatting sqref="Q38:R38">
    <cfRule type="cellIs" dxfId="91" priority="9" stopIfTrue="1" operator="equal">
      <formula>$X38</formula>
    </cfRule>
  </conditionalFormatting>
  <conditionalFormatting sqref="Q44:R44">
    <cfRule type="cellIs" dxfId="90" priority="8" stopIfTrue="1" operator="equal">
      <formula>$X44</formula>
    </cfRule>
  </conditionalFormatting>
  <conditionalFormatting sqref="Q50:R50">
    <cfRule type="cellIs" dxfId="89" priority="7" stopIfTrue="1" operator="equal">
      <formula>$X50</formula>
    </cfRule>
  </conditionalFormatting>
  <conditionalFormatting sqref="Q74:R74">
    <cfRule type="cellIs" dxfId="88" priority="6" stopIfTrue="1" operator="equal">
      <formula>$X74</formula>
    </cfRule>
  </conditionalFormatting>
  <conditionalFormatting sqref="Q80:R80">
    <cfRule type="cellIs" dxfId="87" priority="5" stopIfTrue="1" operator="equal">
      <formula>$X80</formula>
    </cfRule>
  </conditionalFormatting>
  <conditionalFormatting sqref="Q86:R86">
    <cfRule type="cellIs" dxfId="86" priority="4" stopIfTrue="1" operator="equal">
      <formula>$X86</formula>
    </cfRule>
  </conditionalFormatting>
  <conditionalFormatting sqref="Q146:R146">
    <cfRule type="cellIs" dxfId="85" priority="3" stopIfTrue="1" operator="equal">
      <formula>$X146</formula>
    </cfRule>
  </conditionalFormatting>
  <conditionalFormatting sqref="Q140:R140">
    <cfRule type="cellIs" dxfId="84" priority="2" stopIfTrue="1" operator="equal">
      <formula>$X140</formula>
    </cfRule>
  </conditionalFormatting>
  <conditionalFormatting sqref="Q134:R134">
    <cfRule type="cellIs" dxfId="83" priority="1" stopIfTrue="1" operator="equal">
      <formula>$X134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22" man="1"/>
    <brk id="53" max="22" man="1"/>
    <brk id="77" max="22" man="1"/>
    <brk id="101" max="22" man="1"/>
    <brk id="125" max="22" man="1"/>
    <brk id="149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zoomScaleNormal="100" workbookViewId="0">
      <pane xSplit="2" ySplit="5" topLeftCell="C143" activePane="bottomRight" state="frozen"/>
      <selection activeCell="I55" sqref="I55"/>
      <selection pane="topRight" activeCell="I55" sqref="I55"/>
      <selection pane="bottomLeft" activeCell="I55" sqref="I55"/>
      <selection pane="bottomRight" activeCell="M159" sqref="M159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2" width="5.5703125" style="47" customWidth="1"/>
    <col min="23" max="23" width="11.7109375" style="47" customWidth="1"/>
    <col min="24" max="24" width="6.7109375" style="47" customWidth="1"/>
    <col min="25" max="16384" width="9.140625" style="47"/>
  </cols>
  <sheetData>
    <row r="1" spans="1:27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3"/>
      <c r="L1" s="44"/>
      <c r="M1" s="65" t="s">
        <v>59</v>
      </c>
      <c r="N1" s="20"/>
      <c r="O1" s="20"/>
      <c r="P1" s="20"/>
      <c r="Q1" s="20"/>
      <c r="R1" s="20"/>
      <c r="S1" s="20"/>
      <c r="T1" s="20"/>
      <c r="U1" s="20"/>
      <c r="V1" s="45"/>
      <c r="W1" s="46"/>
    </row>
    <row r="2" spans="1:27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49"/>
      <c r="L2" s="50"/>
      <c r="M2" s="49"/>
      <c r="N2" s="1"/>
      <c r="O2" s="1"/>
      <c r="P2" s="1"/>
      <c r="Q2" s="1"/>
      <c r="R2" s="1"/>
      <c r="S2" s="48"/>
      <c r="T2" s="48"/>
      <c r="U2" s="48"/>
      <c r="V2" s="48"/>
      <c r="W2" s="51"/>
    </row>
    <row r="3" spans="1:27" ht="21.95" customHeight="1" thickBot="1" x14ac:dyDescent="0.25">
      <c r="A3" s="21" t="s">
        <v>0</v>
      </c>
      <c r="B3" s="24">
        <v>15</v>
      </c>
      <c r="C3" s="103" t="s">
        <v>19</v>
      </c>
      <c r="D3" s="103"/>
      <c r="E3" s="103"/>
      <c r="F3" s="103"/>
      <c r="G3" s="103"/>
      <c r="H3" s="103"/>
      <c r="I3" s="103"/>
      <c r="J3" s="103"/>
      <c r="K3" s="103"/>
      <c r="L3" s="50"/>
      <c r="M3" s="106" t="s">
        <v>39</v>
      </c>
      <c r="N3" s="1"/>
      <c r="O3" s="1"/>
      <c r="P3" s="1"/>
      <c r="Q3" s="1"/>
      <c r="R3" s="1"/>
      <c r="S3" s="48"/>
      <c r="T3" s="48"/>
      <c r="U3" s="48"/>
      <c r="V3" s="48"/>
      <c r="W3" s="51"/>
    </row>
    <row r="4" spans="1:27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52"/>
      <c r="L4" s="28"/>
      <c r="M4" s="26"/>
      <c r="N4" s="26"/>
      <c r="O4" s="26"/>
      <c r="P4" s="26"/>
      <c r="Q4" s="26"/>
      <c r="R4" s="26"/>
      <c r="S4" s="53"/>
      <c r="T4" s="53"/>
      <c r="U4" s="53"/>
      <c r="V4" s="53"/>
      <c r="W4" s="54"/>
    </row>
    <row r="5" spans="1:27" s="66" customFormat="1" ht="114.95" customHeight="1" thickBot="1" x14ac:dyDescent="0.25">
      <c r="A5" s="30" t="s">
        <v>2</v>
      </c>
      <c r="B5" s="30" t="s">
        <v>3</v>
      </c>
      <c r="C5" s="109" t="s">
        <v>62</v>
      </c>
      <c r="D5" s="105" t="s">
        <v>40</v>
      </c>
      <c r="E5" s="105" t="s">
        <v>41</v>
      </c>
      <c r="F5" s="105" t="s">
        <v>56</v>
      </c>
      <c r="G5" s="84" t="s">
        <v>30</v>
      </c>
      <c r="H5" s="105" t="s">
        <v>42</v>
      </c>
      <c r="I5" s="107" t="s">
        <v>43</v>
      </c>
      <c r="J5" s="107" t="s">
        <v>44</v>
      </c>
      <c r="K5" s="105" t="s">
        <v>53</v>
      </c>
      <c r="L5" s="105" t="s">
        <v>45</v>
      </c>
      <c r="M5" s="97" t="s">
        <v>54</v>
      </c>
      <c r="N5" s="107" t="s">
        <v>46</v>
      </c>
      <c r="O5" s="105" t="s">
        <v>47</v>
      </c>
      <c r="P5" s="105" t="s">
        <v>17</v>
      </c>
      <c r="Q5" s="105" t="s">
        <v>48</v>
      </c>
      <c r="R5" s="97" t="s">
        <v>55</v>
      </c>
      <c r="S5" s="107" t="s">
        <v>49</v>
      </c>
      <c r="T5" s="107" t="s">
        <v>50</v>
      </c>
      <c r="U5" s="105" t="s">
        <v>51</v>
      </c>
      <c r="V5" s="105" t="s">
        <v>52</v>
      </c>
      <c r="W5" s="30" t="s">
        <v>14</v>
      </c>
      <c r="X5" s="16" t="s">
        <v>4</v>
      </c>
    </row>
    <row r="6" spans="1:27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85" t="s">
        <v>58</v>
      </c>
      <c r="H6" s="86">
        <v>0</v>
      </c>
      <c r="I6" s="86">
        <v>0</v>
      </c>
      <c r="J6" s="86">
        <v>2</v>
      </c>
      <c r="K6" s="86">
        <v>0</v>
      </c>
      <c r="L6" s="86">
        <v>1</v>
      </c>
      <c r="M6" s="86">
        <v>0</v>
      </c>
      <c r="N6" s="86">
        <v>0</v>
      </c>
      <c r="O6" s="86">
        <v>0</v>
      </c>
      <c r="P6" s="86">
        <v>0</v>
      </c>
      <c r="Q6" s="86">
        <v>0</v>
      </c>
      <c r="R6" s="86">
        <v>1</v>
      </c>
      <c r="S6" s="86">
        <v>0</v>
      </c>
      <c r="T6" s="86">
        <v>0</v>
      </c>
      <c r="U6" s="86">
        <v>0</v>
      </c>
      <c r="V6" s="36">
        <v>0</v>
      </c>
      <c r="W6" s="37" t="s">
        <v>6</v>
      </c>
      <c r="X6" s="55"/>
      <c r="Y6" s="59"/>
      <c r="Z6" s="59"/>
      <c r="AA6" s="59"/>
    </row>
    <row r="7" spans="1:27" s="56" customFormat="1" ht="15.6" customHeight="1" x14ac:dyDescent="0.2">
      <c r="A7" s="33">
        <v>5.35</v>
      </c>
      <c r="B7" s="34" t="s">
        <v>7</v>
      </c>
      <c r="C7" s="23">
        <v>2</v>
      </c>
      <c r="D7" s="4">
        <v>2</v>
      </c>
      <c r="E7" s="4">
        <v>0</v>
      </c>
      <c r="F7" s="4">
        <v>0</v>
      </c>
      <c r="G7" s="87" t="s">
        <v>58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88">
        <v>0</v>
      </c>
      <c r="T7" s="88">
        <v>0</v>
      </c>
      <c r="U7" s="88">
        <v>0</v>
      </c>
      <c r="V7" s="22"/>
      <c r="W7" s="38">
        <f>SUM(C7:U7)</f>
        <v>4</v>
      </c>
      <c r="X7" s="17"/>
      <c r="Y7" s="59"/>
      <c r="Z7" s="59"/>
      <c r="AA7" s="59"/>
    </row>
    <row r="8" spans="1:27" s="56" customFormat="1" ht="15.6" customHeight="1" x14ac:dyDescent="0.2">
      <c r="A8" s="126" t="s">
        <v>57</v>
      </c>
      <c r="B8" s="34" t="s">
        <v>8</v>
      </c>
      <c r="C8" s="23">
        <f>C7</f>
        <v>2</v>
      </c>
      <c r="D8" s="5">
        <f t="shared" ref="D8:U8" si="0">C8-D6+D7</f>
        <v>4</v>
      </c>
      <c r="E8" s="5">
        <f>D8-E6+E7</f>
        <v>4</v>
      </c>
      <c r="F8" s="89">
        <f>E8-F6+F7</f>
        <v>4</v>
      </c>
      <c r="G8" s="90" t="s">
        <v>58</v>
      </c>
      <c r="H8" s="91">
        <f>F8-H6+H7</f>
        <v>4</v>
      </c>
      <c r="I8" s="5">
        <f t="shared" ref="I8:S8" si="1">H8-I6+I7</f>
        <v>4</v>
      </c>
      <c r="J8" s="5">
        <f t="shared" si="1"/>
        <v>2</v>
      </c>
      <c r="K8" s="5">
        <f t="shared" si="1"/>
        <v>2</v>
      </c>
      <c r="L8" s="5">
        <f t="shared" si="1"/>
        <v>1</v>
      </c>
      <c r="M8" s="5">
        <f t="shared" si="1"/>
        <v>1</v>
      </c>
      <c r="N8" s="5">
        <f t="shared" si="1"/>
        <v>1</v>
      </c>
      <c r="O8" s="5">
        <f t="shared" si="1"/>
        <v>1</v>
      </c>
      <c r="P8" s="5">
        <f t="shared" si="1"/>
        <v>1</v>
      </c>
      <c r="Q8" s="5">
        <f t="shared" si="1"/>
        <v>1</v>
      </c>
      <c r="R8" s="5">
        <f t="shared" si="1"/>
        <v>0</v>
      </c>
      <c r="S8" s="5">
        <f t="shared" si="1"/>
        <v>0</v>
      </c>
      <c r="T8" s="5">
        <f t="shared" si="0"/>
        <v>0</v>
      </c>
      <c r="U8" s="5">
        <f t="shared" si="0"/>
        <v>0</v>
      </c>
      <c r="V8" s="39">
        <f>U8-V6</f>
        <v>0</v>
      </c>
      <c r="W8" s="40"/>
      <c r="X8" s="3">
        <f>MAX(C8:V8)</f>
        <v>4</v>
      </c>
      <c r="Y8" s="59"/>
      <c r="Z8" s="59"/>
      <c r="AA8" s="59"/>
    </row>
    <row r="9" spans="1:27" s="56" customFormat="1" ht="15.6" customHeight="1" x14ac:dyDescent="0.2">
      <c r="A9" s="127"/>
      <c r="B9" s="34" t="s">
        <v>9</v>
      </c>
      <c r="C9" s="111"/>
      <c r="D9" s="112"/>
      <c r="E9" s="112"/>
      <c r="F9" s="112"/>
      <c r="G9" s="110" t="s">
        <v>58</v>
      </c>
      <c r="H9" s="113"/>
      <c r="I9" s="112"/>
      <c r="J9" s="112"/>
      <c r="K9" s="7">
        <v>5.41</v>
      </c>
      <c r="L9" s="112"/>
      <c r="M9" s="7">
        <v>5.5</v>
      </c>
      <c r="N9" s="112"/>
      <c r="O9" s="112"/>
      <c r="P9" s="112"/>
      <c r="Q9" s="112"/>
      <c r="R9" s="7">
        <v>5.56</v>
      </c>
      <c r="S9" s="112"/>
      <c r="T9" s="112"/>
      <c r="U9" s="112"/>
      <c r="V9" s="114">
        <v>6.05</v>
      </c>
      <c r="W9" s="41">
        <v>30</v>
      </c>
      <c r="X9" s="17"/>
      <c r="Y9" s="59"/>
      <c r="Z9" s="59"/>
      <c r="AA9" s="59"/>
    </row>
    <row r="10" spans="1:27" s="56" customFormat="1" ht="15.6" customHeight="1" x14ac:dyDescent="0.2">
      <c r="A10" s="128"/>
      <c r="B10" s="35" t="s">
        <v>10</v>
      </c>
      <c r="C10" s="115">
        <v>5.35</v>
      </c>
      <c r="D10" s="116"/>
      <c r="E10" s="116"/>
      <c r="F10" s="117"/>
      <c r="G10" s="92" t="s">
        <v>58</v>
      </c>
      <c r="H10" s="117"/>
      <c r="I10" s="116"/>
      <c r="J10" s="116"/>
      <c r="K10" s="8">
        <f>K9</f>
        <v>5.41</v>
      </c>
      <c r="L10" s="116"/>
      <c r="M10" s="8">
        <f>M9</f>
        <v>5.5</v>
      </c>
      <c r="N10" s="116"/>
      <c r="O10" s="116"/>
      <c r="P10" s="116"/>
      <c r="Q10" s="116"/>
      <c r="R10" s="8">
        <f>R9</f>
        <v>5.56</v>
      </c>
      <c r="S10" s="116"/>
      <c r="T10" s="116"/>
      <c r="U10" s="116"/>
      <c r="V10" s="118"/>
      <c r="W10" s="40"/>
      <c r="X10" s="18"/>
      <c r="Y10" s="59"/>
      <c r="Z10" s="59"/>
      <c r="AA10" s="59"/>
    </row>
    <row r="11" spans="1:27" s="56" customFormat="1" ht="15.6" customHeight="1" thickBot="1" x14ac:dyDescent="0.25">
      <c r="A11" s="61">
        <v>220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3"/>
      <c r="W11" s="64"/>
      <c r="X11" s="3"/>
      <c r="Y11" s="59"/>
      <c r="Z11" s="59"/>
      <c r="AA11" s="59"/>
    </row>
    <row r="12" spans="1:27" ht="15.6" customHeight="1" x14ac:dyDescent="0.2">
      <c r="A12" s="67"/>
      <c r="B12" s="31" t="s">
        <v>5</v>
      </c>
      <c r="C12" s="32"/>
      <c r="D12" s="29">
        <v>0</v>
      </c>
      <c r="E12" s="29">
        <v>0</v>
      </c>
      <c r="F12" s="29">
        <v>0</v>
      </c>
      <c r="G12" s="85" t="s">
        <v>58</v>
      </c>
      <c r="H12" s="86">
        <v>2</v>
      </c>
      <c r="I12" s="86">
        <v>1</v>
      </c>
      <c r="J12" s="86">
        <v>0</v>
      </c>
      <c r="K12" s="86">
        <v>0</v>
      </c>
      <c r="L12" s="86">
        <v>2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1</v>
      </c>
      <c r="S12" s="86">
        <v>2</v>
      </c>
      <c r="T12" s="86">
        <v>0</v>
      </c>
      <c r="U12" s="86">
        <v>0</v>
      </c>
      <c r="V12" s="36">
        <v>3</v>
      </c>
      <c r="W12" s="37" t="s">
        <v>6</v>
      </c>
      <c r="X12" s="55"/>
      <c r="Y12" s="59"/>
      <c r="Z12" s="59"/>
      <c r="AA12" s="59"/>
    </row>
    <row r="13" spans="1:27" ht="15.6" customHeight="1" x14ac:dyDescent="0.2">
      <c r="A13" s="33">
        <v>6.45</v>
      </c>
      <c r="B13" s="34" t="s">
        <v>7</v>
      </c>
      <c r="C13" s="23">
        <v>4</v>
      </c>
      <c r="D13" s="4">
        <v>1</v>
      </c>
      <c r="E13" s="4">
        <v>1</v>
      </c>
      <c r="F13" s="4">
        <v>0</v>
      </c>
      <c r="G13" s="87" t="s">
        <v>58</v>
      </c>
      <c r="H13" s="88">
        <v>0</v>
      </c>
      <c r="I13" s="88">
        <v>1</v>
      </c>
      <c r="J13" s="88">
        <v>1</v>
      </c>
      <c r="K13" s="88">
        <v>3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22"/>
      <c r="W13" s="38">
        <f>SUM(C13:U13)</f>
        <v>11</v>
      </c>
      <c r="X13" s="17"/>
      <c r="Y13" s="59"/>
      <c r="Z13" s="59"/>
      <c r="AA13" s="59"/>
    </row>
    <row r="14" spans="1:27" ht="15.6" customHeight="1" x14ac:dyDescent="0.2">
      <c r="A14" s="126" t="s">
        <v>57</v>
      </c>
      <c r="B14" s="34" t="s">
        <v>8</v>
      </c>
      <c r="C14" s="23">
        <f>C13</f>
        <v>4</v>
      </c>
      <c r="D14" s="5">
        <f t="shared" ref="D14" si="2">C14-D12+D13</f>
        <v>5</v>
      </c>
      <c r="E14" s="5">
        <f>D14-E12+E13</f>
        <v>6</v>
      </c>
      <c r="F14" s="89">
        <f>E14-F12+F13</f>
        <v>6</v>
      </c>
      <c r="G14" s="90" t="s">
        <v>58</v>
      </c>
      <c r="H14" s="91">
        <f>F14-H12+H13</f>
        <v>4</v>
      </c>
      <c r="I14" s="5">
        <f t="shared" ref="I14:U14" si="3">H14-I12+I13</f>
        <v>4</v>
      </c>
      <c r="J14" s="5">
        <f t="shared" si="3"/>
        <v>5</v>
      </c>
      <c r="K14" s="5">
        <f t="shared" si="3"/>
        <v>8</v>
      </c>
      <c r="L14" s="5">
        <f t="shared" si="3"/>
        <v>6</v>
      </c>
      <c r="M14" s="5">
        <f t="shared" si="3"/>
        <v>6</v>
      </c>
      <c r="N14" s="5">
        <f t="shared" si="3"/>
        <v>6</v>
      </c>
      <c r="O14" s="5">
        <f t="shared" si="3"/>
        <v>6</v>
      </c>
      <c r="P14" s="5">
        <f t="shared" si="3"/>
        <v>6</v>
      </c>
      <c r="Q14" s="5">
        <f t="shared" si="3"/>
        <v>6</v>
      </c>
      <c r="R14" s="5">
        <f t="shared" si="3"/>
        <v>5</v>
      </c>
      <c r="S14" s="5">
        <f t="shared" si="3"/>
        <v>3</v>
      </c>
      <c r="T14" s="5">
        <f t="shared" si="3"/>
        <v>3</v>
      </c>
      <c r="U14" s="5">
        <f t="shared" si="3"/>
        <v>3</v>
      </c>
      <c r="V14" s="39">
        <f>U14-V12</f>
        <v>0</v>
      </c>
      <c r="W14" s="40"/>
      <c r="X14" s="3">
        <f>MAX(C14:V14)</f>
        <v>8</v>
      </c>
      <c r="Y14" s="59"/>
      <c r="Z14" s="59"/>
      <c r="AA14" s="59"/>
    </row>
    <row r="15" spans="1:27" ht="15.6" customHeight="1" x14ac:dyDescent="0.2">
      <c r="A15" s="127"/>
      <c r="B15" s="34" t="s">
        <v>9</v>
      </c>
      <c r="C15" s="111"/>
      <c r="D15" s="112"/>
      <c r="E15" s="112"/>
      <c r="F15" s="112"/>
      <c r="G15" s="110" t="s">
        <v>58</v>
      </c>
      <c r="H15" s="113"/>
      <c r="I15" s="112"/>
      <c r="J15" s="112"/>
      <c r="K15" s="7">
        <v>6.55</v>
      </c>
      <c r="L15" s="112"/>
      <c r="M15" s="7">
        <v>7</v>
      </c>
      <c r="N15" s="112"/>
      <c r="O15" s="112"/>
      <c r="P15" s="112"/>
      <c r="Q15" s="112"/>
      <c r="R15" s="7">
        <v>7.05</v>
      </c>
      <c r="S15" s="112"/>
      <c r="T15" s="112"/>
      <c r="U15" s="112"/>
      <c r="V15" s="114">
        <v>7.15</v>
      </c>
      <c r="W15" s="41">
        <v>30</v>
      </c>
      <c r="X15" s="17"/>
      <c r="Y15" s="59"/>
      <c r="Z15" s="59"/>
      <c r="AA15" s="59"/>
    </row>
    <row r="16" spans="1:27" ht="15.6" customHeight="1" x14ac:dyDescent="0.2">
      <c r="A16" s="128"/>
      <c r="B16" s="35" t="s">
        <v>10</v>
      </c>
      <c r="C16" s="115">
        <v>6.45</v>
      </c>
      <c r="D16" s="116"/>
      <c r="E16" s="116"/>
      <c r="F16" s="117"/>
      <c r="G16" s="92" t="s">
        <v>58</v>
      </c>
      <c r="H16" s="117"/>
      <c r="I16" s="116"/>
      <c r="J16" s="116"/>
      <c r="K16" s="8">
        <f>K15</f>
        <v>6.55</v>
      </c>
      <c r="L16" s="116"/>
      <c r="M16" s="8">
        <f>M15</f>
        <v>7</v>
      </c>
      <c r="N16" s="116"/>
      <c r="O16" s="116"/>
      <c r="P16" s="116"/>
      <c r="Q16" s="116"/>
      <c r="R16" s="8">
        <f>R15</f>
        <v>7.05</v>
      </c>
      <c r="S16" s="116"/>
      <c r="T16" s="116"/>
      <c r="U16" s="116"/>
      <c r="V16" s="118"/>
      <c r="W16" s="40"/>
      <c r="X16" s="18"/>
      <c r="Y16" s="59"/>
      <c r="Z16" s="59"/>
      <c r="AA16" s="59"/>
    </row>
    <row r="17" spans="1:27" ht="15.6" customHeight="1" thickBot="1" x14ac:dyDescent="0.25">
      <c r="A17" s="61">
        <v>220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  <c r="W17" s="64"/>
      <c r="X17" s="3"/>
      <c r="Y17" s="59"/>
      <c r="Z17" s="59"/>
      <c r="AA17" s="59"/>
    </row>
    <row r="18" spans="1:27" ht="15.6" customHeight="1" x14ac:dyDescent="0.2">
      <c r="A18" s="67"/>
      <c r="B18" s="31" t="s">
        <v>5</v>
      </c>
      <c r="C18" s="32"/>
      <c r="D18" s="29">
        <v>0</v>
      </c>
      <c r="E18" s="29">
        <v>0</v>
      </c>
      <c r="F18" s="29">
        <v>0</v>
      </c>
      <c r="G18" s="85" t="s">
        <v>58</v>
      </c>
      <c r="H18" s="86">
        <v>0</v>
      </c>
      <c r="I18" s="86">
        <v>1</v>
      </c>
      <c r="J18" s="86">
        <v>0</v>
      </c>
      <c r="K18" s="86">
        <v>0</v>
      </c>
      <c r="L18" s="86">
        <v>0</v>
      </c>
      <c r="M18" s="86">
        <v>1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36">
        <v>0</v>
      </c>
      <c r="W18" s="37" t="s">
        <v>6</v>
      </c>
      <c r="X18" s="55"/>
      <c r="Y18" s="59"/>
      <c r="Z18" s="59"/>
      <c r="AA18" s="59"/>
    </row>
    <row r="19" spans="1:27" ht="15.6" customHeight="1" x14ac:dyDescent="0.2">
      <c r="A19" s="33">
        <v>7.55</v>
      </c>
      <c r="B19" s="34" t="s">
        <v>7</v>
      </c>
      <c r="C19" s="23">
        <v>0</v>
      </c>
      <c r="D19" s="4">
        <v>1</v>
      </c>
      <c r="E19" s="4">
        <v>0</v>
      </c>
      <c r="F19" s="4">
        <v>0</v>
      </c>
      <c r="G19" s="87" t="s">
        <v>58</v>
      </c>
      <c r="H19" s="88">
        <v>1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22"/>
      <c r="W19" s="38">
        <f>SUM(C19:U19)</f>
        <v>2</v>
      </c>
      <c r="X19" s="17"/>
      <c r="Y19" s="59"/>
      <c r="Z19" s="59"/>
      <c r="AA19" s="59"/>
    </row>
    <row r="20" spans="1:27" ht="15.6" customHeight="1" x14ac:dyDescent="0.2">
      <c r="A20" s="126" t="s">
        <v>57</v>
      </c>
      <c r="B20" s="34" t="s">
        <v>8</v>
      </c>
      <c r="C20" s="23">
        <f>C19</f>
        <v>0</v>
      </c>
      <c r="D20" s="5">
        <f t="shared" ref="D20" si="4">C20-D18+D19</f>
        <v>1</v>
      </c>
      <c r="E20" s="5">
        <f>D20-E18+E19</f>
        <v>1</v>
      </c>
      <c r="F20" s="89">
        <f>E20-F18+F19</f>
        <v>1</v>
      </c>
      <c r="G20" s="90" t="s">
        <v>58</v>
      </c>
      <c r="H20" s="91">
        <f>F20-H18+H19</f>
        <v>2</v>
      </c>
      <c r="I20" s="5">
        <f t="shared" ref="I20:U20" si="5">H20-I18+I19</f>
        <v>1</v>
      </c>
      <c r="J20" s="5">
        <f t="shared" si="5"/>
        <v>1</v>
      </c>
      <c r="K20" s="5">
        <f t="shared" si="5"/>
        <v>1</v>
      </c>
      <c r="L20" s="5">
        <f t="shared" si="5"/>
        <v>1</v>
      </c>
      <c r="M20" s="5">
        <f t="shared" si="5"/>
        <v>0</v>
      </c>
      <c r="N20" s="5">
        <f t="shared" si="5"/>
        <v>0</v>
      </c>
      <c r="O20" s="5">
        <f t="shared" si="5"/>
        <v>0</v>
      </c>
      <c r="P20" s="5">
        <f t="shared" si="5"/>
        <v>0</v>
      </c>
      <c r="Q20" s="5">
        <f t="shared" si="5"/>
        <v>0</v>
      </c>
      <c r="R20" s="5">
        <f t="shared" si="5"/>
        <v>0</v>
      </c>
      <c r="S20" s="5">
        <f t="shared" si="5"/>
        <v>0</v>
      </c>
      <c r="T20" s="5">
        <f t="shared" si="5"/>
        <v>0</v>
      </c>
      <c r="U20" s="5">
        <f t="shared" si="5"/>
        <v>0</v>
      </c>
      <c r="V20" s="39">
        <f>U20-V18</f>
        <v>0</v>
      </c>
      <c r="W20" s="40"/>
      <c r="X20" s="3">
        <f>MAX(C20:V20)</f>
        <v>2</v>
      </c>
      <c r="Y20" s="59"/>
      <c r="Z20" s="59"/>
      <c r="AA20" s="59"/>
    </row>
    <row r="21" spans="1:27" ht="15.6" customHeight="1" x14ac:dyDescent="0.2">
      <c r="A21" s="127"/>
      <c r="B21" s="34" t="s">
        <v>9</v>
      </c>
      <c r="C21" s="111"/>
      <c r="D21" s="112"/>
      <c r="E21" s="112"/>
      <c r="F21" s="112"/>
      <c r="G21" s="110" t="s">
        <v>58</v>
      </c>
      <c r="H21" s="113"/>
      <c r="I21" s="112"/>
      <c r="J21" s="112"/>
      <c r="K21" s="7">
        <v>8.06</v>
      </c>
      <c r="L21" s="112"/>
      <c r="M21" s="7">
        <v>8.09</v>
      </c>
      <c r="N21" s="112"/>
      <c r="O21" s="112"/>
      <c r="P21" s="112"/>
      <c r="Q21" s="112"/>
      <c r="R21" s="7">
        <v>8.14</v>
      </c>
      <c r="S21" s="112"/>
      <c r="T21" s="112"/>
      <c r="U21" s="112"/>
      <c r="V21" s="114">
        <v>8.2200000000000006</v>
      </c>
      <c r="W21" s="41">
        <v>27</v>
      </c>
      <c r="X21" s="17"/>
      <c r="Y21" s="59"/>
      <c r="Z21" s="59"/>
      <c r="AA21" s="59"/>
    </row>
    <row r="22" spans="1:27" ht="15.6" customHeight="1" x14ac:dyDescent="0.2">
      <c r="A22" s="128"/>
      <c r="B22" s="35" t="s">
        <v>10</v>
      </c>
      <c r="C22" s="115">
        <v>7.55</v>
      </c>
      <c r="D22" s="116"/>
      <c r="E22" s="116"/>
      <c r="F22" s="117"/>
      <c r="G22" s="92" t="s">
        <v>58</v>
      </c>
      <c r="H22" s="117"/>
      <c r="I22" s="116"/>
      <c r="J22" s="116"/>
      <c r="K22" s="8">
        <f>K21</f>
        <v>8.06</v>
      </c>
      <c r="L22" s="116"/>
      <c r="M22" s="8">
        <f>M21</f>
        <v>8.09</v>
      </c>
      <c r="N22" s="116"/>
      <c r="O22" s="116"/>
      <c r="P22" s="116"/>
      <c r="Q22" s="116"/>
      <c r="R22" s="8">
        <f>R21</f>
        <v>8.14</v>
      </c>
      <c r="S22" s="116"/>
      <c r="T22" s="116"/>
      <c r="U22" s="116"/>
      <c r="V22" s="118"/>
      <c r="W22" s="40"/>
      <c r="X22" s="18"/>
      <c r="Y22" s="59"/>
      <c r="Z22" s="59"/>
      <c r="AA22" s="59"/>
    </row>
    <row r="23" spans="1:27" ht="15.6" customHeight="1" thickBot="1" x14ac:dyDescent="0.25">
      <c r="A23" s="61">
        <v>220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3"/>
      <c r="W23" s="64"/>
      <c r="X23" s="3"/>
      <c r="Y23" s="59"/>
      <c r="Z23" s="59"/>
      <c r="AA23" s="59"/>
    </row>
    <row r="24" spans="1:27" ht="15.6" customHeight="1" x14ac:dyDescent="0.2">
      <c r="A24" s="67"/>
      <c r="B24" s="31" t="s">
        <v>5</v>
      </c>
      <c r="C24" s="32"/>
      <c r="D24" s="29">
        <v>0</v>
      </c>
      <c r="E24" s="29">
        <v>0</v>
      </c>
      <c r="F24" s="29">
        <v>0</v>
      </c>
      <c r="G24" s="85" t="s">
        <v>58</v>
      </c>
      <c r="H24" s="86">
        <v>0</v>
      </c>
      <c r="I24" s="86">
        <v>1</v>
      </c>
      <c r="J24" s="86">
        <v>0</v>
      </c>
      <c r="K24" s="86">
        <v>3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1</v>
      </c>
      <c r="S24" s="86">
        <v>0</v>
      </c>
      <c r="T24" s="86">
        <v>1</v>
      </c>
      <c r="U24" s="86">
        <v>0</v>
      </c>
      <c r="V24" s="36">
        <v>0</v>
      </c>
      <c r="W24" s="37" t="s">
        <v>6</v>
      </c>
      <c r="X24" s="55"/>
      <c r="Y24" s="59"/>
      <c r="Z24" s="59"/>
      <c r="AA24" s="59"/>
    </row>
    <row r="25" spans="1:27" ht="15.6" customHeight="1" x14ac:dyDescent="0.2">
      <c r="A25" s="33">
        <v>8.3000000000000007</v>
      </c>
      <c r="B25" s="34" t="s">
        <v>7</v>
      </c>
      <c r="C25" s="23">
        <v>2</v>
      </c>
      <c r="D25" s="4">
        <v>1</v>
      </c>
      <c r="E25" s="4">
        <v>0</v>
      </c>
      <c r="F25" s="4">
        <v>0</v>
      </c>
      <c r="G25" s="87" t="s">
        <v>58</v>
      </c>
      <c r="H25" s="88">
        <v>1</v>
      </c>
      <c r="I25" s="88">
        <v>0</v>
      </c>
      <c r="J25" s="88">
        <v>2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22"/>
      <c r="W25" s="38">
        <f>SUM(C25:U25)</f>
        <v>6</v>
      </c>
      <c r="X25" s="17"/>
      <c r="Y25" s="59"/>
      <c r="Z25" s="59"/>
      <c r="AA25" s="59"/>
    </row>
    <row r="26" spans="1:27" ht="15.6" customHeight="1" x14ac:dyDescent="0.2">
      <c r="A26" s="126" t="s">
        <v>57</v>
      </c>
      <c r="B26" s="34" t="s">
        <v>8</v>
      </c>
      <c r="C26" s="23">
        <f>C25</f>
        <v>2</v>
      </c>
      <c r="D26" s="5">
        <f t="shared" ref="D26" si="6">C26-D24+D25</f>
        <v>3</v>
      </c>
      <c r="E26" s="5">
        <f>D26-E24+E25</f>
        <v>3</v>
      </c>
      <c r="F26" s="89">
        <f>E26-F24+F25</f>
        <v>3</v>
      </c>
      <c r="G26" s="90" t="s">
        <v>58</v>
      </c>
      <c r="H26" s="91">
        <f>F26-H24+H25</f>
        <v>4</v>
      </c>
      <c r="I26" s="5">
        <f t="shared" ref="I26:U26" si="7">H26-I24+I25</f>
        <v>3</v>
      </c>
      <c r="J26" s="5">
        <f t="shared" si="7"/>
        <v>5</v>
      </c>
      <c r="K26" s="5">
        <f t="shared" si="7"/>
        <v>2</v>
      </c>
      <c r="L26" s="5">
        <f t="shared" si="7"/>
        <v>2</v>
      </c>
      <c r="M26" s="5">
        <f t="shared" si="7"/>
        <v>2</v>
      </c>
      <c r="N26" s="5">
        <f t="shared" si="7"/>
        <v>2</v>
      </c>
      <c r="O26" s="5">
        <f t="shared" si="7"/>
        <v>2</v>
      </c>
      <c r="P26" s="5">
        <f t="shared" si="7"/>
        <v>2</v>
      </c>
      <c r="Q26" s="5">
        <f t="shared" si="7"/>
        <v>2</v>
      </c>
      <c r="R26" s="5">
        <f t="shared" si="7"/>
        <v>1</v>
      </c>
      <c r="S26" s="5">
        <f t="shared" si="7"/>
        <v>1</v>
      </c>
      <c r="T26" s="5">
        <f t="shared" si="7"/>
        <v>0</v>
      </c>
      <c r="U26" s="5">
        <f t="shared" si="7"/>
        <v>0</v>
      </c>
      <c r="V26" s="39">
        <f>U26-V24</f>
        <v>0</v>
      </c>
      <c r="W26" s="40"/>
      <c r="X26" s="3">
        <f>MAX(C26:V26)</f>
        <v>5</v>
      </c>
      <c r="Y26" s="59"/>
      <c r="Z26" s="59"/>
      <c r="AA26" s="59"/>
    </row>
    <row r="27" spans="1:27" ht="15.6" customHeight="1" x14ac:dyDescent="0.2">
      <c r="A27" s="127"/>
      <c r="B27" s="34" t="s">
        <v>9</v>
      </c>
      <c r="C27" s="111"/>
      <c r="D27" s="112"/>
      <c r="E27" s="112"/>
      <c r="F27" s="112"/>
      <c r="G27" s="110" t="s">
        <v>58</v>
      </c>
      <c r="H27" s="113"/>
      <c r="I27" s="112"/>
      <c r="J27" s="112"/>
      <c r="K27" s="7">
        <v>8.42</v>
      </c>
      <c r="L27" s="112"/>
      <c r="M27" s="7">
        <v>8.4600000000000009</v>
      </c>
      <c r="N27" s="112"/>
      <c r="O27" s="112"/>
      <c r="P27" s="112"/>
      <c r="Q27" s="112"/>
      <c r="R27" s="7">
        <v>8.51</v>
      </c>
      <c r="S27" s="112"/>
      <c r="T27" s="112"/>
      <c r="U27" s="112"/>
      <c r="V27" s="114">
        <v>8.57</v>
      </c>
      <c r="W27" s="41">
        <v>27</v>
      </c>
      <c r="X27" s="17"/>
      <c r="Y27" s="59"/>
      <c r="Z27" s="59"/>
      <c r="AA27" s="59"/>
    </row>
    <row r="28" spans="1:27" ht="15.6" customHeight="1" x14ac:dyDescent="0.2">
      <c r="A28" s="128"/>
      <c r="B28" s="35" t="s">
        <v>10</v>
      </c>
      <c r="C28" s="115">
        <v>8.3000000000000007</v>
      </c>
      <c r="D28" s="116"/>
      <c r="E28" s="116"/>
      <c r="F28" s="117"/>
      <c r="G28" s="92" t="s">
        <v>58</v>
      </c>
      <c r="H28" s="117"/>
      <c r="I28" s="116"/>
      <c r="J28" s="116"/>
      <c r="K28" s="8">
        <f>K27</f>
        <v>8.42</v>
      </c>
      <c r="L28" s="116"/>
      <c r="M28" s="8">
        <f>M27</f>
        <v>8.4600000000000009</v>
      </c>
      <c r="N28" s="116"/>
      <c r="O28" s="116"/>
      <c r="P28" s="116"/>
      <c r="Q28" s="116"/>
      <c r="R28" s="8">
        <f>R27</f>
        <v>8.51</v>
      </c>
      <c r="S28" s="116"/>
      <c r="T28" s="116"/>
      <c r="U28" s="116"/>
      <c r="V28" s="118"/>
      <c r="W28" s="40"/>
      <c r="X28" s="18"/>
      <c r="Y28" s="59"/>
      <c r="Z28" s="59"/>
      <c r="AA28" s="59"/>
    </row>
    <row r="29" spans="1:27" ht="15.6" customHeight="1" thickBot="1" x14ac:dyDescent="0.25">
      <c r="A29" s="61">
        <v>215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64"/>
      <c r="X29" s="3"/>
      <c r="Y29" s="59"/>
      <c r="Z29" s="59"/>
      <c r="AA29" s="59"/>
    </row>
    <row r="30" spans="1:27" ht="15.6" customHeight="1" x14ac:dyDescent="0.2">
      <c r="A30" s="67"/>
      <c r="B30" s="31" t="s">
        <v>5</v>
      </c>
      <c r="C30" s="32"/>
      <c r="D30" s="29">
        <v>0</v>
      </c>
      <c r="E30" s="29">
        <v>1</v>
      </c>
      <c r="F30" s="29">
        <v>0</v>
      </c>
      <c r="G30" s="85" t="s">
        <v>58</v>
      </c>
      <c r="H30" s="86">
        <v>2</v>
      </c>
      <c r="I30" s="86">
        <v>0</v>
      </c>
      <c r="J30" s="86">
        <v>1</v>
      </c>
      <c r="K30" s="86">
        <v>1</v>
      </c>
      <c r="L30" s="86">
        <v>2</v>
      </c>
      <c r="M30" s="86">
        <v>0</v>
      </c>
      <c r="N30" s="86">
        <v>1</v>
      </c>
      <c r="O30" s="86">
        <v>2</v>
      </c>
      <c r="P30" s="86">
        <v>0</v>
      </c>
      <c r="Q30" s="86">
        <v>1</v>
      </c>
      <c r="R30" s="86">
        <v>2</v>
      </c>
      <c r="S30" s="86">
        <v>0</v>
      </c>
      <c r="T30" s="86">
        <v>1</v>
      </c>
      <c r="U30" s="86">
        <v>0</v>
      </c>
      <c r="V30" s="36">
        <v>0</v>
      </c>
      <c r="W30" s="37" t="s">
        <v>6</v>
      </c>
      <c r="X30" s="55"/>
      <c r="Y30" s="59"/>
      <c r="Z30" s="59"/>
      <c r="AA30" s="59"/>
    </row>
    <row r="31" spans="1:27" ht="15.6" customHeight="1" x14ac:dyDescent="0.2">
      <c r="A31" s="33">
        <v>9.15</v>
      </c>
      <c r="B31" s="34" t="s">
        <v>7</v>
      </c>
      <c r="C31" s="23">
        <v>5</v>
      </c>
      <c r="D31" s="4">
        <v>2</v>
      </c>
      <c r="E31" s="4">
        <v>0</v>
      </c>
      <c r="F31" s="4">
        <v>0</v>
      </c>
      <c r="G31" s="87" t="s">
        <v>58</v>
      </c>
      <c r="H31" s="88">
        <v>0</v>
      </c>
      <c r="I31" s="88">
        <v>1</v>
      </c>
      <c r="J31" s="88">
        <v>1</v>
      </c>
      <c r="K31" s="88">
        <v>0</v>
      </c>
      <c r="L31" s="88">
        <v>1</v>
      </c>
      <c r="M31" s="88">
        <v>1</v>
      </c>
      <c r="N31" s="88">
        <v>0</v>
      </c>
      <c r="O31" s="88">
        <v>3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22"/>
      <c r="W31" s="38">
        <f>SUM(C31:U31)</f>
        <v>14</v>
      </c>
      <c r="X31" s="17"/>
      <c r="Y31" s="59"/>
      <c r="Z31" s="59"/>
      <c r="AA31" s="59"/>
    </row>
    <row r="32" spans="1:27" ht="15.6" customHeight="1" x14ac:dyDescent="0.2">
      <c r="A32" s="126" t="s">
        <v>57</v>
      </c>
      <c r="B32" s="34" t="s">
        <v>8</v>
      </c>
      <c r="C32" s="23">
        <f>C31</f>
        <v>5</v>
      </c>
      <c r="D32" s="5">
        <f t="shared" ref="D32" si="8">C32-D30+D31</f>
        <v>7</v>
      </c>
      <c r="E32" s="5">
        <f>D32-E30+E31</f>
        <v>6</v>
      </c>
      <c r="F32" s="89">
        <f>E32-F30+F31</f>
        <v>6</v>
      </c>
      <c r="G32" s="90" t="s">
        <v>58</v>
      </c>
      <c r="H32" s="91">
        <f>F32-H30+H31</f>
        <v>4</v>
      </c>
      <c r="I32" s="5">
        <f t="shared" ref="I32:U32" si="9">H32-I30+I31</f>
        <v>5</v>
      </c>
      <c r="J32" s="5">
        <f t="shared" si="9"/>
        <v>5</v>
      </c>
      <c r="K32" s="5">
        <f t="shared" si="9"/>
        <v>4</v>
      </c>
      <c r="L32" s="5">
        <f t="shared" si="9"/>
        <v>3</v>
      </c>
      <c r="M32" s="5">
        <f t="shared" si="9"/>
        <v>4</v>
      </c>
      <c r="N32" s="5">
        <f t="shared" si="9"/>
        <v>3</v>
      </c>
      <c r="O32" s="5">
        <f t="shared" si="9"/>
        <v>4</v>
      </c>
      <c r="P32" s="5">
        <f t="shared" si="9"/>
        <v>4</v>
      </c>
      <c r="Q32" s="5">
        <f t="shared" si="9"/>
        <v>3</v>
      </c>
      <c r="R32" s="5">
        <f t="shared" si="9"/>
        <v>1</v>
      </c>
      <c r="S32" s="5">
        <f t="shared" si="9"/>
        <v>1</v>
      </c>
      <c r="T32" s="5">
        <f t="shared" si="9"/>
        <v>0</v>
      </c>
      <c r="U32" s="5">
        <f t="shared" si="9"/>
        <v>0</v>
      </c>
      <c r="V32" s="39">
        <f>U32-V30</f>
        <v>0</v>
      </c>
      <c r="W32" s="40"/>
      <c r="X32" s="3">
        <f>MAX(C32:V32)</f>
        <v>7</v>
      </c>
      <c r="Y32" s="59"/>
      <c r="Z32" s="59"/>
      <c r="AA32" s="59"/>
    </row>
    <row r="33" spans="1:27" ht="15.6" customHeight="1" x14ac:dyDescent="0.2">
      <c r="A33" s="127"/>
      <c r="B33" s="34" t="s">
        <v>9</v>
      </c>
      <c r="C33" s="111"/>
      <c r="D33" s="112"/>
      <c r="E33" s="112"/>
      <c r="F33" s="112"/>
      <c r="G33" s="110" t="s">
        <v>58</v>
      </c>
      <c r="H33" s="113"/>
      <c r="I33" s="112"/>
      <c r="J33" s="112"/>
      <c r="K33" s="7">
        <v>9.26</v>
      </c>
      <c r="L33" s="112"/>
      <c r="M33" s="7">
        <v>9.3000000000000007</v>
      </c>
      <c r="N33" s="112"/>
      <c r="O33" s="112"/>
      <c r="P33" s="112"/>
      <c r="Q33" s="112"/>
      <c r="R33" s="7">
        <v>9.3699999999999992</v>
      </c>
      <c r="S33" s="112"/>
      <c r="T33" s="112"/>
      <c r="U33" s="112"/>
      <c r="V33" s="114">
        <v>9.44</v>
      </c>
      <c r="W33" s="41">
        <v>29</v>
      </c>
      <c r="X33" s="17"/>
      <c r="Y33" s="59"/>
      <c r="Z33" s="59"/>
      <c r="AA33" s="59"/>
    </row>
    <row r="34" spans="1:27" ht="15.6" customHeight="1" x14ac:dyDescent="0.2">
      <c r="A34" s="128"/>
      <c r="B34" s="35" t="s">
        <v>10</v>
      </c>
      <c r="C34" s="115">
        <v>9.15</v>
      </c>
      <c r="D34" s="116"/>
      <c r="E34" s="116"/>
      <c r="F34" s="117"/>
      <c r="G34" s="92" t="s">
        <v>58</v>
      </c>
      <c r="H34" s="117"/>
      <c r="I34" s="116"/>
      <c r="J34" s="116"/>
      <c r="K34" s="8">
        <f>K33</f>
        <v>9.26</v>
      </c>
      <c r="L34" s="116"/>
      <c r="M34" s="8">
        <f>M33</f>
        <v>9.3000000000000007</v>
      </c>
      <c r="N34" s="116"/>
      <c r="O34" s="116"/>
      <c r="P34" s="116"/>
      <c r="Q34" s="116"/>
      <c r="R34" s="8">
        <f>R33</f>
        <v>9.3699999999999992</v>
      </c>
      <c r="S34" s="116"/>
      <c r="T34" s="116"/>
      <c r="U34" s="116"/>
      <c r="V34" s="118"/>
      <c r="W34" s="40"/>
      <c r="X34" s="18"/>
      <c r="Y34" s="59"/>
      <c r="Z34" s="59"/>
      <c r="AA34" s="59"/>
    </row>
    <row r="35" spans="1:27" ht="15.6" customHeight="1" thickBot="1" x14ac:dyDescent="0.25">
      <c r="A35" s="61">
        <v>220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3"/>
      <c r="W35" s="64"/>
      <c r="X35" s="3"/>
      <c r="Y35" s="59"/>
      <c r="Z35" s="59"/>
      <c r="AA35" s="59"/>
    </row>
    <row r="36" spans="1:27" ht="15.6" customHeight="1" x14ac:dyDescent="0.2">
      <c r="A36" s="67"/>
      <c r="B36" s="31" t="s">
        <v>5</v>
      </c>
      <c r="C36" s="32"/>
      <c r="D36" s="29">
        <v>0</v>
      </c>
      <c r="E36" s="29">
        <v>0</v>
      </c>
      <c r="F36" s="29">
        <v>1</v>
      </c>
      <c r="G36" s="85" t="s">
        <v>58</v>
      </c>
      <c r="H36" s="86">
        <v>5</v>
      </c>
      <c r="I36" s="86">
        <v>1</v>
      </c>
      <c r="J36" s="86">
        <v>0</v>
      </c>
      <c r="K36" s="86">
        <v>7</v>
      </c>
      <c r="L36" s="86">
        <v>3</v>
      </c>
      <c r="M36" s="86">
        <v>1</v>
      </c>
      <c r="N36" s="86">
        <v>1</v>
      </c>
      <c r="O36" s="86">
        <v>3</v>
      </c>
      <c r="P36" s="86">
        <v>1</v>
      </c>
      <c r="Q36" s="86">
        <v>2</v>
      </c>
      <c r="R36" s="86">
        <v>5</v>
      </c>
      <c r="S36" s="86">
        <v>5</v>
      </c>
      <c r="T36" s="86">
        <v>2</v>
      </c>
      <c r="U36" s="86">
        <v>2</v>
      </c>
      <c r="V36" s="36">
        <v>5</v>
      </c>
      <c r="W36" s="37" t="s">
        <v>6</v>
      </c>
      <c r="X36" s="55"/>
      <c r="Y36" s="59"/>
      <c r="Z36" s="59"/>
      <c r="AA36" s="59"/>
    </row>
    <row r="37" spans="1:27" ht="15.6" customHeight="1" x14ac:dyDescent="0.2">
      <c r="A37" s="33">
        <v>9.4499999999999993</v>
      </c>
      <c r="B37" s="34" t="s">
        <v>7</v>
      </c>
      <c r="C37" s="23">
        <v>14</v>
      </c>
      <c r="D37" s="4">
        <v>5</v>
      </c>
      <c r="E37" s="4">
        <v>1</v>
      </c>
      <c r="F37" s="4">
        <v>0</v>
      </c>
      <c r="G37" s="87" t="s">
        <v>58</v>
      </c>
      <c r="H37" s="88">
        <v>2</v>
      </c>
      <c r="I37" s="88">
        <v>1</v>
      </c>
      <c r="J37" s="88">
        <v>5</v>
      </c>
      <c r="K37" s="88">
        <v>7</v>
      </c>
      <c r="L37" s="88">
        <v>2</v>
      </c>
      <c r="M37" s="88">
        <v>0</v>
      </c>
      <c r="N37" s="88">
        <v>4</v>
      </c>
      <c r="O37" s="88">
        <v>3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22"/>
      <c r="W37" s="38">
        <f>SUM(C37:U37)</f>
        <v>44</v>
      </c>
      <c r="X37" s="17"/>
      <c r="Y37" s="59"/>
      <c r="Z37" s="59"/>
      <c r="AA37" s="59"/>
    </row>
    <row r="38" spans="1:27" ht="15.6" customHeight="1" x14ac:dyDescent="0.2">
      <c r="A38" s="126" t="s">
        <v>57</v>
      </c>
      <c r="B38" s="34" t="s">
        <v>8</v>
      </c>
      <c r="C38" s="23">
        <f>C37</f>
        <v>14</v>
      </c>
      <c r="D38" s="5">
        <f t="shared" ref="D38" si="10">C38-D36+D37</f>
        <v>19</v>
      </c>
      <c r="E38" s="5">
        <f>D38-E36+E37</f>
        <v>20</v>
      </c>
      <c r="F38" s="89">
        <f>E38-F36+F37</f>
        <v>19</v>
      </c>
      <c r="G38" s="90" t="s">
        <v>58</v>
      </c>
      <c r="H38" s="91">
        <f>F38-H36+H37</f>
        <v>16</v>
      </c>
      <c r="I38" s="5">
        <f t="shared" ref="I38:U38" si="11">H38-I36+I37</f>
        <v>16</v>
      </c>
      <c r="J38" s="5">
        <f t="shared" si="11"/>
        <v>21</v>
      </c>
      <c r="K38" s="5">
        <f t="shared" si="11"/>
        <v>21</v>
      </c>
      <c r="L38" s="5">
        <f t="shared" si="11"/>
        <v>20</v>
      </c>
      <c r="M38" s="5">
        <f t="shared" si="11"/>
        <v>19</v>
      </c>
      <c r="N38" s="5">
        <f t="shared" si="11"/>
        <v>22</v>
      </c>
      <c r="O38" s="5">
        <f t="shared" si="11"/>
        <v>22</v>
      </c>
      <c r="P38" s="5">
        <f t="shared" si="11"/>
        <v>21</v>
      </c>
      <c r="Q38" s="5">
        <f t="shared" si="11"/>
        <v>19</v>
      </c>
      <c r="R38" s="5">
        <f t="shared" si="11"/>
        <v>14</v>
      </c>
      <c r="S38" s="5">
        <f t="shared" si="11"/>
        <v>9</v>
      </c>
      <c r="T38" s="5">
        <f t="shared" si="11"/>
        <v>7</v>
      </c>
      <c r="U38" s="5">
        <f t="shared" si="11"/>
        <v>5</v>
      </c>
      <c r="V38" s="39">
        <f>U38-V36</f>
        <v>0</v>
      </c>
      <c r="W38" s="40"/>
      <c r="X38" s="3">
        <f>MAX(C38:V38)</f>
        <v>22</v>
      </c>
      <c r="Y38" s="59"/>
      <c r="Z38" s="59"/>
      <c r="AA38" s="59"/>
    </row>
    <row r="39" spans="1:27" ht="15.6" customHeight="1" x14ac:dyDescent="0.2">
      <c r="A39" s="127"/>
      <c r="B39" s="34" t="s">
        <v>9</v>
      </c>
      <c r="C39" s="111"/>
      <c r="D39" s="112"/>
      <c r="E39" s="112"/>
      <c r="F39" s="112"/>
      <c r="G39" s="110" t="s">
        <v>58</v>
      </c>
      <c r="H39" s="113"/>
      <c r="I39" s="112"/>
      <c r="J39" s="112"/>
      <c r="K39" s="7">
        <v>9.59</v>
      </c>
      <c r="L39" s="112"/>
      <c r="M39" s="7">
        <v>10.029999999999999</v>
      </c>
      <c r="N39" s="112"/>
      <c r="O39" s="112"/>
      <c r="P39" s="112"/>
      <c r="Q39" s="112"/>
      <c r="R39" s="7">
        <v>10.1</v>
      </c>
      <c r="S39" s="112"/>
      <c r="T39" s="112"/>
      <c r="U39" s="112"/>
      <c r="V39" s="114">
        <v>10.16</v>
      </c>
      <c r="W39" s="41">
        <v>0</v>
      </c>
      <c r="X39" s="17"/>
      <c r="Y39" s="59"/>
      <c r="Z39" s="59"/>
      <c r="AA39" s="59"/>
    </row>
    <row r="40" spans="1:27" ht="15.6" customHeight="1" x14ac:dyDescent="0.2">
      <c r="A40" s="128"/>
      <c r="B40" s="35" t="s">
        <v>10</v>
      </c>
      <c r="C40" s="115">
        <v>9.4499999999999993</v>
      </c>
      <c r="D40" s="116"/>
      <c r="E40" s="116"/>
      <c r="F40" s="117"/>
      <c r="G40" s="92" t="s">
        <v>58</v>
      </c>
      <c r="H40" s="117"/>
      <c r="I40" s="116"/>
      <c r="J40" s="116"/>
      <c r="K40" s="8">
        <v>10</v>
      </c>
      <c r="L40" s="116"/>
      <c r="M40" s="8">
        <f>M39</f>
        <v>10.029999999999999</v>
      </c>
      <c r="N40" s="116"/>
      <c r="O40" s="116"/>
      <c r="P40" s="116"/>
      <c r="Q40" s="116"/>
      <c r="R40" s="8">
        <f>R39</f>
        <v>10.1</v>
      </c>
      <c r="S40" s="116"/>
      <c r="T40" s="116"/>
      <c r="U40" s="116"/>
      <c r="V40" s="118"/>
      <c r="W40" s="40"/>
      <c r="X40" s="18"/>
      <c r="Y40" s="59"/>
      <c r="Z40" s="59"/>
      <c r="AA40" s="59"/>
    </row>
    <row r="41" spans="1:27" ht="15.6" customHeight="1" thickBot="1" x14ac:dyDescent="0.25">
      <c r="A41" s="61">
        <v>215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  <c r="W41" s="64"/>
      <c r="X41" s="3"/>
      <c r="Y41" s="59"/>
      <c r="Z41" s="59"/>
      <c r="AA41" s="59"/>
    </row>
    <row r="42" spans="1:27" ht="15.6" customHeight="1" x14ac:dyDescent="0.2">
      <c r="A42" s="67"/>
      <c r="B42" s="31" t="s">
        <v>5</v>
      </c>
      <c r="C42" s="32"/>
      <c r="D42" s="29">
        <v>0</v>
      </c>
      <c r="E42" s="29">
        <v>0</v>
      </c>
      <c r="F42" s="29">
        <v>0</v>
      </c>
      <c r="G42" s="85">
        <v>6</v>
      </c>
      <c r="H42" s="86">
        <v>0</v>
      </c>
      <c r="I42" s="86">
        <v>3</v>
      </c>
      <c r="J42" s="86">
        <v>2</v>
      </c>
      <c r="K42" s="86">
        <v>4</v>
      </c>
      <c r="L42" s="86">
        <v>1</v>
      </c>
      <c r="M42" s="86">
        <v>0</v>
      </c>
      <c r="N42" s="86">
        <v>0</v>
      </c>
      <c r="O42" s="86">
        <v>2</v>
      </c>
      <c r="P42" s="86">
        <v>1</v>
      </c>
      <c r="Q42" s="86">
        <v>0</v>
      </c>
      <c r="R42" s="86">
        <v>4</v>
      </c>
      <c r="S42" s="86">
        <v>1</v>
      </c>
      <c r="T42" s="86">
        <v>2</v>
      </c>
      <c r="U42" s="86">
        <v>0</v>
      </c>
      <c r="V42" s="36">
        <v>4</v>
      </c>
      <c r="W42" s="37" t="s">
        <v>6</v>
      </c>
      <c r="X42" s="55"/>
      <c r="Y42" s="59"/>
      <c r="Z42" s="59"/>
      <c r="AA42" s="59"/>
    </row>
    <row r="43" spans="1:27" ht="15.6" customHeight="1" x14ac:dyDescent="0.2">
      <c r="A43" s="33">
        <v>10.25</v>
      </c>
      <c r="B43" s="34" t="s">
        <v>7</v>
      </c>
      <c r="C43" s="23">
        <v>9</v>
      </c>
      <c r="D43" s="4">
        <v>3</v>
      </c>
      <c r="E43" s="4">
        <v>0</v>
      </c>
      <c r="F43" s="4">
        <v>0</v>
      </c>
      <c r="G43" s="87">
        <v>5</v>
      </c>
      <c r="H43" s="88">
        <v>1</v>
      </c>
      <c r="I43" s="88">
        <v>6</v>
      </c>
      <c r="J43" s="88">
        <v>1</v>
      </c>
      <c r="K43" s="88">
        <v>1</v>
      </c>
      <c r="L43" s="88">
        <v>0</v>
      </c>
      <c r="M43" s="88">
        <v>0</v>
      </c>
      <c r="N43" s="88">
        <v>1</v>
      </c>
      <c r="O43" s="88">
        <v>2</v>
      </c>
      <c r="P43" s="88">
        <v>0</v>
      </c>
      <c r="Q43" s="88">
        <v>0</v>
      </c>
      <c r="R43" s="88">
        <v>0</v>
      </c>
      <c r="S43" s="88">
        <v>0</v>
      </c>
      <c r="T43" s="88">
        <v>1</v>
      </c>
      <c r="U43" s="88">
        <v>0</v>
      </c>
      <c r="V43" s="22"/>
      <c r="W43" s="38">
        <f>SUM(C43:U43)</f>
        <v>30</v>
      </c>
      <c r="X43" s="17"/>
      <c r="Y43" s="59"/>
      <c r="Z43" s="59"/>
      <c r="AA43" s="59"/>
    </row>
    <row r="44" spans="1:27" ht="15.6" customHeight="1" x14ac:dyDescent="0.2">
      <c r="A44" s="126" t="s">
        <v>57</v>
      </c>
      <c r="B44" s="34" t="s">
        <v>8</v>
      </c>
      <c r="C44" s="23">
        <f>C43</f>
        <v>9</v>
      </c>
      <c r="D44" s="5">
        <f t="shared" ref="D44" si="12">C44-D42+D43</f>
        <v>12</v>
      </c>
      <c r="E44" s="5">
        <f>D44-E42+E43</f>
        <v>12</v>
      </c>
      <c r="F44" s="89">
        <f>E44-F42+F43</f>
        <v>12</v>
      </c>
      <c r="G44" s="90">
        <f>F44-G42+G43</f>
        <v>11</v>
      </c>
      <c r="H44" s="91">
        <f>G44-H42+H43</f>
        <v>12</v>
      </c>
      <c r="I44" s="5">
        <f t="shared" ref="I44:U44" si="13">H44-I42+I43</f>
        <v>15</v>
      </c>
      <c r="J44" s="5">
        <f t="shared" si="13"/>
        <v>14</v>
      </c>
      <c r="K44" s="5">
        <f t="shared" si="13"/>
        <v>11</v>
      </c>
      <c r="L44" s="5">
        <f t="shared" si="13"/>
        <v>10</v>
      </c>
      <c r="M44" s="5">
        <f t="shared" si="13"/>
        <v>10</v>
      </c>
      <c r="N44" s="5">
        <f t="shared" si="13"/>
        <v>11</v>
      </c>
      <c r="O44" s="5">
        <f t="shared" si="13"/>
        <v>11</v>
      </c>
      <c r="P44" s="5">
        <f t="shared" si="13"/>
        <v>10</v>
      </c>
      <c r="Q44" s="5">
        <f t="shared" si="13"/>
        <v>10</v>
      </c>
      <c r="R44" s="5">
        <f t="shared" si="13"/>
        <v>6</v>
      </c>
      <c r="S44" s="5">
        <f t="shared" si="13"/>
        <v>5</v>
      </c>
      <c r="T44" s="5">
        <f t="shared" si="13"/>
        <v>4</v>
      </c>
      <c r="U44" s="5">
        <f t="shared" si="13"/>
        <v>4</v>
      </c>
      <c r="V44" s="39">
        <f>U44-V42</f>
        <v>0</v>
      </c>
      <c r="W44" s="40"/>
      <c r="X44" s="3">
        <f>MAX(C44:V44)</f>
        <v>15</v>
      </c>
      <c r="Y44" s="59"/>
      <c r="Z44" s="59"/>
      <c r="AA44" s="59"/>
    </row>
    <row r="45" spans="1:27" ht="15.6" customHeight="1" x14ac:dyDescent="0.2">
      <c r="A45" s="127"/>
      <c r="B45" s="34" t="s">
        <v>9</v>
      </c>
      <c r="C45" s="111"/>
      <c r="D45" s="112"/>
      <c r="E45" s="112"/>
      <c r="F45" s="112"/>
      <c r="G45" s="110">
        <v>10.33</v>
      </c>
      <c r="H45" s="113"/>
      <c r="I45" s="112"/>
      <c r="J45" s="112"/>
      <c r="K45" s="7">
        <v>10.41</v>
      </c>
      <c r="L45" s="112"/>
      <c r="M45" s="7">
        <v>10.45</v>
      </c>
      <c r="N45" s="112"/>
      <c r="O45" s="112"/>
      <c r="P45" s="112"/>
      <c r="Q45" s="112"/>
      <c r="R45" s="7">
        <v>10.51</v>
      </c>
      <c r="S45" s="112"/>
      <c r="T45" s="112"/>
      <c r="U45" s="112"/>
      <c r="V45" s="114">
        <v>10.59</v>
      </c>
      <c r="W45" s="41">
        <v>34</v>
      </c>
      <c r="X45" s="17"/>
      <c r="Y45" s="59"/>
      <c r="Z45" s="59"/>
      <c r="AA45" s="59"/>
    </row>
    <row r="46" spans="1:27" ht="15.6" customHeight="1" x14ac:dyDescent="0.2">
      <c r="A46" s="128"/>
      <c r="B46" s="35" t="s">
        <v>10</v>
      </c>
      <c r="C46" s="115">
        <v>10.25</v>
      </c>
      <c r="D46" s="116"/>
      <c r="E46" s="116"/>
      <c r="F46" s="117"/>
      <c r="G46" s="92">
        <f>G45</f>
        <v>10.33</v>
      </c>
      <c r="H46" s="117"/>
      <c r="I46" s="116"/>
      <c r="J46" s="116"/>
      <c r="K46" s="8">
        <f>K45</f>
        <v>10.41</v>
      </c>
      <c r="L46" s="116"/>
      <c r="M46" s="8">
        <f>M45</f>
        <v>10.45</v>
      </c>
      <c r="N46" s="116"/>
      <c r="O46" s="116"/>
      <c r="P46" s="116"/>
      <c r="Q46" s="116"/>
      <c r="R46" s="8">
        <f>R45</f>
        <v>10.51</v>
      </c>
      <c r="S46" s="116"/>
      <c r="T46" s="116"/>
      <c r="U46" s="116"/>
      <c r="V46" s="118"/>
      <c r="W46" s="40"/>
      <c r="X46" s="18"/>
      <c r="Y46" s="59"/>
      <c r="Z46" s="59"/>
      <c r="AA46" s="59"/>
    </row>
    <row r="47" spans="1:27" ht="15.6" customHeight="1" thickBot="1" x14ac:dyDescent="0.25">
      <c r="A47" s="61">
        <v>220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3"/>
      <c r="W47" s="64"/>
      <c r="X47" s="3"/>
      <c r="Y47" s="59"/>
      <c r="Z47" s="59"/>
      <c r="AA47" s="59"/>
    </row>
    <row r="48" spans="1:27" ht="15.6" customHeight="1" x14ac:dyDescent="0.2">
      <c r="A48" s="67"/>
      <c r="B48" s="31" t="s">
        <v>5</v>
      </c>
      <c r="C48" s="32"/>
      <c r="D48" s="29">
        <v>0</v>
      </c>
      <c r="E48" s="29">
        <v>0</v>
      </c>
      <c r="F48" s="29">
        <v>0</v>
      </c>
      <c r="G48" s="85">
        <v>6</v>
      </c>
      <c r="H48" s="86">
        <v>0</v>
      </c>
      <c r="I48" s="86">
        <v>1</v>
      </c>
      <c r="J48" s="86">
        <v>6</v>
      </c>
      <c r="K48" s="86">
        <v>6</v>
      </c>
      <c r="L48" s="86">
        <v>2</v>
      </c>
      <c r="M48" s="86">
        <v>0</v>
      </c>
      <c r="N48" s="86">
        <v>4</v>
      </c>
      <c r="O48" s="86">
        <v>3</v>
      </c>
      <c r="P48" s="86">
        <v>1</v>
      </c>
      <c r="Q48" s="86">
        <v>0</v>
      </c>
      <c r="R48" s="86">
        <v>4</v>
      </c>
      <c r="S48" s="86">
        <v>1</v>
      </c>
      <c r="T48" s="86">
        <v>1</v>
      </c>
      <c r="U48" s="86">
        <v>1</v>
      </c>
      <c r="V48" s="36">
        <v>1</v>
      </c>
      <c r="W48" s="37" t="s">
        <v>6</v>
      </c>
      <c r="X48" s="55"/>
      <c r="Y48" s="59"/>
      <c r="Z48" s="59"/>
      <c r="AA48" s="59"/>
    </row>
    <row r="49" spans="1:27" ht="15.6" customHeight="1" x14ac:dyDescent="0.2">
      <c r="A49" s="33">
        <v>11.03</v>
      </c>
      <c r="B49" s="34" t="s">
        <v>7</v>
      </c>
      <c r="C49" s="23">
        <v>10</v>
      </c>
      <c r="D49" s="4">
        <v>3</v>
      </c>
      <c r="E49" s="4">
        <v>0</v>
      </c>
      <c r="F49" s="4">
        <v>0</v>
      </c>
      <c r="G49" s="87">
        <v>12</v>
      </c>
      <c r="H49" s="88">
        <v>3</v>
      </c>
      <c r="I49" s="88">
        <v>4</v>
      </c>
      <c r="J49" s="88">
        <v>2</v>
      </c>
      <c r="K49" s="88">
        <v>2</v>
      </c>
      <c r="L49" s="88">
        <v>0</v>
      </c>
      <c r="M49" s="88">
        <v>0</v>
      </c>
      <c r="N49" s="88">
        <v>0</v>
      </c>
      <c r="O49" s="88">
        <v>1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22"/>
      <c r="W49" s="38">
        <f>SUM(C49:U49)</f>
        <v>37</v>
      </c>
      <c r="X49" s="17"/>
      <c r="Y49" s="59"/>
      <c r="Z49" s="59"/>
      <c r="AA49" s="59"/>
    </row>
    <row r="50" spans="1:27" ht="15.6" customHeight="1" x14ac:dyDescent="0.2">
      <c r="A50" s="126" t="s">
        <v>57</v>
      </c>
      <c r="B50" s="34" t="s">
        <v>8</v>
      </c>
      <c r="C50" s="23">
        <f>C49</f>
        <v>10</v>
      </c>
      <c r="D50" s="5">
        <f t="shared" ref="D50" si="14">C50-D48+D49</f>
        <v>13</v>
      </c>
      <c r="E50" s="5">
        <f>D50-E48+E49</f>
        <v>13</v>
      </c>
      <c r="F50" s="89">
        <f>E50-F48+F49</f>
        <v>13</v>
      </c>
      <c r="G50" s="90">
        <f t="shared" ref="G50:U50" si="15">F50-G48+G49</f>
        <v>19</v>
      </c>
      <c r="H50" s="91">
        <f t="shared" si="15"/>
        <v>22</v>
      </c>
      <c r="I50" s="5">
        <f t="shared" si="15"/>
        <v>25</v>
      </c>
      <c r="J50" s="5">
        <f t="shared" si="15"/>
        <v>21</v>
      </c>
      <c r="K50" s="5">
        <f t="shared" si="15"/>
        <v>17</v>
      </c>
      <c r="L50" s="5">
        <f t="shared" si="15"/>
        <v>15</v>
      </c>
      <c r="M50" s="5">
        <f t="shared" si="15"/>
        <v>15</v>
      </c>
      <c r="N50" s="5">
        <f t="shared" si="15"/>
        <v>11</v>
      </c>
      <c r="O50" s="5">
        <f t="shared" si="15"/>
        <v>9</v>
      </c>
      <c r="P50" s="5">
        <f t="shared" si="15"/>
        <v>8</v>
      </c>
      <c r="Q50" s="5">
        <f t="shared" si="15"/>
        <v>8</v>
      </c>
      <c r="R50" s="5">
        <f t="shared" si="15"/>
        <v>4</v>
      </c>
      <c r="S50" s="5">
        <f t="shared" si="15"/>
        <v>3</v>
      </c>
      <c r="T50" s="5">
        <f t="shared" si="15"/>
        <v>2</v>
      </c>
      <c r="U50" s="5">
        <f t="shared" si="15"/>
        <v>1</v>
      </c>
      <c r="V50" s="39">
        <f>U50-V48</f>
        <v>0</v>
      </c>
      <c r="W50" s="40"/>
      <c r="X50" s="3">
        <f>MAX(C50:V50)</f>
        <v>25</v>
      </c>
      <c r="Y50" s="59"/>
      <c r="Z50" s="59"/>
      <c r="AA50" s="59"/>
    </row>
    <row r="51" spans="1:27" ht="15.6" customHeight="1" x14ac:dyDescent="0.2">
      <c r="A51" s="127"/>
      <c r="B51" s="34" t="s">
        <v>9</v>
      </c>
      <c r="C51" s="111"/>
      <c r="D51" s="112"/>
      <c r="E51" s="112"/>
      <c r="F51" s="112"/>
      <c r="G51" s="110">
        <v>11.09</v>
      </c>
      <c r="H51" s="113"/>
      <c r="I51" s="112"/>
      <c r="J51" s="112"/>
      <c r="K51" s="7">
        <v>11.19</v>
      </c>
      <c r="L51" s="112"/>
      <c r="M51" s="7">
        <v>11.23</v>
      </c>
      <c r="N51" s="112"/>
      <c r="O51" s="112"/>
      <c r="P51" s="112"/>
      <c r="Q51" s="112"/>
      <c r="R51" s="7">
        <v>11.29</v>
      </c>
      <c r="S51" s="112"/>
      <c r="T51" s="112"/>
      <c r="U51" s="112"/>
      <c r="V51" s="114">
        <v>11.35</v>
      </c>
      <c r="W51" s="41">
        <v>33</v>
      </c>
      <c r="X51" s="17"/>
      <c r="Y51" s="59"/>
      <c r="Z51" s="59"/>
      <c r="AA51" s="59"/>
    </row>
    <row r="52" spans="1:27" ht="15.6" customHeight="1" x14ac:dyDescent="0.2">
      <c r="A52" s="128"/>
      <c r="B52" s="35" t="s">
        <v>10</v>
      </c>
      <c r="C52" s="115">
        <v>11.02</v>
      </c>
      <c r="D52" s="116"/>
      <c r="E52" s="116"/>
      <c r="F52" s="117"/>
      <c r="G52" s="92">
        <f>G51</f>
        <v>11.09</v>
      </c>
      <c r="H52" s="117"/>
      <c r="I52" s="116"/>
      <c r="J52" s="116"/>
      <c r="K52" s="8">
        <f>K51</f>
        <v>11.19</v>
      </c>
      <c r="L52" s="116"/>
      <c r="M52" s="8">
        <f>M51</f>
        <v>11.23</v>
      </c>
      <c r="N52" s="116"/>
      <c r="O52" s="116"/>
      <c r="P52" s="116"/>
      <c r="Q52" s="116"/>
      <c r="R52" s="8">
        <f>R51</f>
        <v>11.29</v>
      </c>
      <c r="S52" s="116"/>
      <c r="T52" s="116"/>
      <c r="U52" s="116"/>
      <c r="V52" s="118"/>
      <c r="W52" s="40"/>
      <c r="X52" s="18"/>
      <c r="Y52" s="59"/>
      <c r="Z52" s="59"/>
      <c r="AA52" s="59"/>
    </row>
    <row r="53" spans="1:27" ht="15.6" customHeight="1" thickBot="1" x14ac:dyDescent="0.25">
      <c r="A53" s="61">
        <v>215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3"/>
      <c r="W53" s="64"/>
      <c r="X53" s="3"/>
      <c r="Y53" s="59"/>
      <c r="Z53" s="59"/>
      <c r="AA53" s="59"/>
    </row>
    <row r="54" spans="1:27" ht="15.6" customHeight="1" x14ac:dyDescent="0.2">
      <c r="A54" s="67"/>
      <c r="B54" s="31" t="s">
        <v>5</v>
      </c>
      <c r="C54" s="32"/>
      <c r="D54" s="29">
        <v>0</v>
      </c>
      <c r="E54" s="29">
        <v>0</v>
      </c>
      <c r="F54" s="29">
        <v>0</v>
      </c>
      <c r="G54" s="85">
        <v>8</v>
      </c>
      <c r="H54" s="86">
        <v>0</v>
      </c>
      <c r="I54" s="86">
        <v>0</v>
      </c>
      <c r="J54" s="86">
        <v>3</v>
      </c>
      <c r="K54" s="86">
        <v>1</v>
      </c>
      <c r="L54" s="86">
        <v>1</v>
      </c>
      <c r="M54" s="86">
        <v>4</v>
      </c>
      <c r="N54" s="86">
        <v>0</v>
      </c>
      <c r="O54" s="86">
        <v>3</v>
      </c>
      <c r="P54" s="86">
        <v>1</v>
      </c>
      <c r="Q54" s="86">
        <v>5</v>
      </c>
      <c r="R54" s="86">
        <v>1</v>
      </c>
      <c r="S54" s="86">
        <v>1</v>
      </c>
      <c r="T54" s="86">
        <v>2</v>
      </c>
      <c r="U54" s="86">
        <v>0</v>
      </c>
      <c r="V54" s="36">
        <v>0</v>
      </c>
      <c r="W54" s="37" t="s">
        <v>6</v>
      </c>
      <c r="X54" s="55"/>
      <c r="Y54" s="59"/>
      <c r="Z54" s="59"/>
      <c r="AA54" s="59"/>
    </row>
    <row r="55" spans="1:27" ht="15.6" customHeight="1" x14ac:dyDescent="0.2">
      <c r="A55" s="33">
        <v>11.42</v>
      </c>
      <c r="B55" s="34" t="s">
        <v>7</v>
      </c>
      <c r="C55" s="23">
        <v>10</v>
      </c>
      <c r="D55" s="4">
        <v>3</v>
      </c>
      <c r="E55" s="4">
        <v>0</v>
      </c>
      <c r="F55" s="4">
        <v>0</v>
      </c>
      <c r="G55" s="87">
        <v>5</v>
      </c>
      <c r="H55" s="88">
        <v>1</v>
      </c>
      <c r="I55" s="88">
        <v>0</v>
      </c>
      <c r="J55" s="88">
        <v>3</v>
      </c>
      <c r="K55" s="88">
        <v>0</v>
      </c>
      <c r="L55" s="88">
        <v>5</v>
      </c>
      <c r="M55" s="88">
        <v>0</v>
      </c>
      <c r="N55" s="88">
        <v>2</v>
      </c>
      <c r="O55" s="88">
        <v>1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22"/>
      <c r="W55" s="38">
        <f>SUM(C55:U55)</f>
        <v>30</v>
      </c>
      <c r="X55" s="17"/>
      <c r="Y55" s="59"/>
      <c r="Z55" s="59"/>
      <c r="AA55" s="59"/>
    </row>
    <row r="56" spans="1:27" ht="15.6" customHeight="1" x14ac:dyDescent="0.2">
      <c r="A56" s="126" t="s">
        <v>57</v>
      </c>
      <c r="B56" s="34" t="s">
        <v>8</v>
      </c>
      <c r="C56" s="23">
        <f>C55</f>
        <v>10</v>
      </c>
      <c r="D56" s="5">
        <f t="shared" ref="D56" si="16">C56-D54+D55</f>
        <v>13</v>
      </c>
      <c r="E56" s="5">
        <f>D56-E54+E55</f>
        <v>13</v>
      </c>
      <c r="F56" s="89">
        <f>E56-F54+F55</f>
        <v>13</v>
      </c>
      <c r="G56" s="90">
        <f t="shared" ref="G56:U56" si="17">F56-G54+G55</f>
        <v>10</v>
      </c>
      <c r="H56" s="91">
        <f t="shared" si="17"/>
        <v>11</v>
      </c>
      <c r="I56" s="5">
        <f t="shared" si="17"/>
        <v>11</v>
      </c>
      <c r="J56" s="5">
        <f t="shared" si="17"/>
        <v>11</v>
      </c>
      <c r="K56" s="5">
        <f t="shared" si="17"/>
        <v>10</v>
      </c>
      <c r="L56" s="5">
        <f t="shared" si="17"/>
        <v>14</v>
      </c>
      <c r="M56" s="5">
        <f t="shared" si="17"/>
        <v>10</v>
      </c>
      <c r="N56" s="5">
        <f t="shared" si="17"/>
        <v>12</v>
      </c>
      <c r="O56" s="5">
        <f t="shared" si="17"/>
        <v>10</v>
      </c>
      <c r="P56" s="5">
        <f t="shared" si="17"/>
        <v>9</v>
      </c>
      <c r="Q56" s="5">
        <f t="shared" si="17"/>
        <v>4</v>
      </c>
      <c r="R56" s="5">
        <f t="shared" si="17"/>
        <v>3</v>
      </c>
      <c r="S56" s="5">
        <f t="shared" si="17"/>
        <v>2</v>
      </c>
      <c r="T56" s="5">
        <f t="shared" si="17"/>
        <v>0</v>
      </c>
      <c r="U56" s="5">
        <f t="shared" si="17"/>
        <v>0</v>
      </c>
      <c r="V56" s="39">
        <f>U56-V54</f>
        <v>0</v>
      </c>
      <c r="W56" s="40"/>
      <c r="X56" s="3">
        <f>MAX(C56:V56)</f>
        <v>14</v>
      </c>
      <c r="Y56" s="59"/>
      <c r="Z56" s="59"/>
      <c r="AA56" s="59"/>
    </row>
    <row r="57" spans="1:27" ht="15.6" customHeight="1" x14ac:dyDescent="0.2">
      <c r="A57" s="127"/>
      <c r="B57" s="34" t="s">
        <v>9</v>
      </c>
      <c r="C57" s="111"/>
      <c r="D57" s="112"/>
      <c r="E57" s="112"/>
      <c r="F57" s="112"/>
      <c r="G57" s="110">
        <v>11.51</v>
      </c>
      <c r="H57" s="113"/>
      <c r="I57" s="112"/>
      <c r="J57" s="112"/>
      <c r="K57" s="7">
        <v>12.01</v>
      </c>
      <c r="L57" s="112"/>
      <c r="M57" s="7">
        <v>12.05</v>
      </c>
      <c r="N57" s="112"/>
      <c r="O57" s="112"/>
      <c r="P57" s="112"/>
      <c r="Q57" s="112"/>
      <c r="R57" s="7">
        <v>12.11</v>
      </c>
      <c r="S57" s="112"/>
      <c r="T57" s="112"/>
      <c r="U57" s="112"/>
      <c r="V57" s="114">
        <v>12.16</v>
      </c>
      <c r="W57" s="41">
        <v>34</v>
      </c>
      <c r="X57" s="17"/>
      <c r="Y57" s="59"/>
      <c r="Z57" s="59"/>
      <c r="AA57" s="59"/>
    </row>
    <row r="58" spans="1:27" ht="15.6" customHeight="1" x14ac:dyDescent="0.2">
      <c r="A58" s="128"/>
      <c r="B58" s="35" t="s">
        <v>10</v>
      </c>
      <c r="C58" s="115">
        <v>11.42</v>
      </c>
      <c r="D58" s="116"/>
      <c r="E58" s="116"/>
      <c r="F58" s="117"/>
      <c r="G58" s="92">
        <f>G57</f>
        <v>11.51</v>
      </c>
      <c r="H58" s="117"/>
      <c r="I58" s="116"/>
      <c r="J58" s="116"/>
      <c r="K58" s="8">
        <f>K57</f>
        <v>12.01</v>
      </c>
      <c r="L58" s="116"/>
      <c r="M58" s="8">
        <f>M57</f>
        <v>12.05</v>
      </c>
      <c r="N58" s="116"/>
      <c r="O58" s="116"/>
      <c r="P58" s="116"/>
      <c r="Q58" s="116"/>
      <c r="R58" s="8">
        <f>R57</f>
        <v>12.11</v>
      </c>
      <c r="S58" s="116"/>
      <c r="T58" s="116"/>
      <c r="U58" s="116"/>
      <c r="V58" s="118"/>
      <c r="W58" s="40"/>
      <c r="X58" s="18"/>
      <c r="Y58" s="59"/>
      <c r="Z58" s="59"/>
      <c r="AA58" s="59"/>
    </row>
    <row r="59" spans="1:27" ht="15.6" customHeight="1" thickBot="1" x14ac:dyDescent="0.25">
      <c r="A59" s="61">
        <v>220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3"/>
      <c r="W59" s="64"/>
      <c r="X59" s="3"/>
      <c r="Y59" s="59"/>
      <c r="Z59" s="59"/>
      <c r="AA59" s="59"/>
    </row>
    <row r="60" spans="1:27" ht="15.6" customHeight="1" x14ac:dyDescent="0.2">
      <c r="A60" s="67"/>
      <c r="B60" s="31" t="s">
        <v>5</v>
      </c>
      <c r="C60" s="32"/>
      <c r="D60" s="29">
        <v>0</v>
      </c>
      <c r="E60" s="29">
        <v>0</v>
      </c>
      <c r="F60" s="29">
        <v>0</v>
      </c>
      <c r="G60" s="85">
        <v>2</v>
      </c>
      <c r="H60" s="86">
        <v>0</v>
      </c>
      <c r="I60" s="86">
        <v>0</v>
      </c>
      <c r="J60" s="86">
        <v>3</v>
      </c>
      <c r="K60" s="86">
        <v>7</v>
      </c>
      <c r="L60" s="86">
        <v>1</v>
      </c>
      <c r="M60" s="86">
        <v>0</v>
      </c>
      <c r="N60" s="86">
        <v>2</v>
      </c>
      <c r="O60" s="86">
        <v>5</v>
      </c>
      <c r="P60" s="86">
        <v>1</v>
      </c>
      <c r="Q60" s="86">
        <v>1</v>
      </c>
      <c r="R60" s="86">
        <v>1</v>
      </c>
      <c r="S60" s="86">
        <v>3</v>
      </c>
      <c r="T60" s="86">
        <v>1</v>
      </c>
      <c r="U60" s="86">
        <v>0</v>
      </c>
      <c r="V60" s="36">
        <v>3</v>
      </c>
      <c r="W60" s="37" t="s">
        <v>6</v>
      </c>
      <c r="X60" s="55"/>
      <c r="Y60" s="59"/>
      <c r="Z60" s="59"/>
      <c r="AA60" s="59"/>
    </row>
    <row r="61" spans="1:27" ht="15.6" customHeight="1" x14ac:dyDescent="0.2">
      <c r="A61" s="33">
        <v>12.2</v>
      </c>
      <c r="B61" s="34" t="s">
        <v>7</v>
      </c>
      <c r="C61" s="23">
        <v>4</v>
      </c>
      <c r="D61" s="4">
        <v>3</v>
      </c>
      <c r="E61" s="4">
        <v>0</v>
      </c>
      <c r="F61" s="4">
        <v>0</v>
      </c>
      <c r="G61" s="87">
        <v>10</v>
      </c>
      <c r="H61" s="88">
        <v>4</v>
      </c>
      <c r="I61" s="88">
        <v>1</v>
      </c>
      <c r="J61" s="88">
        <v>2</v>
      </c>
      <c r="K61" s="88">
        <v>1</v>
      </c>
      <c r="L61" s="88">
        <v>4</v>
      </c>
      <c r="M61" s="88">
        <v>0</v>
      </c>
      <c r="N61" s="88">
        <v>0</v>
      </c>
      <c r="O61" s="88">
        <v>0</v>
      </c>
      <c r="P61" s="88">
        <v>1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22"/>
      <c r="W61" s="38">
        <f>SUM(C61:U61)</f>
        <v>30</v>
      </c>
      <c r="X61" s="17"/>
      <c r="Y61" s="59"/>
      <c r="Z61" s="59"/>
      <c r="AA61" s="59"/>
    </row>
    <row r="62" spans="1:27" ht="15.6" customHeight="1" x14ac:dyDescent="0.2">
      <c r="A62" s="126" t="s">
        <v>57</v>
      </c>
      <c r="B62" s="34" t="s">
        <v>8</v>
      </c>
      <c r="C62" s="23">
        <f>C61</f>
        <v>4</v>
      </c>
      <c r="D62" s="5">
        <f t="shared" ref="D62" si="18">C62-D60+D61</f>
        <v>7</v>
      </c>
      <c r="E62" s="5">
        <f>D62-E60+E61</f>
        <v>7</v>
      </c>
      <c r="F62" s="89">
        <f>E62-F60+F61</f>
        <v>7</v>
      </c>
      <c r="G62" s="90">
        <f t="shared" ref="G62:U62" si="19">F62-G60+G61</f>
        <v>15</v>
      </c>
      <c r="H62" s="91">
        <f t="shared" si="19"/>
        <v>19</v>
      </c>
      <c r="I62" s="5">
        <f t="shared" si="19"/>
        <v>20</v>
      </c>
      <c r="J62" s="5">
        <f t="shared" si="19"/>
        <v>19</v>
      </c>
      <c r="K62" s="5">
        <f t="shared" si="19"/>
        <v>13</v>
      </c>
      <c r="L62" s="5">
        <f t="shared" si="19"/>
        <v>16</v>
      </c>
      <c r="M62" s="5">
        <f t="shared" si="19"/>
        <v>16</v>
      </c>
      <c r="N62" s="5">
        <f t="shared" si="19"/>
        <v>14</v>
      </c>
      <c r="O62" s="5">
        <f t="shared" si="19"/>
        <v>9</v>
      </c>
      <c r="P62" s="5">
        <f t="shared" si="19"/>
        <v>9</v>
      </c>
      <c r="Q62" s="5">
        <f t="shared" si="19"/>
        <v>8</v>
      </c>
      <c r="R62" s="5">
        <f t="shared" si="19"/>
        <v>7</v>
      </c>
      <c r="S62" s="5">
        <f t="shared" si="19"/>
        <v>4</v>
      </c>
      <c r="T62" s="5">
        <f t="shared" si="19"/>
        <v>3</v>
      </c>
      <c r="U62" s="5">
        <f t="shared" si="19"/>
        <v>3</v>
      </c>
      <c r="V62" s="39">
        <f>U62-V60</f>
        <v>0</v>
      </c>
      <c r="W62" s="40"/>
      <c r="X62" s="3">
        <f>MAX(C62:V62)</f>
        <v>20</v>
      </c>
      <c r="Y62" s="59"/>
      <c r="Z62" s="59"/>
      <c r="AA62" s="59"/>
    </row>
    <row r="63" spans="1:27" ht="15.6" customHeight="1" x14ac:dyDescent="0.2">
      <c r="A63" s="127"/>
      <c r="B63" s="34" t="s">
        <v>9</v>
      </c>
      <c r="C63" s="111"/>
      <c r="D63" s="112"/>
      <c r="E63" s="112"/>
      <c r="F63" s="112"/>
      <c r="G63" s="110">
        <v>12.3</v>
      </c>
      <c r="H63" s="113"/>
      <c r="I63" s="112"/>
      <c r="J63" s="112"/>
      <c r="K63" s="7">
        <v>12.4</v>
      </c>
      <c r="L63" s="112"/>
      <c r="M63" s="7">
        <v>12.44</v>
      </c>
      <c r="N63" s="112"/>
      <c r="O63" s="112"/>
      <c r="P63" s="112"/>
      <c r="Q63" s="112"/>
      <c r="R63" s="7">
        <v>12.5</v>
      </c>
      <c r="S63" s="112"/>
      <c r="T63" s="112"/>
      <c r="U63" s="112"/>
      <c r="V63" s="114">
        <v>12.56</v>
      </c>
      <c r="W63" s="41">
        <v>36</v>
      </c>
      <c r="X63" s="17"/>
      <c r="Y63" s="59"/>
      <c r="Z63" s="59"/>
      <c r="AA63" s="59"/>
    </row>
    <row r="64" spans="1:27" ht="15.6" customHeight="1" x14ac:dyDescent="0.2">
      <c r="A64" s="128"/>
      <c r="B64" s="35" t="s">
        <v>10</v>
      </c>
      <c r="C64" s="115">
        <v>12.2</v>
      </c>
      <c r="D64" s="116"/>
      <c r="E64" s="116"/>
      <c r="F64" s="117"/>
      <c r="G64" s="92">
        <f>G63</f>
        <v>12.3</v>
      </c>
      <c r="H64" s="117"/>
      <c r="I64" s="116"/>
      <c r="J64" s="116"/>
      <c r="K64" s="8">
        <f>K63</f>
        <v>12.4</v>
      </c>
      <c r="L64" s="116"/>
      <c r="M64" s="8">
        <f>M63</f>
        <v>12.44</v>
      </c>
      <c r="N64" s="116"/>
      <c r="O64" s="116"/>
      <c r="P64" s="116"/>
      <c r="Q64" s="116"/>
      <c r="R64" s="8">
        <f>R63</f>
        <v>12.5</v>
      </c>
      <c r="S64" s="116"/>
      <c r="T64" s="116"/>
      <c r="U64" s="116"/>
      <c r="V64" s="118"/>
      <c r="W64" s="40"/>
      <c r="X64" s="18"/>
      <c r="Y64" s="59"/>
      <c r="Z64" s="59"/>
      <c r="AA64" s="59"/>
    </row>
    <row r="65" spans="1:27" ht="15.6" customHeight="1" thickBot="1" x14ac:dyDescent="0.25">
      <c r="A65" s="61">
        <v>215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3"/>
      <c r="W65" s="64"/>
      <c r="X65" s="3"/>
      <c r="Y65" s="59"/>
      <c r="Z65" s="59"/>
      <c r="AA65" s="59"/>
    </row>
    <row r="66" spans="1:27" ht="15.6" customHeight="1" x14ac:dyDescent="0.2">
      <c r="A66" s="67"/>
      <c r="B66" s="31" t="s">
        <v>5</v>
      </c>
      <c r="C66" s="32"/>
      <c r="D66" s="29">
        <v>0</v>
      </c>
      <c r="E66" s="29">
        <v>0</v>
      </c>
      <c r="F66" s="29">
        <v>0</v>
      </c>
      <c r="G66" s="85" t="s">
        <v>58</v>
      </c>
      <c r="H66" s="86">
        <v>0</v>
      </c>
      <c r="I66" s="86">
        <v>0</v>
      </c>
      <c r="J66" s="86">
        <v>0</v>
      </c>
      <c r="K66" s="86">
        <v>1</v>
      </c>
      <c r="L66" s="86">
        <v>0</v>
      </c>
      <c r="M66" s="86">
        <v>0</v>
      </c>
      <c r="N66" s="86">
        <v>2</v>
      </c>
      <c r="O66" s="86">
        <v>1</v>
      </c>
      <c r="P66" s="86">
        <v>2</v>
      </c>
      <c r="Q66" s="86">
        <v>0</v>
      </c>
      <c r="R66" s="86">
        <v>0</v>
      </c>
      <c r="S66" s="86">
        <v>6</v>
      </c>
      <c r="T66" s="86">
        <v>3</v>
      </c>
      <c r="U66" s="86">
        <v>0</v>
      </c>
      <c r="V66" s="36">
        <v>4</v>
      </c>
      <c r="W66" s="37" t="s">
        <v>6</v>
      </c>
      <c r="X66" s="55"/>
      <c r="Y66" s="59"/>
      <c r="Z66" s="59"/>
      <c r="AA66" s="59"/>
    </row>
    <row r="67" spans="1:27" ht="15.6" customHeight="1" x14ac:dyDescent="0.2">
      <c r="A67" s="33">
        <v>13.05</v>
      </c>
      <c r="B67" s="34" t="s">
        <v>7</v>
      </c>
      <c r="C67" s="23">
        <v>3</v>
      </c>
      <c r="D67" s="4">
        <v>2</v>
      </c>
      <c r="E67" s="4">
        <v>0</v>
      </c>
      <c r="F67" s="4">
        <v>0</v>
      </c>
      <c r="G67" s="87" t="s">
        <v>58</v>
      </c>
      <c r="H67" s="88">
        <v>1</v>
      </c>
      <c r="I67" s="88">
        <v>2</v>
      </c>
      <c r="J67" s="88">
        <v>2</v>
      </c>
      <c r="K67" s="88">
        <v>2</v>
      </c>
      <c r="L67" s="88">
        <v>2</v>
      </c>
      <c r="M67" s="88">
        <v>0</v>
      </c>
      <c r="N67" s="88">
        <v>3</v>
      </c>
      <c r="O67" s="88">
        <v>0</v>
      </c>
      <c r="P67" s="88">
        <v>0</v>
      </c>
      <c r="Q67" s="88">
        <v>0</v>
      </c>
      <c r="R67" s="88">
        <v>0</v>
      </c>
      <c r="S67" s="88">
        <v>0</v>
      </c>
      <c r="T67" s="88">
        <v>2</v>
      </c>
      <c r="U67" s="88">
        <v>0</v>
      </c>
      <c r="V67" s="22"/>
      <c r="W67" s="38">
        <f>SUM(C67:U67)</f>
        <v>19</v>
      </c>
      <c r="X67" s="17"/>
      <c r="Y67" s="59"/>
      <c r="Z67" s="59"/>
      <c r="AA67" s="59"/>
    </row>
    <row r="68" spans="1:27" ht="15.6" customHeight="1" x14ac:dyDescent="0.2">
      <c r="A68" s="126" t="s">
        <v>57</v>
      </c>
      <c r="B68" s="34" t="s">
        <v>8</v>
      </c>
      <c r="C68" s="23">
        <f>C67</f>
        <v>3</v>
      </c>
      <c r="D68" s="5">
        <f t="shared" ref="D68" si="20">C68-D66+D67</f>
        <v>5</v>
      </c>
      <c r="E68" s="5">
        <f>D68-E66+E67</f>
        <v>5</v>
      </c>
      <c r="F68" s="89">
        <f>E68-F66+F67</f>
        <v>5</v>
      </c>
      <c r="G68" s="90" t="s">
        <v>58</v>
      </c>
      <c r="H68" s="91">
        <f>F68-H66+H67</f>
        <v>6</v>
      </c>
      <c r="I68" s="5">
        <f t="shared" ref="I68:U68" si="21">H68-I66+I67</f>
        <v>8</v>
      </c>
      <c r="J68" s="5">
        <f t="shared" si="21"/>
        <v>10</v>
      </c>
      <c r="K68" s="5">
        <f t="shared" si="21"/>
        <v>11</v>
      </c>
      <c r="L68" s="5">
        <f t="shared" si="21"/>
        <v>13</v>
      </c>
      <c r="M68" s="5">
        <f t="shared" si="21"/>
        <v>13</v>
      </c>
      <c r="N68" s="5">
        <f t="shared" si="21"/>
        <v>14</v>
      </c>
      <c r="O68" s="5">
        <f t="shared" si="21"/>
        <v>13</v>
      </c>
      <c r="P68" s="5">
        <f t="shared" si="21"/>
        <v>11</v>
      </c>
      <c r="Q68" s="5">
        <f t="shared" si="21"/>
        <v>11</v>
      </c>
      <c r="R68" s="5">
        <f t="shared" si="21"/>
        <v>11</v>
      </c>
      <c r="S68" s="5">
        <f t="shared" si="21"/>
        <v>5</v>
      </c>
      <c r="T68" s="5">
        <f t="shared" si="21"/>
        <v>4</v>
      </c>
      <c r="U68" s="5">
        <f t="shared" si="21"/>
        <v>4</v>
      </c>
      <c r="V68" s="39">
        <f>U68-V66</f>
        <v>0</v>
      </c>
      <c r="W68" s="40"/>
      <c r="X68" s="3">
        <f>MAX(C68:V68)</f>
        <v>14</v>
      </c>
      <c r="Y68" s="59"/>
      <c r="Z68" s="59"/>
      <c r="AA68" s="59"/>
    </row>
    <row r="69" spans="1:27" ht="15.6" customHeight="1" x14ac:dyDescent="0.2">
      <c r="A69" s="127"/>
      <c r="B69" s="34" t="s">
        <v>9</v>
      </c>
      <c r="C69" s="111"/>
      <c r="D69" s="112"/>
      <c r="E69" s="112"/>
      <c r="F69" s="112"/>
      <c r="G69" s="110" t="s">
        <v>58</v>
      </c>
      <c r="H69" s="113"/>
      <c r="I69" s="112"/>
      <c r="J69" s="112"/>
      <c r="K69" s="7">
        <v>13.17</v>
      </c>
      <c r="L69" s="112"/>
      <c r="M69" s="7">
        <v>13.21</v>
      </c>
      <c r="N69" s="112"/>
      <c r="O69" s="112"/>
      <c r="P69" s="112"/>
      <c r="Q69" s="112"/>
      <c r="R69" s="7">
        <v>13.28</v>
      </c>
      <c r="S69" s="112"/>
      <c r="T69" s="112"/>
      <c r="U69" s="112"/>
      <c r="V69" s="114">
        <v>13.34</v>
      </c>
      <c r="W69" s="41">
        <v>29</v>
      </c>
      <c r="X69" s="17"/>
      <c r="Y69" s="59"/>
      <c r="Z69" s="59"/>
      <c r="AA69" s="59"/>
    </row>
    <row r="70" spans="1:27" ht="15.6" customHeight="1" x14ac:dyDescent="0.2">
      <c r="A70" s="128"/>
      <c r="B70" s="35" t="s">
        <v>10</v>
      </c>
      <c r="C70" s="115">
        <v>13.05</v>
      </c>
      <c r="D70" s="116"/>
      <c r="E70" s="116"/>
      <c r="F70" s="117"/>
      <c r="G70" s="92" t="s">
        <v>58</v>
      </c>
      <c r="H70" s="117"/>
      <c r="I70" s="116"/>
      <c r="J70" s="116"/>
      <c r="K70" s="8">
        <f>K69</f>
        <v>13.17</v>
      </c>
      <c r="L70" s="116"/>
      <c r="M70" s="8">
        <f>M69</f>
        <v>13.21</v>
      </c>
      <c r="N70" s="116"/>
      <c r="O70" s="116"/>
      <c r="P70" s="116"/>
      <c r="Q70" s="116"/>
      <c r="R70" s="8">
        <f>R69</f>
        <v>13.28</v>
      </c>
      <c r="S70" s="116"/>
      <c r="T70" s="116"/>
      <c r="U70" s="116"/>
      <c r="V70" s="118"/>
      <c r="W70" s="40"/>
      <c r="X70" s="18"/>
      <c r="Y70" s="59"/>
      <c r="Z70" s="59"/>
      <c r="AA70" s="59"/>
    </row>
    <row r="71" spans="1:27" ht="15.6" customHeight="1" thickBot="1" x14ac:dyDescent="0.25">
      <c r="A71" s="61">
        <v>220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3"/>
      <c r="W71" s="64"/>
      <c r="X71" s="3"/>
      <c r="Y71" s="59"/>
      <c r="Z71" s="59"/>
      <c r="AA71" s="59"/>
    </row>
    <row r="72" spans="1:27" ht="15.6" customHeight="1" x14ac:dyDescent="0.2">
      <c r="A72" s="67"/>
      <c r="B72" s="31" t="s">
        <v>5</v>
      </c>
      <c r="C72" s="32"/>
      <c r="D72" s="29">
        <v>0</v>
      </c>
      <c r="E72" s="29">
        <v>0</v>
      </c>
      <c r="F72" s="29">
        <v>6</v>
      </c>
      <c r="G72" s="85" t="s">
        <v>58</v>
      </c>
      <c r="H72" s="86">
        <v>4</v>
      </c>
      <c r="I72" s="86">
        <v>0</v>
      </c>
      <c r="J72" s="86">
        <v>3</v>
      </c>
      <c r="K72" s="86">
        <v>14</v>
      </c>
      <c r="L72" s="86">
        <v>5</v>
      </c>
      <c r="M72" s="86">
        <v>1</v>
      </c>
      <c r="N72" s="86">
        <v>4</v>
      </c>
      <c r="O72" s="86">
        <v>1</v>
      </c>
      <c r="P72" s="86">
        <v>5</v>
      </c>
      <c r="Q72" s="86">
        <v>1</v>
      </c>
      <c r="R72" s="86">
        <v>0</v>
      </c>
      <c r="S72" s="86">
        <v>4</v>
      </c>
      <c r="T72" s="86">
        <v>0</v>
      </c>
      <c r="U72" s="86">
        <v>0</v>
      </c>
      <c r="V72" s="36">
        <v>2</v>
      </c>
      <c r="W72" s="37" t="s">
        <v>6</v>
      </c>
      <c r="X72" s="55"/>
      <c r="Y72" s="59"/>
      <c r="Z72" s="59"/>
      <c r="AA72" s="59"/>
    </row>
    <row r="73" spans="1:27" ht="15.6" customHeight="1" x14ac:dyDescent="0.2">
      <c r="A73" s="33">
        <v>13.43</v>
      </c>
      <c r="B73" s="34" t="s">
        <v>7</v>
      </c>
      <c r="C73" s="23">
        <v>25</v>
      </c>
      <c r="D73" s="4">
        <v>3</v>
      </c>
      <c r="E73" s="4">
        <v>0</v>
      </c>
      <c r="F73" s="4">
        <v>3</v>
      </c>
      <c r="G73" s="87" t="s">
        <v>58</v>
      </c>
      <c r="H73" s="88">
        <v>6</v>
      </c>
      <c r="I73" s="88">
        <v>4</v>
      </c>
      <c r="J73" s="88">
        <v>0</v>
      </c>
      <c r="K73" s="88">
        <v>7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1</v>
      </c>
      <c r="T73" s="88">
        <v>1</v>
      </c>
      <c r="U73" s="88">
        <v>0</v>
      </c>
      <c r="V73" s="22"/>
      <c r="W73" s="38">
        <f>SUM(C73:U73)</f>
        <v>50</v>
      </c>
      <c r="X73" s="17"/>
      <c r="Y73" s="59"/>
      <c r="Z73" s="59"/>
      <c r="AA73" s="59"/>
    </row>
    <row r="74" spans="1:27" ht="15.6" customHeight="1" x14ac:dyDescent="0.2">
      <c r="A74" s="126" t="s">
        <v>57</v>
      </c>
      <c r="B74" s="34" t="s">
        <v>8</v>
      </c>
      <c r="C74" s="23">
        <f>C73</f>
        <v>25</v>
      </c>
      <c r="D74" s="5">
        <f t="shared" ref="D74" si="22">C74-D72+D73</f>
        <v>28</v>
      </c>
      <c r="E74" s="5">
        <f>D74-E72+E73</f>
        <v>28</v>
      </c>
      <c r="F74" s="89">
        <f>E74-F72+F73</f>
        <v>25</v>
      </c>
      <c r="G74" s="90" t="s">
        <v>58</v>
      </c>
      <c r="H74" s="91">
        <f>F74-H72+H73</f>
        <v>27</v>
      </c>
      <c r="I74" s="5">
        <f t="shared" ref="I74:U74" si="23">H74-I72+I73</f>
        <v>31</v>
      </c>
      <c r="J74" s="5">
        <f t="shared" si="23"/>
        <v>28</v>
      </c>
      <c r="K74" s="5">
        <f t="shared" si="23"/>
        <v>21</v>
      </c>
      <c r="L74" s="5">
        <f t="shared" si="23"/>
        <v>16</v>
      </c>
      <c r="M74" s="5">
        <f t="shared" si="23"/>
        <v>15</v>
      </c>
      <c r="N74" s="5">
        <f t="shared" si="23"/>
        <v>11</v>
      </c>
      <c r="O74" s="5">
        <f t="shared" si="23"/>
        <v>10</v>
      </c>
      <c r="P74" s="5">
        <f t="shared" si="23"/>
        <v>5</v>
      </c>
      <c r="Q74" s="5">
        <f t="shared" si="23"/>
        <v>4</v>
      </c>
      <c r="R74" s="5">
        <f t="shared" si="23"/>
        <v>4</v>
      </c>
      <c r="S74" s="5">
        <f t="shared" si="23"/>
        <v>1</v>
      </c>
      <c r="T74" s="5">
        <f t="shared" si="23"/>
        <v>2</v>
      </c>
      <c r="U74" s="5">
        <f t="shared" si="23"/>
        <v>2</v>
      </c>
      <c r="V74" s="39">
        <f>U74-V72</f>
        <v>0</v>
      </c>
      <c r="W74" s="40"/>
      <c r="X74" s="3">
        <f>MAX(C74:V74)</f>
        <v>31</v>
      </c>
      <c r="Y74" s="59"/>
      <c r="Z74" s="59"/>
      <c r="AA74" s="59"/>
    </row>
    <row r="75" spans="1:27" ht="15.6" customHeight="1" x14ac:dyDescent="0.2">
      <c r="A75" s="127"/>
      <c r="B75" s="34" t="s">
        <v>9</v>
      </c>
      <c r="C75" s="111"/>
      <c r="D75" s="112"/>
      <c r="E75" s="112"/>
      <c r="F75" s="112"/>
      <c r="G75" s="110" t="s">
        <v>58</v>
      </c>
      <c r="H75" s="113"/>
      <c r="I75" s="112"/>
      <c r="J75" s="112"/>
      <c r="K75" s="7">
        <v>13.54</v>
      </c>
      <c r="L75" s="112"/>
      <c r="M75" s="7">
        <v>13.59</v>
      </c>
      <c r="N75" s="112"/>
      <c r="O75" s="112"/>
      <c r="P75" s="112"/>
      <c r="Q75" s="112"/>
      <c r="R75" s="7">
        <v>14.06</v>
      </c>
      <c r="S75" s="112"/>
      <c r="T75" s="112"/>
      <c r="U75" s="112"/>
      <c r="V75" s="114">
        <v>14.11</v>
      </c>
      <c r="W75" s="41">
        <v>29</v>
      </c>
      <c r="X75" s="17"/>
      <c r="Y75" s="59"/>
      <c r="Z75" s="59"/>
      <c r="AA75" s="59"/>
    </row>
    <row r="76" spans="1:27" ht="15.6" customHeight="1" x14ac:dyDescent="0.2">
      <c r="A76" s="128"/>
      <c r="B76" s="35" t="s">
        <v>10</v>
      </c>
      <c r="C76" s="115">
        <v>13.42</v>
      </c>
      <c r="D76" s="116"/>
      <c r="E76" s="116"/>
      <c r="F76" s="117"/>
      <c r="G76" s="92" t="s">
        <v>58</v>
      </c>
      <c r="H76" s="117"/>
      <c r="I76" s="116"/>
      <c r="J76" s="116"/>
      <c r="K76" s="8">
        <f>K75</f>
        <v>13.54</v>
      </c>
      <c r="L76" s="116"/>
      <c r="M76" s="8">
        <f>M75</f>
        <v>13.59</v>
      </c>
      <c r="N76" s="116"/>
      <c r="O76" s="116"/>
      <c r="P76" s="116"/>
      <c r="Q76" s="116"/>
      <c r="R76" s="8">
        <f>R75</f>
        <v>14.06</v>
      </c>
      <c r="S76" s="116"/>
      <c r="T76" s="116"/>
      <c r="U76" s="116"/>
      <c r="V76" s="118"/>
      <c r="W76" s="40"/>
      <c r="X76" s="18"/>
      <c r="Y76" s="59"/>
      <c r="Z76" s="59"/>
      <c r="AA76" s="59"/>
    </row>
    <row r="77" spans="1:27" ht="15.6" customHeight="1" thickBot="1" x14ac:dyDescent="0.25">
      <c r="A77" s="61">
        <v>215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3"/>
      <c r="W77" s="64"/>
      <c r="X77" s="3"/>
      <c r="Y77" s="59"/>
      <c r="Z77" s="59"/>
      <c r="AA77" s="59"/>
    </row>
    <row r="78" spans="1:27" ht="15.6" customHeight="1" x14ac:dyDescent="0.2">
      <c r="A78" s="67"/>
      <c r="B78" s="31" t="s">
        <v>5</v>
      </c>
      <c r="C78" s="32"/>
      <c r="D78" s="29">
        <v>0</v>
      </c>
      <c r="E78" s="29">
        <v>0</v>
      </c>
      <c r="F78" s="29">
        <v>0</v>
      </c>
      <c r="G78" s="85" t="s">
        <v>58</v>
      </c>
      <c r="H78" s="86">
        <v>1</v>
      </c>
      <c r="I78" s="86">
        <v>2</v>
      </c>
      <c r="J78" s="86">
        <v>1</v>
      </c>
      <c r="K78" s="86">
        <v>1</v>
      </c>
      <c r="L78" s="86">
        <v>0</v>
      </c>
      <c r="M78" s="86">
        <v>0</v>
      </c>
      <c r="N78" s="86">
        <v>1</v>
      </c>
      <c r="O78" s="86">
        <v>2</v>
      </c>
      <c r="P78" s="86">
        <v>0</v>
      </c>
      <c r="Q78" s="86">
        <v>2</v>
      </c>
      <c r="R78" s="86">
        <v>6</v>
      </c>
      <c r="S78" s="86">
        <v>0</v>
      </c>
      <c r="T78" s="86">
        <v>3</v>
      </c>
      <c r="U78" s="86">
        <v>0</v>
      </c>
      <c r="V78" s="36">
        <v>4</v>
      </c>
      <c r="W78" s="37" t="s">
        <v>6</v>
      </c>
      <c r="X78" s="55"/>
      <c r="Y78" s="59"/>
      <c r="Z78" s="59"/>
      <c r="AA78" s="59"/>
    </row>
    <row r="79" spans="1:27" ht="15.6" customHeight="1" x14ac:dyDescent="0.2">
      <c r="A79" s="33">
        <v>14.22</v>
      </c>
      <c r="B79" s="34" t="s">
        <v>7</v>
      </c>
      <c r="C79" s="23">
        <v>5</v>
      </c>
      <c r="D79" s="4">
        <v>4</v>
      </c>
      <c r="E79" s="4">
        <v>0</v>
      </c>
      <c r="F79" s="4">
        <v>0</v>
      </c>
      <c r="G79" s="87" t="s">
        <v>58</v>
      </c>
      <c r="H79" s="88">
        <v>5</v>
      </c>
      <c r="I79" s="88">
        <v>0</v>
      </c>
      <c r="J79" s="88">
        <v>0</v>
      </c>
      <c r="K79" s="88">
        <v>5</v>
      </c>
      <c r="L79" s="88">
        <v>2</v>
      </c>
      <c r="M79" s="88">
        <v>0</v>
      </c>
      <c r="N79" s="88">
        <v>0</v>
      </c>
      <c r="O79" s="88">
        <v>2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22"/>
      <c r="W79" s="38">
        <f>SUM(C79:U79)</f>
        <v>23</v>
      </c>
      <c r="X79" s="17"/>
      <c r="Y79" s="59"/>
      <c r="Z79" s="59"/>
      <c r="AA79" s="59"/>
    </row>
    <row r="80" spans="1:27" ht="15.6" customHeight="1" x14ac:dyDescent="0.2">
      <c r="A80" s="126" t="s">
        <v>57</v>
      </c>
      <c r="B80" s="34" t="s">
        <v>8</v>
      </c>
      <c r="C80" s="23">
        <f>C79</f>
        <v>5</v>
      </c>
      <c r="D80" s="5">
        <f t="shared" ref="D80" si="24">C80-D78+D79</f>
        <v>9</v>
      </c>
      <c r="E80" s="5">
        <f>D80-E78+E79</f>
        <v>9</v>
      </c>
      <c r="F80" s="89">
        <f>E80-F78+F79</f>
        <v>9</v>
      </c>
      <c r="G80" s="90" t="s">
        <v>58</v>
      </c>
      <c r="H80" s="91">
        <f>F80-H78+H79</f>
        <v>13</v>
      </c>
      <c r="I80" s="5">
        <f t="shared" ref="I80:U80" si="25">H80-I78+I79</f>
        <v>11</v>
      </c>
      <c r="J80" s="5">
        <f t="shared" si="25"/>
        <v>10</v>
      </c>
      <c r="K80" s="5">
        <f t="shared" si="25"/>
        <v>14</v>
      </c>
      <c r="L80" s="5">
        <f t="shared" si="25"/>
        <v>16</v>
      </c>
      <c r="M80" s="5">
        <f t="shared" si="25"/>
        <v>16</v>
      </c>
      <c r="N80" s="5">
        <f t="shared" si="25"/>
        <v>15</v>
      </c>
      <c r="O80" s="5">
        <f t="shared" si="25"/>
        <v>15</v>
      </c>
      <c r="P80" s="5">
        <f t="shared" si="25"/>
        <v>15</v>
      </c>
      <c r="Q80" s="5">
        <f t="shared" si="25"/>
        <v>13</v>
      </c>
      <c r="R80" s="5">
        <f t="shared" si="25"/>
        <v>7</v>
      </c>
      <c r="S80" s="5">
        <f t="shared" si="25"/>
        <v>7</v>
      </c>
      <c r="T80" s="5">
        <f t="shared" si="25"/>
        <v>4</v>
      </c>
      <c r="U80" s="5">
        <f t="shared" si="25"/>
        <v>4</v>
      </c>
      <c r="V80" s="39">
        <f>U80-V78</f>
        <v>0</v>
      </c>
      <c r="W80" s="40"/>
      <c r="X80" s="3">
        <f>MAX(C80:V80)</f>
        <v>16</v>
      </c>
      <c r="Y80" s="59"/>
      <c r="Z80" s="59"/>
      <c r="AA80" s="59"/>
    </row>
    <row r="81" spans="1:27" ht="15.6" customHeight="1" x14ac:dyDescent="0.2">
      <c r="A81" s="127"/>
      <c r="B81" s="34" t="s">
        <v>9</v>
      </c>
      <c r="C81" s="111"/>
      <c r="D81" s="112"/>
      <c r="E81" s="112"/>
      <c r="F81" s="112"/>
      <c r="G81" s="110" t="s">
        <v>58</v>
      </c>
      <c r="H81" s="113"/>
      <c r="I81" s="112"/>
      <c r="J81" s="112"/>
      <c r="K81" s="7">
        <v>14.33</v>
      </c>
      <c r="L81" s="112"/>
      <c r="M81" s="7">
        <v>14.37</v>
      </c>
      <c r="N81" s="112"/>
      <c r="O81" s="112"/>
      <c r="P81" s="112"/>
      <c r="Q81" s="112"/>
      <c r="R81" s="7">
        <v>14.44</v>
      </c>
      <c r="S81" s="112"/>
      <c r="T81" s="112"/>
      <c r="U81" s="112"/>
      <c r="V81" s="114">
        <v>14.5</v>
      </c>
      <c r="W81" s="41">
        <v>28</v>
      </c>
      <c r="X81" s="17"/>
      <c r="Y81" s="59"/>
      <c r="Z81" s="59"/>
      <c r="AA81" s="59"/>
    </row>
    <row r="82" spans="1:27" ht="15.6" customHeight="1" x14ac:dyDescent="0.2">
      <c r="A82" s="128"/>
      <c r="B82" s="35" t="s">
        <v>10</v>
      </c>
      <c r="C82" s="115">
        <v>14.22</v>
      </c>
      <c r="D82" s="116"/>
      <c r="E82" s="116"/>
      <c r="F82" s="117"/>
      <c r="G82" s="92" t="s">
        <v>58</v>
      </c>
      <c r="H82" s="117"/>
      <c r="I82" s="116"/>
      <c r="J82" s="116"/>
      <c r="K82" s="8">
        <f>K81</f>
        <v>14.33</v>
      </c>
      <c r="L82" s="116"/>
      <c r="M82" s="8">
        <f>M81</f>
        <v>14.37</v>
      </c>
      <c r="N82" s="116"/>
      <c r="O82" s="116"/>
      <c r="P82" s="116"/>
      <c r="Q82" s="116"/>
      <c r="R82" s="8">
        <f>R81</f>
        <v>14.44</v>
      </c>
      <c r="S82" s="116"/>
      <c r="T82" s="116"/>
      <c r="U82" s="116"/>
      <c r="V82" s="118"/>
      <c r="W82" s="40"/>
      <c r="X82" s="18"/>
      <c r="Y82" s="59"/>
      <c r="Z82" s="59"/>
      <c r="AA82" s="59"/>
    </row>
    <row r="83" spans="1:27" ht="15.6" customHeight="1" thickBot="1" x14ac:dyDescent="0.25">
      <c r="A83" s="61">
        <v>221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3"/>
      <c r="W83" s="64"/>
      <c r="X83" s="3"/>
      <c r="Y83" s="59"/>
      <c r="Z83" s="59"/>
      <c r="AA83" s="59"/>
    </row>
    <row r="84" spans="1:27" ht="15.6" customHeight="1" x14ac:dyDescent="0.2">
      <c r="A84" s="67"/>
      <c r="B84" s="31" t="s">
        <v>5</v>
      </c>
      <c r="C84" s="32"/>
      <c r="D84" s="29">
        <v>0</v>
      </c>
      <c r="E84" s="29">
        <v>0</v>
      </c>
      <c r="F84" s="29">
        <v>2</v>
      </c>
      <c r="G84" s="85" t="s">
        <v>58</v>
      </c>
      <c r="H84" s="86">
        <v>3</v>
      </c>
      <c r="I84" s="86">
        <v>0</v>
      </c>
      <c r="J84" s="86">
        <v>0</v>
      </c>
      <c r="K84" s="86">
        <v>3</v>
      </c>
      <c r="L84" s="86">
        <v>0</v>
      </c>
      <c r="M84" s="86">
        <v>0</v>
      </c>
      <c r="N84" s="86">
        <v>5</v>
      </c>
      <c r="O84" s="86">
        <v>5</v>
      </c>
      <c r="P84" s="86">
        <v>1</v>
      </c>
      <c r="Q84" s="86">
        <v>0</v>
      </c>
      <c r="R84" s="86">
        <v>1</v>
      </c>
      <c r="S84" s="86">
        <v>1</v>
      </c>
      <c r="T84" s="86">
        <v>0</v>
      </c>
      <c r="U84" s="86">
        <v>1</v>
      </c>
      <c r="V84" s="36">
        <v>2</v>
      </c>
      <c r="W84" s="37" t="s">
        <v>6</v>
      </c>
      <c r="X84" s="55"/>
      <c r="Y84" s="59"/>
      <c r="Z84" s="59"/>
      <c r="AA84" s="59"/>
    </row>
    <row r="85" spans="1:27" ht="15.6" customHeight="1" x14ac:dyDescent="0.2">
      <c r="A85" s="33">
        <v>15.02</v>
      </c>
      <c r="B85" s="34" t="s">
        <v>7</v>
      </c>
      <c r="C85" s="23">
        <v>7</v>
      </c>
      <c r="D85" s="4">
        <v>0</v>
      </c>
      <c r="E85" s="4">
        <v>0</v>
      </c>
      <c r="F85" s="4">
        <v>1</v>
      </c>
      <c r="G85" s="87" t="s">
        <v>58</v>
      </c>
      <c r="H85" s="88">
        <v>6</v>
      </c>
      <c r="I85" s="88">
        <v>2</v>
      </c>
      <c r="J85" s="88">
        <v>1</v>
      </c>
      <c r="K85" s="88">
        <v>2</v>
      </c>
      <c r="L85" s="88">
        <v>3</v>
      </c>
      <c r="M85" s="88">
        <v>0</v>
      </c>
      <c r="N85" s="88">
        <v>0</v>
      </c>
      <c r="O85" s="88">
        <v>1</v>
      </c>
      <c r="P85" s="88">
        <v>0</v>
      </c>
      <c r="Q85" s="88">
        <v>0</v>
      </c>
      <c r="R85" s="88">
        <v>0</v>
      </c>
      <c r="S85" s="88">
        <v>0</v>
      </c>
      <c r="T85" s="88">
        <v>0</v>
      </c>
      <c r="U85" s="88">
        <v>1</v>
      </c>
      <c r="V85" s="22"/>
      <c r="W85" s="38">
        <f>SUM(C85:U85)</f>
        <v>24</v>
      </c>
      <c r="X85" s="17"/>
      <c r="Y85" s="59"/>
      <c r="Z85" s="59"/>
      <c r="AA85" s="59"/>
    </row>
    <row r="86" spans="1:27" ht="15.6" customHeight="1" x14ac:dyDescent="0.2">
      <c r="A86" s="126" t="s">
        <v>57</v>
      </c>
      <c r="B86" s="34" t="s">
        <v>8</v>
      </c>
      <c r="C86" s="23">
        <f>C85</f>
        <v>7</v>
      </c>
      <c r="D86" s="5">
        <f t="shared" ref="D86" si="26">C86-D84+D85</f>
        <v>7</v>
      </c>
      <c r="E86" s="5">
        <f>D86-E84+E85</f>
        <v>7</v>
      </c>
      <c r="F86" s="89">
        <f>E86-F84+F85</f>
        <v>6</v>
      </c>
      <c r="G86" s="90" t="s">
        <v>58</v>
      </c>
      <c r="H86" s="91">
        <f>F86-H84+H85</f>
        <v>9</v>
      </c>
      <c r="I86" s="5">
        <f t="shared" ref="I86:U86" si="27">H86-I84+I85</f>
        <v>11</v>
      </c>
      <c r="J86" s="5">
        <f t="shared" si="27"/>
        <v>12</v>
      </c>
      <c r="K86" s="5">
        <f t="shared" si="27"/>
        <v>11</v>
      </c>
      <c r="L86" s="5">
        <f t="shared" si="27"/>
        <v>14</v>
      </c>
      <c r="M86" s="5">
        <f t="shared" si="27"/>
        <v>14</v>
      </c>
      <c r="N86" s="5">
        <f t="shared" si="27"/>
        <v>9</v>
      </c>
      <c r="O86" s="5">
        <f t="shared" si="27"/>
        <v>5</v>
      </c>
      <c r="P86" s="5">
        <f t="shared" si="27"/>
        <v>4</v>
      </c>
      <c r="Q86" s="5">
        <f t="shared" si="27"/>
        <v>4</v>
      </c>
      <c r="R86" s="5">
        <f t="shared" si="27"/>
        <v>3</v>
      </c>
      <c r="S86" s="5">
        <f t="shared" si="27"/>
        <v>2</v>
      </c>
      <c r="T86" s="5">
        <f t="shared" si="27"/>
        <v>2</v>
      </c>
      <c r="U86" s="5">
        <f t="shared" si="27"/>
        <v>2</v>
      </c>
      <c r="V86" s="39">
        <f>U86-V84</f>
        <v>0</v>
      </c>
      <c r="W86" s="40"/>
      <c r="X86" s="3">
        <f>MAX(C86:V86)</f>
        <v>14</v>
      </c>
      <c r="Y86" s="59"/>
      <c r="Z86" s="59"/>
      <c r="AA86" s="59"/>
    </row>
    <row r="87" spans="1:27" ht="15.6" customHeight="1" x14ac:dyDescent="0.2">
      <c r="A87" s="127"/>
      <c r="B87" s="34" t="s">
        <v>9</v>
      </c>
      <c r="C87" s="111"/>
      <c r="D87" s="112"/>
      <c r="E87" s="112"/>
      <c r="F87" s="112"/>
      <c r="G87" s="110" t="s">
        <v>58</v>
      </c>
      <c r="H87" s="113"/>
      <c r="I87" s="112"/>
      <c r="J87" s="112"/>
      <c r="K87" s="7">
        <v>15.14</v>
      </c>
      <c r="L87" s="112"/>
      <c r="M87" s="7">
        <v>15.19</v>
      </c>
      <c r="N87" s="112"/>
      <c r="O87" s="112"/>
      <c r="P87" s="112"/>
      <c r="Q87" s="112"/>
      <c r="R87" s="7">
        <v>15.25</v>
      </c>
      <c r="S87" s="112"/>
      <c r="T87" s="112"/>
      <c r="U87" s="112"/>
      <c r="V87" s="114">
        <v>15.3</v>
      </c>
      <c r="W87" s="41">
        <v>28</v>
      </c>
      <c r="X87" s="17"/>
      <c r="Y87" s="59"/>
      <c r="Z87" s="59"/>
      <c r="AA87" s="59"/>
    </row>
    <row r="88" spans="1:27" ht="15.6" customHeight="1" x14ac:dyDescent="0.2">
      <c r="A88" s="128"/>
      <c r="B88" s="35" t="s">
        <v>10</v>
      </c>
      <c r="C88" s="115">
        <v>15.02</v>
      </c>
      <c r="D88" s="116"/>
      <c r="E88" s="116"/>
      <c r="F88" s="117"/>
      <c r="G88" s="92" t="s">
        <v>58</v>
      </c>
      <c r="H88" s="117"/>
      <c r="I88" s="116"/>
      <c r="J88" s="116"/>
      <c r="K88" s="8">
        <f>K87</f>
        <v>15.14</v>
      </c>
      <c r="L88" s="116"/>
      <c r="M88" s="8">
        <f>M87</f>
        <v>15.19</v>
      </c>
      <c r="N88" s="116"/>
      <c r="O88" s="116"/>
      <c r="P88" s="116"/>
      <c r="Q88" s="116"/>
      <c r="R88" s="8">
        <f>R87</f>
        <v>15.25</v>
      </c>
      <c r="S88" s="116"/>
      <c r="T88" s="116"/>
      <c r="U88" s="116"/>
      <c r="V88" s="118"/>
      <c r="W88" s="40"/>
      <c r="X88" s="18"/>
      <c r="Y88" s="59"/>
      <c r="Z88" s="59"/>
      <c r="AA88" s="59"/>
    </row>
    <row r="89" spans="1:27" ht="15.6" customHeight="1" thickBot="1" x14ac:dyDescent="0.25">
      <c r="A89" s="61">
        <v>215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3"/>
      <c r="W89" s="64"/>
      <c r="X89" s="3"/>
      <c r="Y89" s="59"/>
      <c r="Z89" s="59"/>
      <c r="AA89" s="59"/>
    </row>
    <row r="90" spans="1:27" ht="15.6" customHeight="1" x14ac:dyDescent="0.2">
      <c r="A90" s="67"/>
      <c r="B90" s="31" t="s">
        <v>5</v>
      </c>
      <c r="C90" s="32"/>
      <c r="D90" s="29">
        <v>0</v>
      </c>
      <c r="E90" s="29">
        <v>0</v>
      </c>
      <c r="F90" s="29">
        <v>0</v>
      </c>
      <c r="G90" s="85">
        <v>1</v>
      </c>
      <c r="H90" s="86">
        <v>0</v>
      </c>
      <c r="I90" s="86">
        <v>1</v>
      </c>
      <c r="J90" s="86">
        <v>0</v>
      </c>
      <c r="K90" s="86">
        <v>9</v>
      </c>
      <c r="L90" s="86">
        <v>1</v>
      </c>
      <c r="M90" s="86">
        <v>0</v>
      </c>
      <c r="N90" s="86">
        <v>8</v>
      </c>
      <c r="O90" s="86">
        <v>5</v>
      </c>
      <c r="P90" s="86">
        <v>1</v>
      </c>
      <c r="Q90" s="86">
        <v>1</v>
      </c>
      <c r="R90" s="86">
        <v>3</v>
      </c>
      <c r="S90" s="86">
        <v>7</v>
      </c>
      <c r="T90" s="86">
        <v>0</v>
      </c>
      <c r="U90" s="86">
        <v>0</v>
      </c>
      <c r="V90" s="36">
        <v>8</v>
      </c>
      <c r="W90" s="37" t="s">
        <v>6</v>
      </c>
      <c r="X90" s="55"/>
      <c r="Y90" s="59"/>
      <c r="Z90" s="59"/>
      <c r="AA90" s="59"/>
    </row>
    <row r="91" spans="1:27" ht="15.6" customHeight="1" x14ac:dyDescent="0.2">
      <c r="A91" s="33">
        <v>15.4</v>
      </c>
      <c r="B91" s="34" t="s">
        <v>7</v>
      </c>
      <c r="C91" s="23">
        <v>9</v>
      </c>
      <c r="D91" s="4">
        <v>2</v>
      </c>
      <c r="E91" s="4">
        <v>0</v>
      </c>
      <c r="F91" s="4">
        <v>0</v>
      </c>
      <c r="G91" s="87">
        <v>13</v>
      </c>
      <c r="H91" s="88">
        <v>2</v>
      </c>
      <c r="I91" s="88">
        <v>1</v>
      </c>
      <c r="J91" s="88">
        <v>4</v>
      </c>
      <c r="K91" s="88">
        <v>3</v>
      </c>
      <c r="L91" s="88">
        <v>7</v>
      </c>
      <c r="M91" s="88">
        <v>0</v>
      </c>
      <c r="N91" s="88">
        <v>3</v>
      </c>
      <c r="O91" s="88">
        <v>1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22"/>
      <c r="W91" s="38">
        <f>SUM(C91:U91)</f>
        <v>45</v>
      </c>
      <c r="X91" s="17"/>
      <c r="Y91" s="59"/>
      <c r="Z91" s="59"/>
      <c r="AA91" s="59"/>
    </row>
    <row r="92" spans="1:27" ht="15.6" customHeight="1" x14ac:dyDescent="0.2">
      <c r="A92" s="126" t="s">
        <v>57</v>
      </c>
      <c r="B92" s="34" t="s">
        <v>8</v>
      </c>
      <c r="C92" s="23">
        <f>C91</f>
        <v>9</v>
      </c>
      <c r="D92" s="5">
        <f t="shared" ref="D92" si="28">C92-D90+D91</f>
        <v>11</v>
      </c>
      <c r="E92" s="5">
        <f>D92-E90+E91</f>
        <v>11</v>
      </c>
      <c r="F92" s="89">
        <f>E92-F90+F91</f>
        <v>11</v>
      </c>
      <c r="G92" s="90">
        <f t="shared" ref="G92:U92" si="29">F92-G90+G91</f>
        <v>23</v>
      </c>
      <c r="H92" s="91">
        <f t="shared" si="29"/>
        <v>25</v>
      </c>
      <c r="I92" s="5">
        <f t="shared" si="29"/>
        <v>25</v>
      </c>
      <c r="J92" s="5">
        <f t="shared" si="29"/>
        <v>29</v>
      </c>
      <c r="K92" s="5">
        <f t="shared" si="29"/>
        <v>23</v>
      </c>
      <c r="L92" s="5">
        <f t="shared" si="29"/>
        <v>29</v>
      </c>
      <c r="M92" s="5">
        <f t="shared" si="29"/>
        <v>29</v>
      </c>
      <c r="N92" s="5">
        <f t="shared" si="29"/>
        <v>24</v>
      </c>
      <c r="O92" s="5">
        <f t="shared" si="29"/>
        <v>20</v>
      </c>
      <c r="P92" s="5">
        <f t="shared" si="29"/>
        <v>19</v>
      </c>
      <c r="Q92" s="5">
        <f t="shared" si="29"/>
        <v>18</v>
      </c>
      <c r="R92" s="5">
        <f t="shared" si="29"/>
        <v>15</v>
      </c>
      <c r="S92" s="5">
        <f t="shared" si="29"/>
        <v>8</v>
      </c>
      <c r="T92" s="5">
        <f t="shared" si="29"/>
        <v>8</v>
      </c>
      <c r="U92" s="5">
        <f t="shared" si="29"/>
        <v>8</v>
      </c>
      <c r="V92" s="39">
        <f>U92-V90</f>
        <v>0</v>
      </c>
      <c r="W92" s="40"/>
      <c r="X92" s="3">
        <f>MAX(C92:V92)</f>
        <v>29</v>
      </c>
      <c r="Y92" s="59"/>
      <c r="Z92" s="59"/>
      <c r="AA92" s="59"/>
    </row>
    <row r="93" spans="1:27" ht="15.6" customHeight="1" x14ac:dyDescent="0.2">
      <c r="A93" s="127"/>
      <c r="B93" s="34" t="s">
        <v>9</v>
      </c>
      <c r="C93" s="111"/>
      <c r="D93" s="112"/>
      <c r="E93" s="112"/>
      <c r="F93" s="112"/>
      <c r="G93" s="110">
        <v>15.47</v>
      </c>
      <c r="H93" s="113"/>
      <c r="I93" s="112"/>
      <c r="J93" s="112"/>
      <c r="K93" s="7">
        <v>15.56</v>
      </c>
      <c r="L93" s="112"/>
      <c r="M93" s="7">
        <v>16</v>
      </c>
      <c r="N93" s="112"/>
      <c r="O93" s="112"/>
      <c r="P93" s="112"/>
      <c r="Q93" s="112"/>
      <c r="R93" s="7">
        <v>16.07</v>
      </c>
      <c r="S93" s="112"/>
      <c r="T93" s="112"/>
      <c r="U93" s="112"/>
      <c r="V93" s="114">
        <v>16.12</v>
      </c>
      <c r="W93" s="41">
        <v>32</v>
      </c>
      <c r="X93" s="17"/>
      <c r="Y93" s="59"/>
      <c r="Z93" s="59"/>
      <c r="AA93" s="59"/>
    </row>
    <row r="94" spans="1:27" ht="15.6" customHeight="1" x14ac:dyDescent="0.2">
      <c r="A94" s="128"/>
      <c r="B94" s="35" t="s">
        <v>10</v>
      </c>
      <c r="C94" s="115">
        <v>15.4</v>
      </c>
      <c r="D94" s="116"/>
      <c r="E94" s="116"/>
      <c r="F94" s="117"/>
      <c r="G94" s="92">
        <f>G93</f>
        <v>15.47</v>
      </c>
      <c r="H94" s="117"/>
      <c r="I94" s="116"/>
      <c r="J94" s="116"/>
      <c r="K94" s="8">
        <f>K93</f>
        <v>15.56</v>
      </c>
      <c r="L94" s="116"/>
      <c r="M94" s="8">
        <f>M93</f>
        <v>16</v>
      </c>
      <c r="N94" s="116"/>
      <c r="O94" s="116"/>
      <c r="P94" s="116"/>
      <c r="Q94" s="116"/>
      <c r="R94" s="8">
        <f>R93</f>
        <v>16.07</v>
      </c>
      <c r="S94" s="116"/>
      <c r="T94" s="116"/>
      <c r="U94" s="116"/>
      <c r="V94" s="118"/>
      <c r="W94" s="40"/>
      <c r="X94" s="18"/>
      <c r="Y94" s="59"/>
      <c r="Z94" s="59"/>
      <c r="AA94" s="59"/>
    </row>
    <row r="95" spans="1:27" ht="15.6" customHeight="1" thickBot="1" x14ac:dyDescent="0.25">
      <c r="A95" s="61">
        <v>221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3"/>
      <c r="W95" s="64"/>
      <c r="X95" s="3"/>
      <c r="Y95" s="59"/>
      <c r="Z95" s="59"/>
      <c r="AA95" s="59"/>
    </row>
    <row r="96" spans="1:27" ht="15.6" customHeight="1" x14ac:dyDescent="0.2">
      <c r="A96" s="67"/>
      <c r="B96" s="31" t="s">
        <v>5</v>
      </c>
      <c r="C96" s="32"/>
      <c r="D96" s="29">
        <v>0</v>
      </c>
      <c r="E96" s="29">
        <v>0</v>
      </c>
      <c r="F96" s="29">
        <v>0</v>
      </c>
      <c r="G96" s="85">
        <v>3</v>
      </c>
      <c r="H96" s="86">
        <v>0</v>
      </c>
      <c r="I96" s="86">
        <v>0</v>
      </c>
      <c r="J96" s="86">
        <v>0</v>
      </c>
      <c r="K96" s="86">
        <v>12</v>
      </c>
      <c r="L96" s="86">
        <v>6</v>
      </c>
      <c r="M96" s="86">
        <v>1</v>
      </c>
      <c r="N96" s="86">
        <v>2</v>
      </c>
      <c r="O96" s="86">
        <v>5</v>
      </c>
      <c r="P96" s="86">
        <v>2</v>
      </c>
      <c r="Q96" s="86">
        <v>2</v>
      </c>
      <c r="R96" s="86">
        <v>3</v>
      </c>
      <c r="S96" s="86">
        <v>3</v>
      </c>
      <c r="T96" s="86">
        <v>1</v>
      </c>
      <c r="U96" s="86">
        <v>0</v>
      </c>
      <c r="V96" s="36">
        <v>9</v>
      </c>
      <c r="W96" s="37" t="s">
        <v>6</v>
      </c>
      <c r="X96" s="55"/>
      <c r="Y96" s="59"/>
      <c r="Z96" s="59"/>
      <c r="AA96" s="59"/>
    </row>
    <row r="97" spans="1:27" ht="15.6" customHeight="1" x14ac:dyDescent="0.2">
      <c r="A97" s="33">
        <v>16.190000000000001</v>
      </c>
      <c r="B97" s="34" t="s">
        <v>7</v>
      </c>
      <c r="C97" s="23">
        <v>12</v>
      </c>
      <c r="D97" s="4">
        <v>1</v>
      </c>
      <c r="E97" s="4">
        <v>1</v>
      </c>
      <c r="F97" s="4">
        <v>0</v>
      </c>
      <c r="G97" s="87">
        <v>9</v>
      </c>
      <c r="H97" s="88">
        <v>0</v>
      </c>
      <c r="I97" s="88">
        <v>1</v>
      </c>
      <c r="J97" s="88">
        <v>3</v>
      </c>
      <c r="K97" s="88">
        <v>7</v>
      </c>
      <c r="L97" s="88">
        <v>10</v>
      </c>
      <c r="M97" s="88">
        <v>0</v>
      </c>
      <c r="N97" s="88">
        <v>1</v>
      </c>
      <c r="O97" s="88">
        <v>2</v>
      </c>
      <c r="P97" s="88">
        <v>1</v>
      </c>
      <c r="Q97" s="88">
        <v>0</v>
      </c>
      <c r="R97" s="88">
        <v>0</v>
      </c>
      <c r="S97" s="88">
        <v>0</v>
      </c>
      <c r="T97" s="88">
        <v>1</v>
      </c>
      <c r="U97" s="88">
        <v>0</v>
      </c>
      <c r="V97" s="22"/>
      <c r="W97" s="38">
        <f>SUM(C97:U97)</f>
        <v>49</v>
      </c>
      <c r="X97" s="17"/>
      <c r="Y97" s="59"/>
      <c r="Z97" s="59"/>
      <c r="AA97" s="59"/>
    </row>
    <row r="98" spans="1:27" ht="15.6" customHeight="1" x14ac:dyDescent="0.2">
      <c r="A98" s="126" t="s">
        <v>57</v>
      </c>
      <c r="B98" s="34" t="s">
        <v>8</v>
      </c>
      <c r="C98" s="23">
        <f>C97</f>
        <v>12</v>
      </c>
      <c r="D98" s="5">
        <f t="shared" ref="D98" si="30">C98-D96+D97</f>
        <v>13</v>
      </c>
      <c r="E98" s="5">
        <f>D98-E96+E97</f>
        <v>14</v>
      </c>
      <c r="F98" s="89">
        <f>E98-F96+F97</f>
        <v>14</v>
      </c>
      <c r="G98" s="90">
        <f t="shared" ref="G98:U98" si="31">F98-G96+G97</f>
        <v>20</v>
      </c>
      <c r="H98" s="91">
        <f t="shared" si="31"/>
        <v>20</v>
      </c>
      <c r="I98" s="5">
        <f t="shared" si="31"/>
        <v>21</v>
      </c>
      <c r="J98" s="5">
        <f t="shared" si="31"/>
        <v>24</v>
      </c>
      <c r="K98" s="5">
        <f t="shared" si="31"/>
        <v>19</v>
      </c>
      <c r="L98" s="5">
        <f t="shared" si="31"/>
        <v>23</v>
      </c>
      <c r="M98" s="5">
        <f t="shared" si="31"/>
        <v>22</v>
      </c>
      <c r="N98" s="5">
        <f t="shared" si="31"/>
        <v>21</v>
      </c>
      <c r="O98" s="5">
        <f t="shared" si="31"/>
        <v>18</v>
      </c>
      <c r="P98" s="5">
        <f t="shared" si="31"/>
        <v>17</v>
      </c>
      <c r="Q98" s="5">
        <f t="shared" si="31"/>
        <v>15</v>
      </c>
      <c r="R98" s="5">
        <f t="shared" si="31"/>
        <v>12</v>
      </c>
      <c r="S98" s="5">
        <f t="shared" si="31"/>
        <v>9</v>
      </c>
      <c r="T98" s="5">
        <f t="shared" si="31"/>
        <v>9</v>
      </c>
      <c r="U98" s="5">
        <f t="shared" si="31"/>
        <v>9</v>
      </c>
      <c r="V98" s="39">
        <f>U98-V96</f>
        <v>0</v>
      </c>
      <c r="W98" s="40"/>
      <c r="X98" s="3">
        <f>MAX(C98:V98)</f>
        <v>24</v>
      </c>
      <c r="Y98" s="59"/>
      <c r="Z98" s="59"/>
      <c r="AA98" s="59"/>
    </row>
    <row r="99" spans="1:27" ht="15.6" customHeight="1" x14ac:dyDescent="0.2">
      <c r="A99" s="127"/>
      <c r="B99" s="34" t="s">
        <v>9</v>
      </c>
      <c r="C99" s="111"/>
      <c r="D99" s="112"/>
      <c r="E99" s="112"/>
      <c r="F99" s="112"/>
      <c r="G99" s="110">
        <v>16.25</v>
      </c>
      <c r="H99" s="113"/>
      <c r="I99" s="112"/>
      <c r="J99" s="112"/>
      <c r="K99" s="7">
        <v>16.329999999999998</v>
      </c>
      <c r="L99" s="112"/>
      <c r="M99" s="7">
        <v>16.38</v>
      </c>
      <c r="N99" s="112"/>
      <c r="O99" s="112"/>
      <c r="P99" s="112"/>
      <c r="Q99" s="112"/>
      <c r="R99" s="7">
        <v>16.45</v>
      </c>
      <c r="S99" s="112"/>
      <c r="T99" s="112"/>
      <c r="U99" s="112"/>
      <c r="V99" s="114">
        <v>16.5</v>
      </c>
      <c r="W99" s="41">
        <v>31</v>
      </c>
      <c r="X99" s="17"/>
      <c r="Y99" s="59"/>
      <c r="Z99" s="59"/>
      <c r="AA99" s="59"/>
    </row>
    <row r="100" spans="1:27" ht="15.6" customHeight="1" x14ac:dyDescent="0.2">
      <c r="A100" s="128"/>
      <c r="B100" s="35" t="s">
        <v>10</v>
      </c>
      <c r="C100" s="115">
        <v>16.190000000000001</v>
      </c>
      <c r="D100" s="116"/>
      <c r="E100" s="116"/>
      <c r="F100" s="117"/>
      <c r="G100" s="92">
        <f>G99</f>
        <v>16.25</v>
      </c>
      <c r="H100" s="117"/>
      <c r="I100" s="116"/>
      <c r="J100" s="116"/>
      <c r="K100" s="8">
        <f>K99</f>
        <v>16.329999999999998</v>
      </c>
      <c r="L100" s="116"/>
      <c r="M100" s="8">
        <f>M99</f>
        <v>16.38</v>
      </c>
      <c r="N100" s="116"/>
      <c r="O100" s="116"/>
      <c r="P100" s="116"/>
      <c r="Q100" s="116"/>
      <c r="R100" s="8">
        <f>R99</f>
        <v>16.45</v>
      </c>
      <c r="S100" s="116"/>
      <c r="T100" s="116"/>
      <c r="U100" s="116"/>
      <c r="V100" s="118"/>
      <c r="W100" s="40"/>
      <c r="X100" s="18"/>
      <c r="Y100" s="59"/>
      <c r="Z100" s="59"/>
      <c r="AA100" s="59"/>
    </row>
    <row r="101" spans="1:27" ht="15.6" customHeight="1" thickBot="1" x14ac:dyDescent="0.25">
      <c r="A101" s="61">
        <v>215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/>
      <c r="X101" s="3"/>
      <c r="Y101" s="59"/>
      <c r="Z101" s="59"/>
      <c r="AA101" s="59"/>
    </row>
    <row r="102" spans="1:27" ht="15.6" customHeight="1" x14ac:dyDescent="0.2">
      <c r="A102" s="67"/>
      <c r="B102" s="31" t="s">
        <v>5</v>
      </c>
      <c r="C102" s="32"/>
      <c r="D102" s="29">
        <v>0</v>
      </c>
      <c r="E102" s="29">
        <v>0</v>
      </c>
      <c r="F102" s="29">
        <v>0</v>
      </c>
      <c r="G102" s="85">
        <v>3</v>
      </c>
      <c r="H102" s="86">
        <v>0</v>
      </c>
      <c r="I102" s="86">
        <v>0</v>
      </c>
      <c r="J102" s="86">
        <v>0</v>
      </c>
      <c r="K102" s="86">
        <v>9</v>
      </c>
      <c r="L102" s="86">
        <v>4</v>
      </c>
      <c r="M102" s="86">
        <v>1</v>
      </c>
      <c r="N102" s="86">
        <v>1</v>
      </c>
      <c r="O102" s="86">
        <v>1</v>
      </c>
      <c r="P102" s="86">
        <v>2</v>
      </c>
      <c r="Q102" s="86">
        <v>1</v>
      </c>
      <c r="R102" s="86">
        <v>0</v>
      </c>
      <c r="S102" s="86">
        <v>2</v>
      </c>
      <c r="T102" s="86">
        <v>2</v>
      </c>
      <c r="U102" s="86">
        <v>5</v>
      </c>
      <c r="V102" s="36">
        <v>6</v>
      </c>
      <c r="W102" s="37" t="s">
        <v>6</v>
      </c>
      <c r="X102" s="55"/>
      <c r="Y102" s="59"/>
      <c r="Z102" s="59"/>
      <c r="AA102" s="59"/>
    </row>
    <row r="103" spans="1:27" ht="15.6" customHeight="1" x14ac:dyDescent="0.2">
      <c r="A103" s="33">
        <v>16.57</v>
      </c>
      <c r="B103" s="34" t="s">
        <v>7</v>
      </c>
      <c r="C103" s="23">
        <v>6</v>
      </c>
      <c r="D103" s="4">
        <v>3</v>
      </c>
      <c r="E103" s="4">
        <v>1</v>
      </c>
      <c r="F103" s="4">
        <v>2</v>
      </c>
      <c r="G103" s="87">
        <v>3</v>
      </c>
      <c r="H103" s="88">
        <v>3</v>
      </c>
      <c r="I103" s="88">
        <v>2</v>
      </c>
      <c r="J103" s="88">
        <v>2</v>
      </c>
      <c r="K103" s="88">
        <v>7</v>
      </c>
      <c r="L103" s="88">
        <v>6</v>
      </c>
      <c r="M103" s="88">
        <v>0</v>
      </c>
      <c r="N103" s="88">
        <v>0</v>
      </c>
      <c r="O103" s="88">
        <v>1</v>
      </c>
      <c r="P103" s="88">
        <v>0</v>
      </c>
      <c r="Q103" s="88">
        <v>0</v>
      </c>
      <c r="R103" s="88">
        <v>0</v>
      </c>
      <c r="S103" s="88">
        <v>0</v>
      </c>
      <c r="T103" s="88">
        <v>1</v>
      </c>
      <c r="U103" s="88">
        <v>0</v>
      </c>
      <c r="V103" s="22"/>
      <c r="W103" s="38">
        <f>SUM(C103:U103)</f>
        <v>37</v>
      </c>
      <c r="X103" s="17"/>
      <c r="Y103" s="59"/>
      <c r="Z103" s="59"/>
      <c r="AA103" s="59"/>
    </row>
    <row r="104" spans="1:27" ht="15.6" customHeight="1" x14ac:dyDescent="0.2">
      <c r="A104" s="126" t="s">
        <v>57</v>
      </c>
      <c r="B104" s="34" t="s">
        <v>8</v>
      </c>
      <c r="C104" s="23">
        <f>C103</f>
        <v>6</v>
      </c>
      <c r="D104" s="5">
        <f t="shared" ref="D104" si="32">C104-D102+D103</f>
        <v>9</v>
      </c>
      <c r="E104" s="5">
        <f>D104-E102+E103</f>
        <v>10</v>
      </c>
      <c r="F104" s="89">
        <f>E104-F102+F103</f>
        <v>12</v>
      </c>
      <c r="G104" s="90">
        <f t="shared" ref="G104:U104" si="33">F104-G102+G103</f>
        <v>12</v>
      </c>
      <c r="H104" s="91">
        <f t="shared" si="33"/>
        <v>15</v>
      </c>
      <c r="I104" s="5">
        <f t="shared" si="33"/>
        <v>17</v>
      </c>
      <c r="J104" s="5">
        <f t="shared" si="33"/>
        <v>19</v>
      </c>
      <c r="K104" s="5">
        <f t="shared" si="33"/>
        <v>17</v>
      </c>
      <c r="L104" s="5">
        <f t="shared" si="33"/>
        <v>19</v>
      </c>
      <c r="M104" s="5">
        <f t="shared" si="33"/>
        <v>18</v>
      </c>
      <c r="N104" s="5">
        <f t="shared" si="33"/>
        <v>17</v>
      </c>
      <c r="O104" s="5">
        <f t="shared" si="33"/>
        <v>17</v>
      </c>
      <c r="P104" s="5">
        <f t="shared" si="33"/>
        <v>15</v>
      </c>
      <c r="Q104" s="5">
        <f t="shared" si="33"/>
        <v>14</v>
      </c>
      <c r="R104" s="5">
        <f t="shared" si="33"/>
        <v>14</v>
      </c>
      <c r="S104" s="5">
        <f t="shared" si="33"/>
        <v>12</v>
      </c>
      <c r="T104" s="5">
        <f t="shared" si="33"/>
        <v>11</v>
      </c>
      <c r="U104" s="5">
        <f t="shared" si="33"/>
        <v>6</v>
      </c>
      <c r="V104" s="39">
        <f>U104-V102</f>
        <v>0</v>
      </c>
      <c r="W104" s="40"/>
      <c r="X104" s="3">
        <f>MAX(C104:V104)</f>
        <v>19</v>
      </c>
      <c r="Y104" s="59"/>
      <c r="Z104" s="59"/>
      <c r="AA104" s="59"/>
    </row>
    <row r="105" spans="1:27" ht="15.6" customHeight="1" x14ac:dyDescent="0.2">
      <c r="A105" s="127"/>
      <c r="B105" s="34" t="s">
        <v>9</v>
      </c>
      <c r="C105" s="111"/>
      <c r="D105" s="112"/>
      <c r="E105" s="112"/>
      <c r="F105" s="112"/>
      <c r="G105" s="110">
        <v>17.05</v>
      </c>
      <c r="H105" s="113"/>
      <c r="I105" s="112"/>
      <c r="J105" s="112"/>
      <c r="K105" s="7">
        <v>17.14</v>
      </c>
      <c r="L105" s="112"/>
      <c r="M105" s="7">
        <v>17.18</v>
      </c>
      <c r="N105" s="112"/>
      <c r="O105" s="112"/>
      <c r="P105" s="112"/>
      <c r="Q105" s="112"/>
      <c r="R105" s="7">
        <v>17.239999999999998</v>
      </c>
      <c r="S105" s="112"/>
      <c r="T105" s="112"/>
      <c r="U105" s="112"/>
      <c r="V105" s="114">
        <v>17.309999999999999</v>
      </c>
      <c r="W105" s="41">
        <v>34</v>
      </c>
      <c r="X105" s="17"/>
      <c r="Y105" s="59"/>
      <c r="Z105" s="59"/>
      <c r="AA105" s="59"/>
    </row>
    <row r="106" spans="1:27" ht="15.6" customHeight="1" x14ac:dyDescent="0.2">
      <c r="A106" s="128"/>
      <c r="B106" s="35" t="s">
        <v>10</v>
      </c>
      <c r="C106" s="115">
        <v>16.57</v>
      </c>
      <c r="D106" s="116"/>
      <c r="E106" s="116"/>
      <c r="F106" s="117"/>
      <c r="G106" s="92">
        <f>G105</f>
        <v>17.05</v>
      </c>
      <c r="H106" s="117"/>
      <c r="I106" s="116"/>
      <c r="J106" s="116"/>
      <c r="K106" s="8">
        <f>K105</f>
        <v>17.14</v>
      </c>
      <c r="L106" s="116"/>
      <c r="M106" s="8">
        <f>M105</f>
        <v>17.18</v>
      </c>
      <c r="N106" s="116"/>
      <c r="O106" s="116"/>
      <c r="P106" s="116"/>
      <c r="Q106" s="116"/>
      <c r="R106" s="8">
        <f>R105</f>
        <v>17.239999999999998</v>
      </c>
      <c r="S106" s="116"/>
      <c r="T106" s="116"/>
      <c r="U106" s="116"/>
      <c r="V106" s="118"/>
      <c r="W106" s="40"/>
      <c r="X106" s="18"/>
      <c r="Y106" s="59"/>
      <c r="Z106" s="59"/>
      <c r="AA106" s="59"/>
    </row>
    <row r="107" spans="1:27" ht="15.6" customHeight="1" thickBot="1" x14ac:dyDescent="0.25">
      <c r="A107" s="61">
        <v>221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3"/>
      <c r="W107" s="64"/>
      <c r="X107" s="3"/>
      <c r="Y107" s="59"/>
      <c r="Z107" s="59"/>
      <c r="AA107" s="59"/>
    </row>
    <row r="108" spans="1:27" ht="15.6" customHeight="1" x14ac:dyDescent="0.2">
      <c r="A108" s="67"/>
      <c r="B108" s="31" t="s">
        <v>5</v>
      </c>
      <c r="C108" s="32"/>
      <c r="D108" s="29">
        <v>0</v>
      </c>
      <c r="E108" s="29">
        <v>0</v>
      </c>
      <c r="F108" s="29">
        <v>3</v>
      </c>
      <c r="G108" s="85">
        <v>0</v>
      </c>
      <c r="H108" s="86">
        <v>0</v>
      </c>
      <c r="I108" s="86">
        <v>0</v>
      </c>
      <c r="J108" s="86">
        <v>4</v>
      </c>
      <c r="K108" s="86">
        <v>12</v>
      </c>
      <c r="L108" s="86">
        <v>0</v>
      </c>
      <c r="M108" s="86">
        <v>0</v>
      </c>
      <c r="N108" s="86">
        <v>0</v>
      </c>
      <c r="O108" s="86">
        <v>4</v>
      </c>
      <c r="P108" s="86">
        <v>1</v>
      </c>
      <c r="Q108" s="86">
        <v>1</v>
      </c>
      <c r="R108" s="86">
        <v>7</v>
      </c>
      <c r="S108" s="86">
        <v>4</v>
      </c>
      <c r="T108" s="86">
        <v>2</v>
      </c>
      <c r="U108" s="86">
        <v>0</v>
      </c>
      <c r="V108" s="36">
        <v>10</v>
      </c>
      <c r="W108" s="37" t="s">
        <v>6</v>
      </c>
      <c r="X108" s="55"/>
      <c r="Y108" s="59"/>
      <c r="Z108" s="59"/>
      <c r="AA108" s="59"/>
    </row>
    <row r="109" spans="1:27" ht="15.6" customHeight="1" x14ac:dyDescent="0.2">
      <c r="A109" s="33">
        <v>17.46</v>
      </c>
      <c r="B109" s="34" t="s">
        <v>7</v>
      </c>
      <c r="C109" s="23">
        <v>7</v>
      </c>
      <c r="D109" s="4">
        <v>1</v>
      </c>
      <c r="E109" s="4">
        <v>1</v>
      </c>
      <c r="F109" s="4">
        <v>9</v>
      </c>
      <c r="G109" s="87">
        <v>6</v>
      </c>
      <c r="H109" s="88">
        <v>3</v>
      </c>
      <c r="I109" s="88">
        <v>2</v>
      </c>
      <c r="J109" s="88">
        <v>0</v>
      </c>
      <c r="K109" s="88">
        <v>4</v>
      </c>
      <c r="L109" s="88">
        <v>12</v>
      </c>
      <c r="M109" s="88">
        <v>0</v>
      </c>
      <c r="N109" s="88">
        <v>0</v>
      </c>
      <c r="O109" s="88">
        <v>3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22"/>
      <c r="W109" s="38">
        <f>SUM(C109:U109)</f>
        <v>48</v>
      </c>
      <c r="X109" s="17"/>
      <c r="Y109" s="59"/>
      <c r="Z109" s="59"/>
      <c r="AA109" s="59"/>
    </row>
    <row r="110" spans="1:27" ht="15.6" customHeight="1" x14ac:dyDescent="0.2">
      <c r="A110" s="126" t="s">
        <v>57</v>
      </c>
      <c r="B110" s="34" t="s">
        <v>8</v>
      </c>
      <c r="C110" s="23">
        <f>C109</f>
        <v>7</v>
      </c>
      <c r="D110" s="5">
        <f t="shared" ref="D110" si="34">C110-D108+D109</f>
        <v>8</v>
      </c>
      <c r="E110" s="5">
        <f>D110-E108+E109</f>
        <v>9</v>
      </c>
      <c r="F110" s="89">
        <f>E110-F108+F109</f>
        <v>15</v>
      </c>
      <c r="G110" s="90">
        <f t="shared" ref="G110:U110" si="35">F110-G108+G109</f>
        <v>21</v>
      </c>
      <c r="H110" s="91">
        <f t="shared" si="35"/>
        <v>24</v>
      </c>
      <c r="I110" s="5">
        <f t="shared" si="35"/>
        <v>26</v>
      </c>
      <c r="J110" s="5">
        <f t="shared" si="35"/>
        <v>22</v>
      </c>
      <c r="K110" s="5">
        <f t="shared" si="35"/>
        <v>14</v>
      </c>
      <c r="L110" s="5">
        <f t="shared" si="35"/>
        <v>26</v>
      </c>
      <c r="M110" s="5">
        <f t="shared" si="35"/>
        <v>26</v>
      </c>
      <c r="N110" s="5">
        <f t="shared" si="35"/>
        <v>26</v>
      </c>
      <c r="O110" s="5">
        <f t="shared" si="35"/>
        <v>25</v>
      </c>
      <c r="P110" s="5">
        <f t="shared" si="35"/>
        <v>24</v>
      </c>
      <c r="Q110" s="5">
        <f t="shared" si="35"/>
        <v>23</v>
      </c>
      <c r="R110" s="5">
        <f t="shared" si="35"/>
        <v>16</v>
      </c>
      <c r="S110" s="5">
        <f t="shared" si="35"/>
        <v>12</v>
      </c>
      <c r="T110" s="5">
        <f t="shared" si="35"/>
        <v>10</v>
      </c>
      <c r="U110" s="5">
        <f t="shared" si="35"/>
        <v>10</v>
      </c>
      <c r="V110" s="39">
        <f>U110-V108</f>
        <v>0</v>
      </c>
      <c r="W110" s="40"/>
      <c r="X110" s="3">
        <f>MAX(C110:V110)</f>
        <v>26</v>
      </c>
      <c r="Y110" s="59"/>
      <c r="Z110" s="59"/>
      <c r="AA110" s="59"/>
    </row>
    <row r="111" spans="1:27" ht="15.6" customHeight="1" x14ac:dyDescent="0.2">
      <c r="A111" s="127"/>
      <c r="B111" s="34" t="s">
        <v>9</v>
      </c>
      <c r="C111" s="111"/>
      <c r="D111" s="112"/>
      <c r="E111" s="112"/>
      <c r="F111" s="112"/>
      <c r="G111" s="110">
        <v>17.53</v>
      </c>
      <c r="H111" s="113"/>
      <c r="I111" s="112"/>
      <c r="J111" s="112"/>
      <c r="K111" s="7">
        <v>18.02</v>
      </c>
      <c r="L111" s="112"/>
      <c r="M111" s="7">
        <v>18.07</v>
      </c>
      <c r="N111" s="112"/>
      <c r="O111" s="112"/>
      <c r="P111" s="112"/>
      <c r="Q111" s="112"/>
      <c r="R111" s="7">
        <v>18.13</v>
      </c>
      <c r="S111" s="112"/>
      <c r="T111" s="112"/>
      <c r="U111" s="112"/>
      <c r="V111" s="114">
        <v>18.18</v>
      </c>
      <c r="W111" s="41">
        <v>32</v>
      </c>
      <c r="X111" s="17"/>
      <c r="Y111" s="59"/>
      <c r="Z111" s="59"/>
      <c r="AA111" s="59"/>
    </row>
    <row r="112" spans="1:27" ht="15.6" customHeight="1" x14ac:dyDescent="0.2">
      <c r="A112" s="128"/>
      <c r="B112" s="35" t="s">
        <v>10</v>
      </c>
      <c r="C112" s="115">
        <v>17.46</v>
      </c>
      <c r="D112" s="116"/>
      <c r="E112" s="116"/>
      <c r="F112" s="117"/>
      <c r="G112" s="92">
        <f>G111</f>
        <v>17.53</v>
      </c>
      <c r="H112" s="117"/>
      <c r="I112" s="116"/>
      <c r="J112" s="116"/>
      <c r="K112" s="8">
        <v>18.03</v>
      </c>
      <c r="L112" s="116"/>
      <c r="M112" s="8">
        <f>M111</f>
        <v>18.07</v>
      </c>
      <c r="N112" s="116"/>
      <c r="O112" s="116"/>
      <c r="P112" s="116"/>
      <c r="Q112" s="116"/>
      <c r="R112" s="8">
        <f>R111</f>
        <v>18.13</v>
      </c>
      <c r="S112" s="116"/>
      <c r="T112" s="116"/>
      <c r="U112" s="116"/>
      <c r="V112" s="118"/>
      <c r="W112" s="40"/>
      <c r="X112" s="18"/>
      <c r="Y112" s="59"/>
      <c r="Z112" s="59"/>
      <c r="AA112" s="59"/>
    </row>
    <row r="113" spans="1:27" ht="15.6" customHeight="1" thickBot="1" x14ac:dyDescent="0.25">
      <c r="A113" s="61">
        <v>215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3"/>
      <c r="W113" s="64"/>
      <c r="X113" s="3"/>
      <c r="Y113" s="59"/>
      <c r="Z113" s="59"/>
      <c r="AA113" s="59"/>
    </row>
    <row r="114" spans="1:27" ht="15.6" customHeight="1" x14ac:dyDescent="0.2">
      <c r="A114" s="67"/>
      <c r="B114" s="31" t="s">
        <v>5</v>
      </c>
      <c r="C114" s="32"/>
      <c r="D114" s="29">
        <v>0</v>
      </c>
      <c r="E114" s="29">
        <v>0</v>
      </c>
      <c r="F114" s="29">
        <v>0</v>
      </c>
      <c r="G114" s="85">
        <v>0</v>
      </c>
      <c r="H114" s="86">
        <v>0</v>
      </c>
      <c r="I114" s="86">
        <v>2</v>
      </c>
      <c r="J114" s="86">
        <v>4</v>
      </c>
      <c r="K114" s="86">
        <v>1</v>
      </c>
      <c r="L114" s="86">
        <v>1</v>
      </c>
      <c r="M114" s="86">
        <v>2</v>
      </c>
      <c r="N114" s="86">
        <v>4</v>
      </c>
      <c r="O114" s="86">
        <v>1</v>
      </c>
      <c r="P114" s="86">
        <v>2</v>
      </c>
      <c r="Q114" s="86">
        <v>3</v>
      </c>
      <c r="R114" s="86">
        <v>5</v>
      </c>
      <c r="S114" s="86">
        <v>0</v>
      </c>
      <c r="T114" s="86">
        <v>2</v>
      </c>
      <c r="U114" s="86">
        <v>0</v>
      </c>
      <c r="V114" s="36">
        <v>6</v>
      </c>
      <c r="W114" s="37" t="s">
        <v>6</v>
      </c>
      <c r="X114" s="55"/>
      <c r="Y114" s="59"/>
      <c r="Z114" s="59"/>
      <c r="AA114" s="59"/>
    </row>
    <row r="115" spans="1:27" ht="15.6" customHeight="1" x14ac:dyDescent="0.2">
      <c r="A115" s="33">
        <v>18.239999999999998</v>
      </c>
      <c r="B115" s="34" t="s">
        <v>7</v>
      </c>
      <c r="C115" s="23">
        <v>5</v>
      </c>
      <c r="D115" s="4">
        <v>2</v>
      </c>
      <c r="E115" s="4">
        <v>1</v>
      </c>
      <c r="F115" s="4">
        <v>0</v>
      </c>
      <c r="G115" s="87">
        <v>5</v>
      </c>
      <c r="H115" s="88">
        <v>0</v>
      </c>
      <c r="I115" s="88">
        <v>2</v>
      </c>
      <c r="J115" s="88">
        <v>2</v>
      </c>
      <c r="K115" s="88">
        <v>9</v>
      </c>
      <c r="L115" s="88">
        <v>5</v>
      </c>
      <c r="M115" s="88">
        <v>0</v>
      </c>
      <c r="N115" s="88">
        <v>0</v>
      </c>
      <c r="O115" s="88">
        <v>1</v>
      </c>
      <c r="P115" s="88">
        <v>1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22"/>
      <c r="W115" s="38">
        <f>SUM(C115:U115)</f>
        <v>33</v>
      </c>
      <c r="X115" s="17"/>
      <c r="Y115" s="59"/>
      <c r="Z115" s="59"/>
      <c r="AA115" s="59"/>
    </row>
    <row r="116" spans="1:27" ht="15.6" customHeight="1" x14ac:dyDescent="0.2">
      <c r="A116" s="126" t="s">
        <v>57</v>
      </c>
      <c r="B116" s="34" t="s">
        <v>8</v>
      </c>
      <c r="C116" s="23">
        <f>C115</f>
        <v>5</v>
      </c>
      <c r="D116" s="5">
        <f t="shared" ref="D116" si="36">C116-D114+D115</f>
        <v>7</v>
      </c>
      <c r="E116" s="5">
        <f>D116-E114+E115</f>
        <v>8</v>
      </c>
      <c r="F116" s="89">
        <f>E116-F114+F115</f>
        <v>8</v>
      </c>
      <c r="G116" s="90">
        <f t="shared" ref="G116:U116" si="37">F116-G114+G115</f>
        <v>13</v>
      </c>
      <c r="H116" s="91">
        <f t="shared" si="37"/>
        <v>13</v>
      </c>
      <c r="I116" s="5">
        <f t="shared" si="37"/>
        <v>13</v>
      </c>
      <c r="J116" s="5">
        <f t="shared" si="37"/>
        <v>11</v>
      </c>
      <c r="K116" s="5">
        <f t="shared" si="37"/>
        <v>19</v>
      </c>
      <c r="L116" s="5">
        <f t="shared" si="37"/>
        <v>23</v>
      </c>
      <c r="M116" s="5">
        <f t="shared" si="37"/>
        <v>21</v>
      </c>
      <c r="N116" s="5">
        <f t="shared" si="37"/>
        <v>17</v>
      </c>
      <c r="O116" s="5">
        <f t="shared" si="37"/>
        <v>17</v>
      </c>
      <c r="P116" s="5">
        <f t="shared" si="37"/>
        <v>16</v>
      </c>
      <c r="Q116" s="5">
        <f t="shared" si="37"/>
        <v>13</v>
      </c>
      <c r="R116" s="5">
        <f t="shared" si="37"/>
        <v>8</v>
      </c>
      <c r="S116" s="5">
        <f t="shared" si="37"/>
        <v>8</v>
      </c>
      <c r="T116" s="5">
        <f t="shared" si="37"/>
        <v>6</v>
      </c>
      <c r="U116" s="5">
        <f t="shared" si="37"/>
        <v>6</v>
      </c>
      <c r="V116" s="39">
        <f>U116-V114</f>
        <v>0</v>
      </c>
      <c r="W116" s="40"/>
      <c r="X116" s="3">
        <f>MAX(C116:V116)</f>
        <v>23</v>
      </c>
      <c r="Y116" s="59"/>
      <c r="Z116" s="59"/>
      <c r="AA116" s="59"/>
    </row>
    <row r="117" spans="1:27" ht="15.6" customHeight="1" x14ac:dyDescent="0.2">
      <c r="A117" s="127"/>
      <c r="B117" s="34" t="s">
        <v>9</v>
      </c>
      <c r="C117" s="111"/>
      <c r="D117" s="112"/>
      <c r="E117" s="112"/>
      <c r="F117" s="112"/>
      <c r="G117" s="110">
        <v>18.309999999999999</v>
      </c>
      <c r="H117" s="113"/>
      <c r="I117" s="112"/>
      <c r="J117" s="112"/>
      <c r="K117" s="7">
        <v>18.399999999999999</v>
      </c>
      <c r="L117" s="112"/>
      <c r="M117" s="7">
        <v>18.43</v>
      </c>
      <c r="N117" s="112"/>
      <c r="O117" s="112"/>
      <c r="P117" s="112"/>
      <c r="Q117" s="112"/>
      <c r="R117" s="7">
        <v>18.5</v>
      </c>
      <c r="S117" s="112"/>
      <c r="T117" s="112"/>
      <c r="U117" s="112"/>
      <c r="V117" s="114">
        <v>18.559999999999999</v>
      </c>
      <c r="W117" s="41">
        <v>31</v>
      </c>
      <c r="X117" s="17"/>
      <c r="Y117" s="59"/>
      <c r="Z117" s="59"/>
      <c r="AA117" s="59"/>
    </row>
    <row r="118" spans="1:27" ht="15.6" customHeight="1" x14ac:dyDescent="0.2">
      <c r="A118" s="128"/>
      <c r="B118" s="35" t="s">
        <v>10</v>
      </c>
      <c r="C118" s="115">
        <v>18.25</v>
      </c>
      <c r="D118" s="116"/>
      <c r="E118" s="116"/>
      <c r="F118" s="117"/>
      <c r="G118" s="92">
        <f>G117</f>
        <v>18.309999999999999</v>
      </c>
      <c r="H118" s="117"/>
      <c r="I118" s="116"/>
      <c r="J118" s="116"/>
      <c r="K118" s="8">
        <f>K117</f>
        <v>18.399999999999999</v>
      </c>
      <c r="L118" s="116"/>
      <c r="M118" s="8">
        <f>M117</f>
        <v>18.43</v>
      </c>
      <c r="N118" s="116"/>
      <c r="O118" s="116"/>
      <c r="P118" s="116"/>
      <c r="Q118" s="116"/>
      <c r="R118" s="8">
        <f>R117</f>
        <v>18.5</v>
      </c>
      <c r="S118" s="116"/>
      <c r="T118" s="116"/>
      <c r="U118" s="116"/>
      <c r="V118" s="118"/>
      <c r="W118" s="40"/>
      <c r="X118" s="18"/>
      <c r="Y118" s="59"/>
      <c r="Z118" s="59"/>
      <c r="AA118" s="59"/>
    </row>
    <row r="119" spans="1:27" ht="15.6" customHeight="1" thickBot="1" x14ac:dyDescent="0.25">
      <c r="A119" s="61">
        <v>221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  <c r="W119" s="64"/>
      <c r="X119" s="3"/>
      <c r="Y119" s="59"/>
      <c r="Z119" s="59"/>
      <c r="AA119" s="59"/>
    </row>
    <row r="120" spans="1:27" ht="15.6" customHeight="1" x14ac:dyDescent="0.2">
      <c r="A120" s="67"/>
      <c r="B120" s="31" t="s">
        <v>5</v>
      </c>
      <c r="C120" s="32"/>
      <c r="D120" s="29">
        <v>0</v>
      </c>
      <c r="E120" s="29">
        <v>0</v>
      </c>
      <c r="F120" s="29">
        <v>0</v>
      </c>
      <c r="G120" s="85">
        <v>0</v>
      </c>
      <c r="H120" s="86">
        <v>0</v>
      </c>
      <c r="I120" s="86">
        <v>0</v>
      </c>
      <c r="J120" s="86">
        <v>0</v>
      </c>
      <c r="K120" s="86">
        <v>2</v>
      </c>
      <c r="L120" s="86">
        <v>0</v>
      </c>
      <c r="M120" s="86">
        <v>0</v>
      </c>
      <c r="N120" s="86">
        <v>9</v>
      </c>
      <c r="O120" s="86">
        <v>3</v>
      </c>
      <c r="P120" s="86">
        <v>0</v>
      </c>
      <c r="Q120" s="86">
        <v>1</v>
      </c>
      <c r="R120" s="86">
        <v>1</v>
      </c>
      <c r="S120" s="86">
        <v>1</v>
      </c>
      <c r="T120" s="86">
        <v>0</v>
      </c>
      <c r="U120" s="86">
        <v>2</v>
      </c>
      <c r="V120" s="36">
        <v>0</v>
      </c>
      <c r="W120" s="37" t="s">
        <v>6</v>
      </c>
      <c r="X120" s="55"/>
      <c r="Y120" s="59"/>
      <c r="Z120" s="59"/>
      <c r="AA120" s="59"/>
    </row>
    <row r="121" spans="1:27" ht="15.6" customHeight="1" x14ac:dyDescent="0.2">
      <c r="A121" s="33">
        <v>19.03</v>
      </c>
      <c r="B121" s="34" t="s">
        <v>7</v>
      </c>
      <c r="C121" s="23">
        <v>4</v>
      </c>
      <c r="D121" s="4">
        <v>2</v>
      </c>
      <c r="E121" s="4">
        <v>0</v>
      </c>
      <c r="F121" s="4">
        <v>0</v>
      </c>
      <c r="G121" s="87">
        <v>1</v>
      </c>
      <c r="H121" s="88">
        <v>0</v>
      </c>
      <c r="I121" s="88">
        <v>0</v>
      </c>
      <c r="J121" s="88">
        <v>6</v>
      </c>
      <c r="K121" s="88">
        <v>1</v>
      </c>
      <c r="L121" s="88">
        <v>4</v>
      </c>
      <c r="M121" s="88">
        <v>0</v>
      </c>
      <c r="N121" s="88">
        <v>0</v>
      </c>
      <c r="O121" s="88">
        <v>1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22"/>
      <c r="W121" s="38">
        <f>SUM(C121:U121)</f>
        <v>19</v>
      </c>
      <c r="X121" s="17"/>
      <c r="Y121" s="59"/>
      <c r="Z121" s="59"/>
      <c r="AA121" s="59"/>
    </row>
    <row r="122" spans="1:27" ht="15.6" customHeight="1" x14ac:dyDescent="0.2">
      <c r="A122" s="126" t="s">
        <v>57</v>
      </c>
      <c r="B122" s="34" t="s">
        <v>8</v>
      </c>
      <c r="C122" s="23">
        <f>C121</f>
        <v>4</v>
      </c>
      <c r="D122" s="5">
        <f t="shared" ref="D122" si="38">C122-D120+D121</f>
        <v>6</v>
      </c>
      <c r="E122" s="5">
        <f>D122-E120+E121</f>
        <v>6</v>
      </c>
      <c r="F122" s="89">
        <f>E122-F120+F121</f>
        <v>6</v>
      </c>
      <c r="G122" s="90">
        <f t="shared" ref="G122:U122" si="39">F122-G120+G121</f>
        <v>7</v>
      </c>
      <c r="H122" s="91">
        <f t="shared" si="39"/>
        <v>7</v>
      </c>
      <c r="I122" s="5">
        <f t="shared" si="39"/>
        <v>7</v>
      </c>
      <c r="J122" s="5">
        <f t="shared" si="39"/>
        <v>13</v>
      </c>
      <c r="K122" s="5">
        <f t="shared" si="39"/>
        <v>12</v>
      </c>
      <c r="L122" s="5">
        <f t="shared" si="39"/>
        <v>16</v>
      </c>
      <c r="M122" s="5">
        <f t="shared" si="39"/>
        <v>16</v>
      </c>
      <c r="N122" s="5">
        <f t="shared" si="39"/>
        <v>7</v>
      </c>
      <c r="O122" s="5">
        <f t="shared" si="39"/>
        <v>5</v>
      </c>
      <c r="P122" s="5">
        <f t="shared" si="39"/>
        <v>5</v>
      </c>
      <c r="Q122" s="5">
        <f t="shared" si="39"/>
        <v>4</v>
      </c>
      <c r="R122" s="5">
        <f t="shared" si="39"/>
        <v>3</v>
      </c>
      <c r="S122" s="5">
        <f t="shared" si="39"/>
        <v>2</v>
      </c>
      <c r="T122" s="5">
        <f t="shared" si="39"/>
        <v>2</v>
      </c>
      <c r="U122" s="5">
        <f t="shared" si="39"/>
        <v>0</v>
      </c>
      <c r="V122" s="39">
        <f>U122-V120</f>
        <v>0</v>
      </c>
      <c r="W122" s="40"/>
      <c r="X122" s="3">
        <f>MAX(C122:V122)</f>
        <v>16</v>
      </c>
      <c r="Y122" s="59"/>
      <c r="Z122" s="59"/>
      <c r="AA122" s="59"/>
    </row>
    <row r="123" spans="1:27" ht="15.6" customHeight="1" x14ac:dyDescent="0.2">
      <c r="A123" s="127"/>
      <c r="B123" s="34" t="s">
        <v>9</v>
      </c>
      <c r="C123" s="111"/>
      <c r="D123" s="112"/>
      <c r="E123" s="112"/>
      <c r="F123" s="112"/>
      <c r="G123" s="110">
        <v>19.079999999999998</v>
      </c>
      <c r="H123" s="113"/>
      <c r="I123" s="112"/>
      <c r="J123" s="112"/>
      <c r="K123" s="7">
        <v>19.07</v>
      </c>
      <c r="L123" s="112"/>
      <c r="M123" s="7">
        <v>19.21</v>
      </c>
      <c r="N123" s="112"/>
      <c r="O123" s="112"/>
      <c r="P123" s="112"/>
      <c r="Q123" s="112"/>
      <c r="R123" s="7">
        <v>19.28</v>
      </c>
      <c r="S123" s="112"/>
      <c r="T123" s="112"/>
      <c r="U123" s="112"/>
      <c r="V123" s="114">
        <v>19.34</v>
      </c>
      <c r="W123" s="41">
        <v>31</v>
      </c>
      <c r="X123" s="17"/>
      <c r="Y123" s="59"/>
      <c r="Z123" s="59"/>
      <c r="AA123" s="59"/>
    </row>
    <row r="124" spans="1:27" ht="15.6" customHeight="1" x14ac:dyDescent="0.2">
      <c r="A124" s="128"/>
      <c r="B124" s="35" t="s">
        <v>10</v>
      </c>
      <c r="C124" s="115">
        <v>19.03</v>
      </c>
      <c r="D124" s="116"/>
      <c r="E124" s="116"/>
      <c r="F124" s="117"/>
      <c r="G124" s="92">
        <f>G123</f>
        <v>19.079999999999998</v>
      </c>
      <c r="H124" s="117"/>
      <c r="I124" s="116"/>
      <c r="J124" s="116"/>
      <c r="K124" s="8">
        <f>K123</f>
        <v>19.07</v>
      </c>
      <c r="L124" s="116"/>
      <c r="M124" s="8">
        <f>M123</f>
        <v>19.21</v>
      </c>
      <c r="N124" s="116"/>
      <c r="O124" s="116"/>
      <c r="P124" s="116"/>
      <c r="Q124" s="116"/>
      <c r="R124" s="8">
        <f>R123</f>
        <v>19.28</v>
      </c>
      <c r="S124" s="116"/>
      <c r="T124" s="116"/>
      <c r="U124" s="116"/>
      <c r="V124" s="118"/>
      <c r="W124" s="40"/>
      <c r="X124" s="18"/>
      <c r="Y124" s="59"/>
      <c r="Z124" s="59"/>
      <c r="AA124" s="59"/>
    </row>
    <row r="125" spans="1:27" ht="15.6" customHeight="1" thickBot="1" x14ac:dyDescent="0.25">
      <c r="A125" s="61">
        <v>215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3"/>
      <c r="W125" s="64"/>
      <c r="X125" s="3"/>
      <c r="Y125" s="59"/>
      <c r="Z125" s="59"/>
      <c r="AA125" s="59"/>
    </row>
    <row r="126" spans="1:27" ht="15.6" customHeight="1" x14ac:dyDescent="0.2">
      <c r="A126" s="67"/>
      <c r="B126" s="31" t="s">
        <v>5</v>
      </c>
      <c r="C126" s="32"/>
      <c r="D126" s="29">
        <v>0</v>
      </c>
      <c r="E126" s="29">
        <v>0</v>
      </c>
      <c r="F126" s="29">
        <v>0</v>
      </c>
      <c r="G126" s="85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1</v>
      </c>
      <c r="M126" s="86">
        <v>0</v>
      </c>
      <c r="N126" s="86">
        <v>1</v>
      </c>
      <c r="O126" s="86">
        <v>0</v>
      </c>
      <c r="P126" s="86">
        <v>0</v>
      </c>
      <c r="Q126" s="86">
        <v>1</v>
      </c>
      <c r="R126" s="86">
        <v>7</v>
      </c>
      <c r="S126" s="86">
        <v>1</v>
      </c>
      <c r="T126" s="86">
        <v>5</v>
      </c>
      <c r="U126" s="86">
        <v>1</v>
      </c>
      <c r="V126" s="36">
        <v>4</v>
      </c>
      <c r="W126" s="37" t="s">
        <v>6</v>
      </c>
      <c r="X126" s="55"/>
      <c r="Y126" s="59"/>
      <c r="Z126" s="59"/>
      <c r="AA126" s="59"/>
    </row>
    <row r="127" spans="1:27" ht="15.6" customHeight="1" x14ac:dyDescent="0.2">
      <c r="A127" s="33">
        <v>19.46</v>
      </c>
      <c r="B127" s="34" t="s">
        <v>7</v>
      </c>
      <c r="C127" s="23">
        <v>4</v>
      </c>
      <c r="D127" s="4">
        <v>0</v>
      </c>
      <c r="E127" s="4">
        <v>0</v>
      </c>
      <c r="F127" s="4">
        <v>0</v>
      </c>
      <c r="G127" s="87">
        <v>0</v>
      </c>
      <c r="H127" s="88">
        <v>0</v>
      </c>
      <c r="I127" s="88">
        <v>0</v>
      </c>
      <c r="J127" s="88">
        <v>0</v>
      </c>
      <c r="K127" s="88">
        <v>7</v>
      </c>
      <c r="L127" s="88">
        <v>5</v>
      </c>
      <c r="M127" s="88">
        <v>0</v>
      </c>
      <c r="N127" s="88">
        <v>0</v>
      </c>
      <c r="O127" s="88">
        <v>2</v>
      </c>
      <c r="P127" s="88">
        <v>3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22"/>
      <c r="W127" s="38">
        <f>SUM(C127:U127)</f>
        <v>21</v>
      </c>
      <c r="X127" s="17"/>
      <c r="Y127" s="59"/>
      <c r="Z127" s="59"/>
      <c r="AA127" s="59"/>
    </row>
    <row r="128" spans="1:27" ht="15.6" customHeight="1" x14ac:dyDescent="0.2">
      <c r="A128" s="126" t="s">
        <v>57</v>
      </c>
      <c r="B128" s="34" t="s">
        <v>8</v>
      </c>
      <c r="C128" s="23">
        <f>C127</f>
        <v>4</v>
      </c>
      <c r="D128" s="5">
        <f t="shared" ref="D128" si="40">C128-D126+D127</f>
        <v>4</v>
      </c>
      <c r="E128" s="5">
        <f>D128-E126+E127</f>
        <v>4</v>
      </c>
      <c r="F128" s="89">
        <f>E128-F126+F127</f>
        <v>4</v>
      </c>
      <c r="G128" s="90">
        <f t="shared" ref="G128:U128" si="41">F128-G126+G127</f>
        <v>4</v>
      </c>
      <c r="H128" s="91">
        <f t="shared" si="41"/>
        <v>4</v>
      </c>
      <c r="I128" s="5">
        <f t="shared" si="41"/>
        <v>4</v>
      </c>
      <c r="J128" s="5">
        <f t="shared" si="41"/>
        <v>4</v>
      </c>
      <c r="K128" s="5">
        <f t="shared" si="41"/>
        <v>11</v>
      </c>
      <c r="L128" s="5">
        <f t="shared" si="41"/>
        <v>15</v>
      </c>
      <c r="M128" s="5">
        <f t="shared" si="41"/>
        <v>15</v>
      </c>
      <c r="N128" s="5">
        <f t="shared" si="41"/>
        <v>14</v>
      </c>
      <c r="O128" s="5">
        <f t="shared" si="41"/>
        <v>16</v>
      </c>
      <c r="P128" s="5">
        <f t="shared" si="41"/>
        <v>19</v>
      </c>
      <c r="Q128" s="5">
        <f t="shared" si="41"/>
        <v>18</v>
      </c>
      <c r="R128" s="5">
        <f t="shared" si="41"/>
        <v>11</v>
      </c>
      <c r="S128" s="5">
        <f t="shared" si="41"/>
        <v>10</v>
      </c>
      <c r="T128" s="5">
        <f t="shared" si="41"/>
        <v>5</v>
      </c>
      <c r="U128" s="5">
        <f t="shared" si="41"/>
        <v>4</v>
      </c>
      <c r="V128" s="39">
        <f>U128-V126</f>
        <v>0</v>
      </c>
      <c r="W128" s="40"/>
      <c r="X128" s="3">
        <f>MAX(C128:V128)</f>
        <v>19</v>
      </c>
      <c r="Y128" s="59"/>
      <c r="Z128" s="59"/>
      <c r="AA128" s="59"/>
    </row>
    <row r="129" spans="1:27" ht="15.6" customHeight="1" x14ac:dyDescent="0.2">
      <c r="A129" s="127"/>
      <c r="B129" s="34" t="s">
        <v>9</v>
      </c>
      <c r="C129" s="111"/>
      <c r="D129" s="112"/>
      <c r="E129" s="112"/>
      <c r="F129" s="112"/>
      <c r="G129" s="110">
        <v>19.54</v>
      </c>
      <c r="H129" s="113"/>
      <c r="I129" s="112"/>
      <c r="J129" s="112"/>
      <c r="K129" s="7">
        <v>20.010000000000002</v>
      </c>
      <c r="L129" s="112"/>
      <c r="M129" s="7">
        <v>20.059999999999999</v>
      </c>
      <c r="N129" s="112"/>
      <c r="O129" s="112"/>
      <c r="P129" s="112"/>
      <c r="Q129" s="112"/>
      <c r="R129" s="7">
        <v>20.13</v>
      </c>
      <c r="S129" s="112"/>
      <c r="T129" s="112"/>
      <c r="U129" s="112"/>
      <c r="V129" s="114">
        <v>20.2</v>
      </c>
      <c r="W129" s="41">
        <v>33</v>
      </c>
      <c r="X129" s="17"/>
      <c r="Y129" s="59"/>
      <c r="Z129" s="59"/>
      <c r="AA129" s="59"/>
    </row>
    <row r="130" spans="1:27" ht="15.6" customHeight="1" x14ac:dyDescent="0.2">
      <c r="A130" s="128"/>
      <c r="B130" s="35" t="s">
        <v>10</v>
      </c>
      <c r="C130" s="115">
        <v>19.47</v>
      </c>
      <c r="D130" s="116"/>
      <c r="E130" s="116"/>
      <c r="F130" s="117"/>
      <c r="G130" s="92">
        <f>G129</f>
        <v>19.54</v>
      </c>
      <c r="H130" s="117"/>
      <c r="I130" s="116"/>
      <c r="J130" s="116"/>
      <c r="K130" s="8">
        <f>K129</f>
        <v>20.010000000000002</v>
      </c>
      <c r="L130" s="116"/>
      <c r="M130" s="8">
        <f>M129</f>
        <v>20.059999999999999</v>
      </c>
      <c r="N130" s="116"/>
      <c r="O130" s="116"/>
      <c r="P130" s="116"/>
      <c r="Q130" s="116"/>
      <c r="R130" s="8">
        <f>R129</f>
        <v>20.13</v>
      </c>
      <c r="S130" s="116"/>
      <c r="T130" s="116"/>
      <c r="U130" s="116"/>
      <c r="V130" s="118"/>
      <c r="W130" s="40"/>
      <c r="X130" s="18"/>
      <c r="Y130" s="59"/>
      <c r="Z130" s="59"/>
      <c r="AA130" s="59"/>
    </row>
    <row r="131" spans="1:27" ht="15.6" customHeight="1" thickBot="1" x14ac:dyDescent="0.25">
      <c r="A131" s="61">
        <v>221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3"/>
      <c r="W131" s="64"/>
      <c r="X131" s="3"/>
      <c r="Y131" s="59"/>
      <c r="Z131" s="59"/>
      <c r="AA131" s="59"/>
    </row>
    <row r="132" spans="1:27" ht="15.6" customHeight="1" x14ac:dyDescent="0.2">
      <c r="A132" s="67"/>
      <c r="B132" s="31" t="s">
        <v>5</v>
      </c>
      <c r="C132" s="32"/>
      <c r="D132" s="29">
        <v>0</v>
      </c>
      <c r="E132" s="29">
        <v>0</v>
      </c>
      <c r="F132" s="29">
        <v>0</v>
      </c>
      <c r="G132" s="85" t="s">
        <v>58</v>
      </c>
      <c r="H132" s="86">
        <v>0</v>
      </c>
      <c r="I132" s="86">
        <v>0</v>
      </c>
      <c r="J132" s="86">
        <v>0</v>
      </c>
      <c r="K132" s="86">
        <v>2</v>
      </c>
      <c r="L132" s="86">
        <v>3</v>
      </c>
      <c r="M132" s="86">
        <v>1</v>
      </c>
      <c r="N132" s="86">
        <v>1</v>
      </c>
      <c r="O132" s="86">
        <v>1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36">
        <v>0</v>
      </c>
      <c r="W132" s="37" t="s">
        <v>6</v>
      </c>
      <c r="X132" s="55"/>
      <c r="Y132" s="59"/>
      <c r="Z132" s="59"/>
      <c r="AA132" s="59"/>
    </row>
    <row r="133" spans="1:27" ht="15.6" customHeight="1" x14ac:dyDescent="0.2">
      <c r="A133" s="33">
        <v>20.3</v>
      </c>
      <c r="B133" s="34" t="s">
        <v>7</v>
      </c>
      <c r="C133" s="23">
        <v>2</v>
      </c>
      <c r="D133" s="4">
        <v>0</v>
      </c>
      <c r="E133" s="4">
        <v>0</v>
      </c>
      <c r="F133" s="4">
        <v>0</v>
      </c>
      <c r="G133" s="87" t="s">
        <v>58</v>
      </c>
      <c r="H133" s="88">
        <v>0</v>
      </c>
      <c r="I133" s="88">
        <v>0</v>
      </c>
      <c r="J133" s="88">
        <v>3</v>
      </c>
      <c r="K133" s="88">
        <v>3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22"/>
      <c r="W133" s="38">
        <f>SUM(C133:U133)</f>
        <v>8</v>
      </c>
      <c r="X133" s="17"/>
      <c r="Y133" s="59"/>
      <c r="Z133" s="59"/>
      <c r="AA133" s="59"/>
    </row>
    <row r="134" spans="1:27" ht="15.6" customHeight="1" x14ac:dyDescent="0.2">
      <c r="A134" s="126" t="s">
        <v>57</v>
      </c>
      <c r="B134" s="34" t="s">
        <v>8</v>
      </c>
      <c r="C134" s="23">
        <f>C133</f>
        <v>2</v>
      </c>
      <c r="D134" s="5">
        <f t="shared" ref="D134" si="42">C134-D132+D133</f>
        <v>2</v>
      </c>
      <c r="E134" s="5">
        <f>D134-E132+E133</f>
        <v>2</v>
      </c>
      <c r="F134" s="89">
        <f>E134-F132+F133</f>
        <v>2</v>
      </c>
      <c r="G134" s="90" t="s">
        <v>58</v>
      </c>
      <c r="H134" s="91">
        <f>F134-H132+H133</f>
        <v>2</v>
      </c>
      <c r="I134" s="5">
        <f t="shared" ref="I134:U134" si="43">H134-I132+I133</f>
        <v>2</v>
      </c>
      <c r="J134" s="5">
        <f t="shared" si="43"/>
        <v>5</v>
      </c>
      <c r="K134" s="5">
        <f t="shared" si="43"/>
        <v>6</v>
      </c>
      <c r="L134" s="5">
        <f t="shared" si="43"/>
        <v>3</v>
      </c>
      <c r="M134" s="5">
        <f t="shared" si="43"/>
        <v>2</v>
      </c>
      <c r="N134" s="5">
        <f t="shared" si="43"/>
        <v>1</v>
      </c>
      <c r="O134" s="5">
        <f t="shared" si="43"/>
        <v>0</v>
      </c>
      <c r="P134" s="5">
        <f t="shared" si="43"/>
        <v>0</v>
      </c>
      <c r="Q134" s="5">
        <f t="shared" si="43"/>
        <v>0</v>
      </c>
      <c r="R134" s="5">
        <f t="shared" si="43"/>
        <v>0</v>
      </c>
      <c r="S134" s="5">
        <f t="shared" si="43"/>
        <v>0</v>
      </c>
      <c r="T134" s="5">
        <f t="shared" si="43"/>
        <v>0</v>
      </c>
      <c r="U134" s="5">
        <f t="shared" si="43"/>
        <v>0</v>
      </c>
      <c r="V134" s="39">
        <f>U134-V132</f>
        <v>0</v>
      </c>
      <c r="W134" s="40"/>
      <c r="X134" s="3">
        <f>MAX(C134:V134)</f>
        <v>6</v>
      </c>
      <c r="Y134" s="59"/>
      <c r="Z134" s="59"/>
      <c r="AA134" s="59"/>
    </row>
    <row r="135" spans="1:27" ht="15.6" customHeight="1" x14ac:dyDescent="0.2">
      <c r="A135" s="127"/>
      <c r="B135" s="34" t="s">
        <v>9</v>
      </c>
      <c r="C135" s="111"/>
      <c r="D135" s="112"/>
      <c r="E135" s="112"/>
      <c r="F135" s="112"/>
      <c r="G135" s="110" t="s">
        <v>58</v>
      </c>
      <c r="H135" s="113"/>
      <c r="I135" s="112"/>
      <c r="J135" s="112"/>
      <c r="K135" s="7">
        <v>20.41</v>
      </c>
      <c r="L135" s="112"/>
      <c r="M135" s="7">
        <v>20.45</v>
      </c>
      <c r="N135" s="112"/>
      <c r="O135" s="112"/>
      <c r="P135" s="112"/>
      <c r="Q135" s="112"/>
      <c r="R135" s="7">
        <v>20.5</v>
      </c>
      <c r="S135" s="112"/>
      <c r="T135" s="112"/>
      <c r="U135" s="112"/>
      <c r="V135" s="114">
        <v>20.56</v>
      </c>
      <c r="W135" s="41">
        <v>26</v>
      </c>
      <c r="X135" s="17"/>
      <c r="Y135" s="59"/>
      <c r="Z135" s="59"/>
      <c r="AA135" s="59"/>
    </row>
    <row r="136" spans="1:27" ht="15.6" customHeight="1" x14ac:dyDescent="0.2">
      <c r="A136" s="128"/>
      <c r="B136" s="35" t="s">
        <v>10</v>
      </c>
      <c r="C136" s="115">
        <v>20.3</v>
      </c>
      <c r="D136" s="116"/>
      <c r="E136" s="116"/>
      <c r="F136" s="117"/>
      <c r="G136" s="92" t="s">
        <v>58</v>
      </c>
      <c r="H136" s="117"/>
      <c r="I136" s="116"/>
      <c r="J136" s="116"/>
      <c r="K136" s="8">
        <f>K135</f>
        <v>20.41</v>
      </c>
      <c r="L136" s="116"/>
      <c r="M136" s="8">
        <f>M135</f>
        <v>20.45</v>
      </c>
      <c r="N136" s="116"/>
      <c r="O136" s="116"/>
      <c r="P136" s="116"/>
      <c r="Q136" s="116"/>
      <c r="R136" s="8">
        <f>R135</f>
        <v>20.5</v>
      </c>
      <c r="S136" s="116"/>
      <c r="T136" s="116"/>
      <c r="U136" s="116"/>
      <c r="V136" s="118"/>
      <c r="W136" s="40"/>
      <c r="X136" s="18"/>
      <c r="Y136" s="59"/>
      <c r="Z136" s="59"/>
      <c r="AA136" s="59"/>
    </row>
    <row r="137" spans="1:27" ht="15.6" customHeight="1" thickBot="1" x14ac:dyDescent="0.25">
      <c r="A137" s="61">
        <v>215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3"/>
      <c r="W137" s="64"/>
      <c r="X137" s="3"/>
      <c r="Y137" s="59"/>
      <c r="Z137" s="59"/>
      <c r="AA137" s="59"/>
    </row>
    <row r="138" spans="1:27" ht="15.6" customHeight="1" x14ac:dyDescent="0.2">
      <c r="A138" s="67"/>
      <c r="B138" s="31" t="s">
        <v>5</v>
      </c>
      <c r="C138" s="32"/>
      <c r="D138" s="29">
        <v>0</v>
      </c>
      <c r="E138" s="29">
        <v>0</v>
      </c>
      <c r="F138" s="29">
        <v>0</v>
      </c>
      <c r="G138" s="85" t="s">
        <v>58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3</v>
      </c>
      <c r="N138" s="86">
        <v>2</v>
      </c>
      <c r="O138" s="86">
        <v>1</v>
      </c>
      <c r="P138" s="86">
        <v>1</v>
      </c>
      <c r="Q138" s="86">
        <v>7</v>
      </c>
      <c r="R138" s="86">
        <v>1</v>
      </c>
      <c r="S138" s="86">
        <v>0</v>
      </c>
      <c r="T138" s="86">
        <v>1</v>
      </c>
      <c r="U138" s="86">
        <v>0</v>
      </c>
      <c r="V138" s="36">
        <v>1</v>
      </c>
      <c r="W138" s="37" t="s">
        <v>6</v>
      </c>
      <c r="X138" s="55"/>
      <c r="Y138" s="59"/>
      <c r="Z138" s="59"/>
      <c r="AA138" s="59"/>
    </row>
    <row r="139" spans="1:27" ht="15.6" customHeight="1" x14ac:dyDescent="0.2">
      <c r="A139" s="33">
        <v>22.1</v>
      </c>
      <c r="B139" s="34" t="s">
        <v>7</v>
      </c>
      <c r="C139" s="23">
        <v>2</v>
      </c>
      <c r="D139" s="4">
        <v>0</v>
      </c>
      <c r="E139" s="4">
        <v>0</v>
      </c>
      <c r="F139" s="4">
        <v>0</v>
      </c>
      <c r="G139" s="87" t="s">
        <v>58</v>
      </c>
      <c r="H139" s="88">
        <v>7</v>
      </c>
      <c r="I139" s="88">
        <v>5</v>
      </c>
      <c r="J139" s="88">
        <v>2</v>
      </c>
      <c r="K139" s="88">
        <v>1</v>
      </c>
      <c r="L139" s="88">
        <v>0</v>
      </c>
      <c r="M139" s="88">
        <v>0</v>
      </c>
      <c r="N139" s="88">
        <v>0</v>
      </c>
      <c r="O139" s="88">
        <v>0</v>
      </c>
      <c r="P139" s="88">
        <v>0</v>
      </c>
      <c r="Q139" s="88">
        <v>0</v>
      </c>
      <c r="R139" s="88">
        <v>0</v>
      </c>
      <c r="S139" s="88">
        <v>0</v>
      </c>
      <c r="T139" s="88">
        <v>0</v>
      </c>
      <c r="U139" s="88">
        <v>0</v>
      </c>
      <c r="V139" s="22"/>
      <c r="W139" s="38">
        <f>SUM(C139:U139)</f>
        <v>17</v>
      </c>
      <c r="X139" s="17"/>
      <c r="Y139" s="59"/>
      <c r="Z139" s="59"/>
      <c r="AA139" s="59"/>
    </row>
    <row r="140" spans="1:27" ht="15.6" customHeight="1" x14ac:dyDescent="0.2">
      <c r="A140" s="126" t="s">
        <v>57</v>
      </c>
      <c r="B140" s="34" t="s">
        <v>8</v>
      </c>
      <c r="C140" s="23">
        <f>C139</f>
        <v>2</v>
      </c>
      <c r="D140" s="5">
        <f t="shared" ref="D140" si="44">C140-D138+D139</f>
        <v>2</v>
      </c>
      <c r="E140" s="5">
        <f>D140-E138+E139</f>
        <v>2</v>
      </c>
      <c r="F140" s="89">
        <f>E140-F138+F139</f>
        <v>2</v>
      </c>
      <c r="G140" s="90" t="s">
        <v>58</v>
      </c>
      <c r="H140" s="91">
        <f>F140-H138+H139</f>
        <v>9</v>
      </c>
      <c r="I140" s="5">
        <f t="shared" ref="I140:U140" si="45">H140-I138+I139</f>
        <v>14</v>
      </c>
      <c r="J140" s="5">
        <f t="shared" si="45"/>
        <v>16</v>
      </c>
      <c r="K140" s="5">
        <f t="shared" si="45"/>
        <v>17</v>
      </c>
      <c r="L140" s="5">
        <f t="shared" si="45"/>
        <v>17</v>
      </c>
      <c r="M140" s="5">
        <f t="shared" si="45"/>
        <v>14</v>
      </c>
      <c r="N140" s="5">
        <f t="shared" si="45"/>
        <v>12</v>
      </c>
      <c r="O140" s="5">
        <f t="shared" si="45"/>
        <v>11</v>
      </c>
      <c r="P140" s="5">
        <f t="shared" si="45"/>
        <v>10</v>
      </c>
      <c r="Q140" s="5">
        <f t="shared" si="45"/>
        <v>3</v>
      </c>
      <c r="R140" s="5">
        <f t="shared" si="45"/>
        <v>2</v>
      </c>
      <c r="S140" s="5">
        <f t="shared" si="45"/>
        <v>2</v>
      </c>
      <c r="T140" s="5">
        <f t="shared" si="45"/>
        <v>1</v>
      </c>
      <c r="U140" s="5">
        <f t="shared" si="45"/>
        <v>1</v>
      </c>
      <c r="V140" s="39">
        <f>U140-V138</f>
        <v>0</v>
      </c>
      <c r="W140" s="40"/>
      <c r="X140" s="3">
        <f>MAX(C140:V140)</f>
        <v>17</v>
      </c>
      <c r="Y140" s="59"/>
      <c r="Z140" s="59"/>
      <c r="AA140" s="59"/>
    </row>
    <row r="141" spans="1:27" ht="15.6" customHeight="1" x14ac:dyDescent="0.2">
      <c r="A141" s="127"/>
      <c r="B141" s="34" t="s">
        <v>9</v>
      </c>
      <c r="C141" s="111"/>
      <c r="D141" s="112"/>
      <c r="E141" s="112"/>
      <c r="F141" s="112"/>
      <c r="G141" s="110" t="s">
        <v>58</v>
      </c>
      <c r="H141" s="113"/>
      <c r="I141" s="112"/>
      <c r="J141" s="112"/>
      <c r="K141" s="7">
        <v>22.23</v>
      </c>
      <c r="L141" s="112"/>
      <c r="M141" s="7">
        <v>22.26</v>
      </c>
      <c r="N141" s="112"/>
      <c r="O141" s="112"/>
      <c r="P141" s="112"/>
      <c r="Q141" s="112"/>
      <c r="R141" s="7">
        <v>22.34</v>
      </c>
      <c r="S141" s="112"/>
      <c r="T141" s="112"/>
      <c r="U141" s="112"/>
      <c r="V141" s="114">
        <v>22.39</v>
      </c>
      <c r="W141" s="41">
        <v>29</v>
      </c>
      <c r="X141" s="17"/>
      <c r="Y141" s="59"/>
      <c r="Z141" s="59"/>
      <c r="AA141" s="59"/>
    </row>
    <row r="142" spans="1:27" ht="15.6" customHeight="1" x14ac:dyDescent="0.2">
      <c r="A142" s="128"/>
      <c r="B142" s="35" t="s">
        <v>10</v>
      </c>
      <c r="C142" s="115">
        <v>22.1</v>
      </c>
      <c r="D142" s="116"/>
      <c r="E142" s="116"/>
      <c r="F142" s="117"/>
      <c r="G142" s="92" t="s">
        <v>58</v>
      </c>
      <c r="H142" s="117"/>
      <c r="I142" s="116"/>
      <c r="J142" s="116"/>
      <c r="K142" s="8">
        <f>K141</f>
        <v>22.23</v>
      </c>
      <c r="L142" s="116"/>
      <c r="M142" s="8">
        <f>M141</f>
        <v>22.26</v>
      </c>
      <c r="N142" s="116"/>
      <c r="O142" s="116"/>
      <c r="P142" s="116"/>
      <c r="Q142" s="116"/>
      <c r="R142" s="8">
        <f>R141</f>
        <v>22.34</v>
      </c>
      <c r="S142" s="116"/>
      <c r="T142" s="116"/>
      <c r="U142" s="116"/>
      <c r="V142" s="118"/>
      <c r="W142" s="40"/>
      <c r="X142" s="18"/>
      <c r="Y142" s="59"/>
      <c r="Z142" s="59"/>
      <c r="AA142" s="59"/>
    </row>
    <row r="143" spans="1:27" ht="15.6" customHeight="1" thickBot="1" x14ac:dyDescent="0.25">
      <c r="A143" s="61">
        <v>215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64"/>
      <c r="X143" s="3"/>
      <c r="Y143" s="59"/>
      <c r="Z143" s="59"/>
      <c r="AA143" s="59"/>
    </row>
    <row r="144" spans="1:27" s="59" customFormat="1" ht="15.6" customHeight="1" x14ac:dyDescent="0.2">
      <c r="A144" s="73" t="s">
        <v>12</v>
      </c>
      <c r="B144" s="69"/>
      <c r="C144" s="9"/>
      <c r="D144" s="10">
        <f t="shared" ref="D144:V144" si="46">SUMIF($B6:$B143,"l. wys.",D6:D143)</f>
        <v>0</v>
      </c>
      <c r="E144" s="10">
        <f t="shared" si="46"/>
        <v>1</v>
      </c>
      <c r="F144" s="10">
        <f t="shared" si="46"/>
        <v>12</v>
      </c>
      <c r="G144" s="10">
        <f t="shared" si="46"/>
        <v>29</v>
      </c>
      <c r="H144" s="10">
        <f t="shared" si="46"/>
        <v>17</v>
      </c>
      <c r="I144" s="10">
        <f t="shared" si="46"/>
        <v>13</v>
      </c>
      <c r="J144" s="10">
        <f t="shared" si="46"/>
        <v>29</v>
      </c>
      <c r="K144" s="10">
        <f t="shared" si="46"/>
        <v>95</v>
      </c>
      <c r="L144" s="10">
        <f t="shared" si="46"/>
        <v>34</v>
      </c>
      <c r="M144" s="10">
        <f t="shared" si="46"/>
        <v>15</v>
      </c>
      <c r="N144" s="10">
        <f t="shared" si="46"/>
        <v>48</v>
      </c>
      <c r="O144" s="10">
        <f t="shared" si="46"/>
        <v>48</v>
      </c>
      <c r="P144" s="10">
        <f t="shared" si="46"/>
        <v>22</v>
      </c>
      <c r="Q144" s="10">
        <f t="shared" si="46"/>
        <v>29</v>
      </c>
      <c r="R144" s="10">
        <f t="shared" si="46"/>
        <v>54</v>
      </c>
      <c r="S144" s="10">
        <f t="shared" si="46"/>
        <v>42</v>
      </c>
      <c r="T144" s="10">
        <f t="shared" si="46"/>
        <v>29</v>
      </c>
      <c r="U144" s="10">
        <f t="shared" si="46"/>
        <v>12</v>
      </c>
      <c r="V144" s="10">
        <f t="shared" si="46"/>
        <v>72</v>
      </c>
      <c r="W144" s="57" t="str">
        <f>"Σ: "&amp;SUM(C144:V144)</f>
        <v>Σ: 601</v>
      </c>
      <c r="X144" s="58"/>
    </row>
    <row r="145" spans="1:27" s="59" customFormat="1" ht="15.6" customHeight="1" thickBot="1" x14ac:dyDescent="0.25">
      <c r="A145" s="74" t="s">
        <v>13</v>
      </c>
      <c r="B145" s="70"/>
      <c r="C145" s="11">
        <f t="shared" ref="C145:U145" si="47">SUMIF($B6:$B143,"l. wsiad.",C6:C143)</f>
        <v>151</v>
      </c>
      <c r="D145" s="12">
        <f t="shared" si="47"/>
        <v>44</v>
      </c>
      <c r="E145" s="12">
        <f t="shared" si="47"/>
        <v>6</v>
      </c>
      <c r="F145" s="12">
        <f t="shared" si="47"/>
        <v>15</v>
      </c>
      <c r="G145" s="12">
        <f t="shared" si="47"/>
        <v>69</v>
      </c>
      <c r="H145" s="12">
        <f t="shared" si="47"/>
        <v>46</v>
      </c>
      <c r="I145" s="12">
        <f t="shared" si="47"/>
        <v>35</v>
      </c>
      <c r="J145" s="12">
        <f t="shared" si="47"/>
        <v>42</v>
      </c>
      <c r="K145" s="12">
        <f t="shared" si="47"/>
        <v>72</v>
      </c>
      <c r="L145" s="12">
        <f t="shared" si="47"/>
        <v>68</v>
      </c>
      <c r="M145" s="12">
        <f t="shared" si="47"/>
        <v>1</v>
      </c>
      <c r="N145" s="12">
        <f t="shared" si="47"/>
        <v>14</v>
      </c>
      <c r="O145" s="12">
        <f t="shared" si="47"/>
        <v>24</v>
      </c>
      <c r="P145" s="12">
        <f t="shared" si="47"/>
        <v>6</v>
      </c>
      <c r="Q145" s="12">
        <f t="shared" si="47"/>
        <v>0</v>
      </c>
      <c r="R145" s="12">
        <f t="shared" si="47"/>
        <v>0</v>
      </c>
      <c r="S145" s="12">
        <f t="shared" si="47"/>
        <v>1</v>
      </c>
      <c r="T145" s="12">
        <f t="shared" si="47"/>
        <v>6</v>
      </c>
      <c r="U145" s="13">
        <f t="shared" si="47"/>
        <v>1</v>
      </c>
      <c r="V145" s="14"/>
      <c r="W145" s="60" t="str">
        <f>"Σ: "&amp;SUM(C145:V145)</f>
        <v>Σ: 601</v>
      </c>
      <c r="X145" s="15"/>
    </row>
    <row r="146" spans="1:27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75" t="s">
        <v>12</v>
      </c>
      <c r="T146" s="76"/>
      <c r="U146" s="76"/>
      <c r="V146" s="76"/>
      <c r="W146" s="77" t="str">
        <f>"Σ: "&amp;SUM(C144:V144)+SUM('N Fredry&gt;Ostrowska'!C150:V150)</f>
        <v>Σ: 1185</v>
      </c>
      <c r="X146" s="59"/>
      <c r="Y146" s="59"/>
      <c r="Z146" s="59"/>
      <c r="AA146" s="59"/>
    </row>
    <row r="147" spans="1:27" ht="15.75" thickBot="1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78" t="s">
        <v>13</v>
      </c>
      <c r="T147" s="79"/>
      <c r="U147" s="79"/>
      <c r="V147" s="79"/>
      <c r="W147" s="80" t="str">
        <f>"Σ: "&amp;SUM(C145:V145)+SUM('N Fredry&gt;Ostrowska'!C151:V151)</f>
        <v>Σ: 1185</v>
      </c>
      <c r="X147" s="72"/>
      <c r="Y147" s="59"/>
      <c r="Z147" s="59"/>
      <c r="AA147" s="59"/>
    </row>
    <row r="148" spans="1:27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</row>
    <row r="149" spans="1:27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</row>
    <row r="150" spans="1:27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</row>
    <row r="151" spans="1:27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</row>
    <row r="152" spans="1:27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</row>
    <row r="153" spans="1:27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</row>
    <row r="154" spans="1:27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</row>
    <row r="155" spans="1:27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</row>
    <row r="156" spans="1:27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</row>
    <row r="157" spans="1:27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</row>
  </sheetData>
  <sheetProtection selectLockedCells="1" selectUnlockedCells="1"/>
  <mergeCells count="23">
    <mergeCell ref="A38:A40"/>
    <mergeCell ref="A8:A10"/>
    <mergeCell ref="A14:A16"/>
    <mergeCell ref="A20:A22"/>
    <mergeCell ref="A26:A28"/>
    <mergeCell ref="A32:A34"/>
    <mergeCell ref="A110:A112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16:A118"/>
    <mergeCell ref="A122:A124"/>
    <mergeCell ref="A128:A130"/>
    <mergeCell ref="A134:A136"/>
    <mergeCell ref="A140:A142"/>
  </mergeCells>
  <conditionalFormatting sqref="W8:W143">
    <cfRule type="expression" dxfId="82" priority="83" stopIfTrue="1">
      <formula>AH8</formula>
    </cfRule>
  </conditionalFormatting>
  <conditionalFormatting sqref="C8:V8 C140:V140">
    <cfRule type="cellIs" dxfId="81" priority="82" stopIfTrue="1" operator="equal">
      <formula>$X8</formula>
    </cfRule>
  </conditionalFormatting>
  <conditionalFormatting sqref="W26:W29">
    <cfRule type="expression" dxfId="80" priority="81" stopIfTrue="1">
      <formula>AH26</formula>
    </cfRule>
  </conditionalFormatting>
  <conditionalFormatting sqref="W26:W29">
    <cfRule type="expression" dxfId="79" priority="80" stopIfTrue="1">
      <formula>AH26</formula>
    </cfRule>
  </conditionalFormatting>
  <conditionalFormatting sqref="W26:W29">
    <cfRule type="expression" dxfId="78" priority="79" stopIfTrue="1">
      <formula>AH26</formula>
    </cfRule>
  </conditionalFormatting>
  <conditionalFormatting sqref="W14:W17">
    <cfRule type="expression" dxfId="77" priority="78" stopIfTrue="1">
      <formula>AH14</formula>
    </cfRule>
  </conditionalFormatting>
  <conditionalFormatting sqref="W14:W17">
    <cfRule type="expression" dxfId="76" priority="77" stopIfTrue="1">
      <formula>AH14</formula>
    </cfRule>
  </conditionalFormatting>
  <conditionalFormatting sqref="W14:W17">
    <cfRule type="expression" dxfId="75" priority="76" stopIfTrue="1">
      <formula>AH14</formula>
    </cfRule>
  </conditionalFormatting>
  <conditionalFormatting sqref="W20:W23">
    <cfRule type="expression" dxfId="74" priority="75" stopIfTrue="1">
      <formula>AH20</formula>
    </cfRule>
  </conditionalFormatting>
  <conditionalFormatting sqref="W20:W23">
    <cfRule type="expression" dxfId="73" priority="74" stopIfTrue="1">
      <formula>AH20</formula>
    </cfRule>
  </conditionalFormatting>
  <conditionalFormatting sqref="W20:W23">
    <cfRule type="expression" dxfId="72" priority="73" stopIfTrue="1">
      <formula>AH20</formula>
    </cfRule>
  </conditionalFormatting>
  <conditionalFormatting sqref="W44:W47">
    <cfRule type="expression" dxfId="71" priority="72" stopIfTrue="1">
      <formula>AH44</formula>
    </cfRule>
  </conditionalFormatting>
  <conditionalFormatting sqref="W44:W47">
    <cfRule type="expression" dxfId="70" priority="71" stopIfTrue="1">
      <formula>AH44</formula>
    </cfRule>
  </conditionalFormatting>
  <conditionalFormatting sqref="W44:W47">
    <cfRule type="expression" dxfId="69" priority="70" stopIfTrue="1">
      <formula>AH44</formula>
    </cfRule>
  </conditionalFormatting>
  <conditionalFormatting sqref="W32:W35">
    <cfRule type="expression" dxfId="68" priority="69" stopIfTrue="1">
      <formula>AH32</formula>
    </cfRule>
  </conditionalFormatting>
  <conditionalFormatting sqref="W32:W35">
    <cfRule type="expression" dxfId="67" priority="68" stopIfTrue="1">
      <formula>AH32</formula>
    </cfRule>
  </conditionalFormatting>
  <conditionalFormatting sqref="W32:W35">
    <cfRule type="expression" dxfId="66" priority="67" stopIfTrue="1">
      <formula>AH32</formula>
    </cfRule>
  </conditionalFormatting>
  <conditionalFormatting sqref="W38:W41">
    <cfRule type="expression" dxfId="65" priority="66" stopIfTrue="1">
      <formula>AH38</formula>
    </cfRule>
  </conditionalFormatting>
  <conditionalFormatting sqref="W38:W41">
    <cfRule type="expression" dxfId="64" priority="65" stopIfTrue="1">
      <formula>AH38</formula>
    </cfRule>
  </conditionalFormatting>
  <conditionalFormatting sqref="W38:W41">
    <cfRule type="expression" dxfId="63" priority="64" stopIfTrue="1">
      <formula>AH38</formula>
    </cfRule>
  </conditionalFormatting>
  <conditionalFormatting sqref="W50:W53">
    <cfRule type="expression" dxfId="62" priority="63" stopIfTrue="1">
      <formula>AH50</formula>
    </cfRule>
  </conditionalFormatting>
  <conditionalFormatting sqref="W50:W53">
    <cfRule type="expression" dxfId="61" priority="62" stopIfTrue="1">
      <formula>AH50</formula>
    </cfRule>
  </conditionalFormatting>
  <conditionalFormatting sqref="W50:W53">
    <cfRule type="expression" dxfId="60" priority="61" stopIfTrue="1">
      <formula>AH50</formula>
    </cfRule>
  </conditionalFormatting>
  <conditionalFormatting sqref="C14:V14 C20:V20 C26:V26 C32:V32 C38:V38 C44:V44 C50:V50">
    <cfRule type="cellIs" dxfId="59" priority="60" stopIfTrue="1" operator="equal">
      <formula>$X14</formula>
    </cfRule>
  </conditionalFormatting>
  <conditionalFormatting sqref="W68:W71">
    <cfRule type="expression" dxfId="58" priority="59" stopIfTrue="1">
      <formula>AH68</formula>
    </cfRule>
  </conditionalFormatting>
  <conditionalFormatting sqref="W68:W71">
    <cfRule type="expression" dxfId="57" priority="58" stopIfTrue="1">
      <formula>AH68</formula>
    </cfRule>
  </conditionalFormatting>
  <conditionalFormatting sqref="W68:W71">
    <cfRule type="expression" dxfId="56" priority="57" stopIfTrue="1">
      <formula>AH68</formula>
    </cfRule>
  </conditionalFormatting>
  <conditionalFormatting sqref="W56:W59">
    <cfRule type="expression" dxfId="55" priority="56" stopIfTrue="1">
      <formula>AH56</formula>
    </cfRule>
  </conditionalFormatting>
  <conditionalFormatting sqref="W56:W59">
    <cfRule type="expression" dxfId="54" priority="55" stopIfTrue="1">
      <formula>AH56</formula>
    </cfRule>
  </conditionalFormatting>
  <conditionalFormatting sqref="W56:W59">
    <cfRule type="expression" dxfId="53" priority="54" stopIfTrue="1">
      <formula>AH56</formula>
    </cfRule>
  </conditionalFormatting>
  <conditionalFormatting sqref="W62:W65">
    <cfRule type="expression" dxfId="52" priority="53" stopIfTrue="1">
      <formula>AH62</formula>
    </cfRule>
  </conditionalFormatting>
  <conditionalFormatting sqref="W62:W65">
    <cfRule type="expression" dxfId="51" priority="52" stopIfTrue="1">
      <formula>AH62</formula>
    </cfRule>
  </conditionalFormatting>
  <conditionalFormatting sqref="W62:W65">
    <cfRule type="expression" dxfId="50" priority="51" stopIfTrue="1">
      <formula>AH62</formula>
    </cfRule>
  </conditionalFormatting>
  <conditionalFormatting sqref="W86:W89">
    <cfRule type="expression" dxfId="49" priority="50" stopIfTrue="1">
      <formula>AH86</formula>
    </cfRule>
  </conditionalFormatting>
  <conditionalFormatting sqref="W86:W89">
    <cfRule type="expression" dxfId="48" priority="49" stopIfTrue="1">
      <formula>AH86</formula>
    </cfRule>
  </conditionalFormatting>
  <conditionalFormatting sqref="W86:W89">
    <cfRule type="expression" dxfId="47" priority="48" stopIfTrue="1">
      <formula>AH86</formula>
    </cfRule>
  </conditionalFormatting>
  <conditionalFormatting sqref="W74:W77">
    <cfRule type="expression" dxfId="46" priority="47" stopIfTrue="1">
      <formula>AH74</formula>
    </cfRule>
  </conditionalFormatting>
  <conditionalFormatting sqref="W74:W77">
    <cfRule type="expression" dxfId="45" priority="46" stopIfTrue="1">
      <formula>AH74</formula>
    </cfRule>
  </conditionalFormatting>
  <conditionalFormatting sqref="W74:W77">
    <cfRule type="expression" dxfId="44" priority="45" stopIfTrue="1">
      <formula>AH74</formula>
    </cfRule>
  </conditionalFormatting>
  <conditionalFormatting sqref="W80:W83">
    <cfRule type="expression" dxfId="43" priority="44" stopIfTrue="1">
      <formula>AH80</formula>
    </cfRule>
  </conditionalFormatting>
  <conditionalFormatting sqref="W80:W83">
    <cfRule type="expression" dxfId="42" priority="43" stopIfTrue="1">
      <formula>AH80</formula>
    </cfRule>
  </conditionalFormatting>
  <conditionalFormatting sqref="W80:W83">
    <cfRule type="expression" dxfId="41" priority="42" stopIfTrue="1">
      <formula>AH80</formula>
    </cfRule>
  </conditionalFormatting>
  <conditionalFormatting sqref="W92:W95">
    <cfRule type="expression" dxfId="40" priority="41" stopIfTrue="1">
      <formula>AH92</formula>
    </cfRule>
  </conditionalFormatting>
  <conditionalFormatting sqref="W92:W95">
    <cfRule type="expression" dxfId="39" priority="40" stopIfTrue="1">
      <formula>AH92</formula>
    </cfRule>
  </conditionalFormatting>
  <conditionalFormatting sqref="W92:W95">
    <cfRule type="expression" dxfId="38" priority="39" stopIfTrue="1">
      <formula>AH92</formula>
    </cfRule>
  </conditionalFormatting>
  <conditionalFormatting sqref="C56:V56 C62:V62 C68:V68 C74:V74 C80:V80 C86:V86 C92:V92">
    <cfRule type="cellIs" dxfId="37" priority="38" stopIfTrue="1" operator="equal">
      <formula>$X56</formula>
    </cfRule>
  </conditionalFormatting>
  <conditionalFormatting sqref="W110:W113">
    <cfRule type="expression" dxfId="36" priority="37" stopIfTrue="1">
      <formula>AH110</formula>
    </cfRule>
  </conditionalFormatting>
  <conditionalFormatting sqref="W110:W113">
    <cfRule type="expression" dxfId="35" priority="36" stopIfTrue="1">
      <formula>AH110</formula>
    </cfRule>
  </conditionalFormatting>
  <conditionalFormatting sqref="W110:W113">
    <cfRule type="expression" dxfId="34" priority="35" stopIfTrue="1">
      <formula>AH110</formula>
    </cfRule>
  </conditionalFormatting>
  <conditionalFormatting sqref="W98:W101">
    <cfRule type="expression" dxfId="33" priority="34" stopIfTrue="1">
      <formula>AH98</formula>
    </cfRule>
  </conditionalFormatting>
  <conditionalFormatting sqref="W98:W101">
    <cfRule type="expression" dxfId="32" priority="33" stopIfTrue="1">
      <formula>AH98</formula>
    </cfRule>
  </conditionalFormatting>
  <conditionalFormatting sqref="W98:W101">
    <cfRule type="expression" dxfId="31" priority="32" stopIfTrue="1">
      <formula>AH98</formula>
    </cfRule>
  </conditionalFormatting>
  <conditionalFormatting sqref="W104:W107">
    <cfRule type="expression" dxfId="30" priority="31" stopIfTrue="1">
      <formula>AH104</formula>
    </cfRule>
  </conditionalFormatting>
  <conditionalFormatting sqref="W104:W107">
    <cfRule type="expression" dxfId="29" priority="30" stopIfTrue="1">
      <formula>AH104</formula>
    </cfRule>
  </conditionalFormatting>
  <conditionalFormatting sqref="W104:W107">
    <cfRule type="expression" dxfId="28" priority="29" stopIfTrue="1">
      <formula>AH104</formula>
    </cfRule>
  </conditionalFormatting>
  <conditionalFormatting sqref="W128:W131">
    <cfRule type="expression" dxfId="27" priority="28" stopIfTrue="1">
      <formula>AH128</formula>
    </cfRule>
  </conditionalFormatting>
  <conditionalFormatting sqref="W128:W131">
    <cfRule type="expression" dxfId="26" priority="27" stopIfTrue="1">
      <formula>AH128</formula>
    </cfRule>
  </conditionalFormatting>
  <conditionalFormatting sqref="W128:W131">
    <cfRule type="expression" dxfId="25" priority="26" stopIfTrue="1">
      <formula>AH128</formula>
    </cfRule>
  </conditionalFormatting>
  <conditionalFormatting sqref="W116:W119">
    <cfRule type="expression" dxfId="24" priority="25" stopIfTrue="1">
      <formula>AH116</formula>
    </cfRule>
  </conditionalFormatting>
  <conditionalFormatting sqref="W116:W119">
    <cfRule type="expression" dxfId="23" priority="24" stopIfTrue="1">
      <formula>AH116</formula>
    </cfRule>
  </conditionalFormatting>
  <conditionalFormatting sqref="W116:W119">
    <cfRule type="expression" dxfId="22" priority="23" stopIfTrue="1">
      <formula>AH116</formula>
    </cfRule>
  </conditionalFormatting>
  <conditionalFormatting sqref="W122:W125">
    <cfRule type="expression" dxfId="21" priority="22" stopIfTrue="1">
      <formula>AH122</formula>
    </cfRule>
  </conditionalFormatting>
  <conditionalFormatting sqref="W122:W125">
    <cfRule type="expression" dxfId="20" priority="21" stopIfTrue="1">
      <formula>AH122</formula>
    </cfRule>
  </conditionalFormatting>
  <conditionalFormatting sqref="W122:W125">
    <cfRule type="expression" dxfId="19" priority="20" stopIfTrue="1">
      <formula>AH122</formula>
    </cfRule>
  </conditionalFormatting>
  <conditionalFormatting sqref="W134:W137">
    <cfRule type="expression" dxfId="18" priority="19" stopIfTrue="1">
      <formula>AH134</formula>
    </cfRule>
  </conditionalFormatting>
  <conditionalFormatting sqref="W134:W137">
    <cfRule type="expression" dxfId="17" priority="18" stopIfTrue="1">
      <formula>AH134</formula>
    </cfRule>
  </conditionalFormatting>
  <conditionalFormatting sqref="W134:W137">
    <cfRule type="expression" dxfId="16" priority="17" stopIfTrue="1">
      <formula>AH134</formula>
    </cfRule>
  </conditionalFormatting>
  <conditionalFormatting sqref="C98:V98 C104:V104 C110:V110 C116:V116 C122:V122 C128:V128 C134:V134">
    <cfRule type="cellIs" dxfId="15" priority="16" stopIfTrue="1" operator="equal">
      <formula>$X98</formula>
    </cfRule>
  </conditionalFormatting>
  <conditionalFormatting sqref="W140:W143">
    <cfRule type="expression" dxfId="14" priority="15" stopIfTrue="1">
      <formula>AH140</formula>
    </cfRule>
  </conditionalFormatting>
  <conditionalFormatting sqref="W140:W143">
    <cfRule type="expression" dxfId="13" priority="14" stopIfTrue="1">
      <formula>AH140</formula>
    </cfRule>
  </conditionalFormatting>
  <conditionalFormatting sqref="W140:W143">
    <cfRule type="expression" dxfId="12" priority="13" stopIfTrue="1">
      <formula>AH140</formula>
    </cfRule>
  </conditionalFormatting>
  <conditionalFormatting sqref="G8:H8">
    <cfRule type="cellIs" dxfId="11" priority="12" stopIfTrue="1" operator="equal">
      <formula>$X8</formula>
    </cfRule>
  </conditionalFormatting>
  <conditionalFormatting sqref="G14:H14">
    <cfRule type="cellIs" dxfId="10" priority="11" stopIfTrue="1" operator="equal">
      <formula>$X14</formula>
    </cfRule>
  </conditionalFormatting>
  <conditionalFormatting sqref="G20:H20">
    <cfRule type="cellIs" dxfId="9" priority="10" stopIfTrue="1" operator="equal">
      <formula>$X20</formula>
    </cfRule>
  </conditionalFormatting>
  <conditionalFormatting sqref="G26:H26">
    <cfRule type="cellIs" dxfId="8" priority="9" stopIfTrue="1" operator="equal">
      <formula>$X26</formula>
    </cfRule>
  </conditionalFormatting>
  <conditionalFormatting sqref="G32:H32">
    <cfRule type="cellIs" dxfId="7" priority="8" stopIfTrue="1" operator="equal">
      <formula>$X32</formula>
    </cfRule>
  </conditionalFormatting>
  <conditionalFormatting sqref="G38:H38">
    <cfRule type="cellIs" dxfId="6" priority="7" stopIfTrue="1" operator="equal">
      <formula>$X38</formula>
    </cfRule>
  </conditionalFormatting>
  <conditionalFormatting sqref="G68:H68">
    <cfRule type="cellIs" dxfId="5" priority="6" stopIfTrue="1" operator="equal">
      <formula>$X68</formula>
    </cfRule>
  </conditionalFormatting>
  <conditionalFormatting sqref="G74:H74">
    <cfRule type="cellIs" dxfId="4" priority="5" stopIfTrue="1" operator="equal">
      <formula>$X74</formula>
    </cfRule>
  </conditionalFormatting>
  <conditionalFormatting sqref="G80:H80">
    <cfRule type="cellIs" dxfId="3" priority="4" stopIfTrue="1" operator="equal">
      <formula>$X80</formula>
    </cfRule>
  </conditionalFormatting>
  <conditionalFormatting sqref="G86:H86">
    <cfRule type="cellIs" dxfId="2" priority="3" stopIfTrue="1" operator="equal">
      <formula>$X86</formula>
    </cfRule>
  </conditionalFormatting>
  <conditionalFormatting sqref="G134:H134">
    <cfRule type="cellIs" dxfId="1" priority="2" stopIfTrue="1" operator="equal">
      <formula>$X134</formula>
    </cfRule>
  </conditionalFormatting>
  <conditionalFormatting sqref="G140:H140">
    <cfRule type="cellIs" dxfId="0" priority="1" stopIfTrue="1" operator="equal">
      <formula>$X140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2" man="1"/>
    <brk id="53" max="22" man="1"/>
    <brk id="77" max="22" man="1"/>
    <brk id="101" max="22" man="1"/>
    <brk id="12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Fredry&gt;Ostrowska</vt:lpstr>
      <vt:lpstr>P Ostrowska&gt;Fredry</vt:lpstr>
      <vt:lpstr>S Fredry&gt;Ostrowska</vt:lpstr>
      <vt:lpstr>S Ostrowska&gt;Fredry</vt:lpstr>
      <vt:lpstr>N Fredry&gt;Ostrowska</vt:lpstr>
      <vt:lpstr>N Ostrowska&gt;Fredry</vt:lpstr>
      <vt:lpstr>'N Fredry&gt;Ostrowska'!Obszar_wydruku</vt:lpstr>
      <vt:lpstr>'N Ostrowska&gt;Fredry'!Obszar_wydruku</vt:lpstr>
      <vt:lpstr>'P Fredry&gt;Ostrowska'!Obszar_wydruku</vt:lpstr>
      <vt:lpstr>'P Ostrowska&gt;Fredry'!Obszar_wydruku</vt:lpstr>
      <vt:lpstr>'S Fredry&gt;Ostrowska'!Obszar_wydruku</vt:lpstr>
      <vt:lpstr>'S Ostrowska&gt;Fredry'!Obszar_wydruku</vt:lpstr>
      <vt:lpstr>'N Fredry&gt;Ostrowska'!Tytuły_wydruku</vt:lpstr>
      <vt:lpstr>'N Ostrowska&gt;Fredry'!Tytuły_wydruku</vt:lpstr>
      <vt:lpstr>'P Fredry&gt;Ostrowska'!Tytuły_wydruku</vt:lpstr>
      <vt:lpstr>'P Ostrowska&gt;Fredry'!Tytuły_wydruku</vt:lpstr>
      <vt:lpstr>'S Fredry&gt;Ostrowska'!Tytuły_wydruku</vt:lpstr>
      <vt:lpstr>'S Ostrowska&gt;Fredry'!Tytuły_wydruku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2016-05-01T19:04:55Z</cp:lastPrinted>
  <dcterms:created xsi:type="dcterms:W3CDTF">2016-03-12T10:21:56Z</dcterms:created>
  <dcterms:modified xsi:type="dcterms:W3CDTF">2016-05-21T15:54:25Z</dcterms:modified>
</cp:coreProperties>
</file>