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3040" windowHeight="9405" tabRatio="813" activeTab="5"/>
  </bookViews>
  <sheets>
    <sheet name="P Rybnicka&gt;Promienna" sheetId="1" r:id="rId1"/>
    <sheet name="P Promienna&gt;Rybnicka" sheetId="14" r:id="rId2"/>
    <sheet name="S Rybnicka&gt;Promienna" sheetId="15" r:id="rId3"/>
    <sheet name="S Promienna&gt;Rybnicka" sheetId="16" r:id="rId4"/>
    <sheet name="N Rybnicka&gt;Promienna" sheetId="17" r:id="rId5"/>
    <sheet name="N Promienna&gt;Rybnicka" sheetId="18" r:id="rId6"/>
  </sheets>
  <definedNames>
    <definedName name="_xlnm.Print_Area" localSheetId="5">'N Promienna&gt;Rybnicka'!$A$6:$AA$61</definedName>
    <definedName name="_xlnm.Print_Area" localSheetId="4">'N Rybnicka&gt;Promienna'!$A$6:$Z$61</definedName>
    <definedName name="_xlnm.Print_Area" localSheetId="1">'P Promienna&gt;Rybnicka'!$A$6:$AC$121</definedName>
    <definedName name="_xlnm.Print_Area" localSheetId="0">'P Rybnicka&gt;Promienna'!$A$6:$AB$121</definedName>
    <definedName name="_xlnm.Print_Area" localSheetId="3">'S Promienna&gt;Rybnicka'!$A$6:$AA$79</definedName>
    <definedName name="_xlnm.Print_Area" localSheetId="2">'S Rybnicka&gt;Promienna'!$A$6:$Z$79</definedName>
    <definedName name="_xlnm.Print_Titles" localSheetId="5">'N Promienna&gt;Rybnicka'!$1:$5</definedName>
    <definedName name="_xlnm.Print_Titles" localSheetId="4">'N Rybnicka&gt;Promienna'!$1:$5</definedName>
    <definedName name="_xlnm.Print_Titles" localSheetId="1">'P Promienna&gt;Rybnicka'!$1:$5</definedName>
    <definedName name="_xlnm.Print_Titles" localSheetId="0">'P Rybnicka&gt;Promienna'!$1:$5</definedName>
    <definedName name="_xlnm.Print_Titles" localSheetId="3">'S Promienna&gt;Rybnicka'!$1:$5</definedName>
    <definedName name="_xlnm.Print_Titles" localSheetId="2">'S Rybnicka&gt;Promienna'!$1:$5</definedName>
  </definedNames>
  <calcPr calcId="152511"/>
</workbook>
</file>

<file path=xl/calcChain.xml><?xml version="1.0" encoding="utf-8"?>
<calcChain xmlns="http://schemas.openxmlformats.org/spreadsheetml/2006/main">
  <c r="AC91" i="14" l="1"/>
  <c r="H8" i="14"/>
  <c r="I34" i="14"/>
  <c r="H34" i="14"/>
  <c r="D32" i="14"/>
  <c r="E32" i="14" s="1"/>
  <c r="F32" i="14" s="1"/>
  <c r="G32" i="14" s="1"/>
  <c r="H32" i="14" s="1"/>
  <c r="I32" i="14" s="1"/>
  <c r="J32" i="14" s="1"/>
  <c r="K32" i="14" s="1"/>
  <c r="C32" i="14"/>
  <c r="V118" i="14"/>
  <c r="Q118" i="14"/>
  <c r="N118" i="14"/>
  <c r="I118" i="14"/>
  <c r="H118" i="14"/>
  <c r="D116" i="14"/>
  <c r="E116" i="14" s="1"/>
  <c r="F116" i="14" s="1"/>
  <c r="G116" i="14" s="1"/>
  <c r="H116" i="14" s="1"/>
  <c r="I116" i="14" s="1"/>
  <c r="J116" i="14" s="1"/>
  <c r="K116" i="14" s="1"/>
  <c r="N116" i="14" s="1"/>
  <c r="O116" i="14" s="1"/>
  <c r="P116" i="14" s="1"/>
  <c r="Q116" i="14" s="1"/>
  <c r="R116" i="14" s="1"/>
  <c r="S116" i="14" s="1"/>
  <c r="T116" i="14" s="1"/>
  <c r="U116" i="14" s="1"/>
  <c r="V116" i="14" s="1"/>
  <c r="W116" i="14" s="1"/>
  <c r="X116" i="14" s="1"/>
  <c r="Y116" i="14" s="1"/>
  <c r="Z116" i="14" s="1"/>
  <c r="AA116" i="14" s="1"/>
  <c r="AB116" i="14" s="1"/>
  <c r="C116" i="14"/>
  <c r="V112" i="14"/>
  <c r="N112" i="14"/>
  <c r="I112" i="14"/>
  <c r="H112" i="14"/>
  <c r="C110" i="14"/>
  <c r="D110" i="14" s="1"/>
  <c r="E110" i="14" s="1"/>
  <c r="F110" i="14" s="1"/>
  <c r="G110" i="14" s="1"/>
  <c r="H110" i="14" s="1"/>
  <c r="I110" i="14" s="1"/>
  <c r="J110" i="14" s="1"/>
  <c r="K110" i="14" s="1"/>
  <c r="N110" i="14" s="1"/>
  <c r="O110" i="14" s="1"/>
  <c r="P110" i="14" s="1"/>
  <c r="Q110" i="14" s="1"/>
  <c r="R110" i="14" s="1"/>
  <c r="S110" i="14" s="1"/>
  <c r="T110" i="14" s="1"/>
  <c r="U110" i="14" s="1"/>
  <c r="V110" i="14" s="1"/>
  <c r="W110" i="14" s="1"/>
  <c r="X110" i="14" s="1"/>
  <c r="Y110" i="14" s="1"/>
  <c r="Z110" i="14" s="1"/>
  <c r="AA110" i="14" s="1"/>
  <c r="AB110" i="14" s="1"/>
  <c r="V106" i="14"/>
  <c r="Q106" i="14"/>
  <c r="N106" i="14"/>
  <c r="I106" i="14"/>
  <c r="H106" i="14"/>
  <c r="C104" i="14"/>
  <c r="D104" i="14" s="1"/>
  <c r="E104" i="14" s="1"/>
  <c r="F104" i="14" s="1"/>
  <c r="G104" i="14" s="1"/>
  <c r="H104" i="14" s="1"/>
  <c r="I104" i="14" s="1"/>
  <c r="J104" i="14" s="1"/>
  <c r="K104" i="14" s="1"/>
  <c r="N104" i="14" s="1"/>
  <c r="O104" i="14" s="1"/>
  <c r="P104" i="14" s="1"/>
  <c r="Q104" i="14" s="1"/>
  <c r="R104" i="14" s="1"/>
  <c r="S104" i="14" s="1"/>
  <c r="T104" i="14" s="1"/>
  <c r="U104" i="14" s="1"/>
  <c r="V104" i="14" s="1"/>
  <c r="W104" i="14" s="1"/>
  <c r="X104" i="14" s="1"/>
  <c r="Y104" i="14" s="1"/>
  <c r="Z104" i="14" s="1"/>
  <c r="AA104" i="14" s="1"/>
  <c r="AB104" i="14" s="1"/>
  <c r="V100" i="14"/>
  <c r="Q100" i="14"/>
  <c r="N100" i="14"/>
  <c r="I100" i="14"/>
  <c r="H100" i="14"/>
  <c r="D98" i="14"/>
  <c r="E98" i="14" s="1"/>
  <c r="F98" i="14" s="1"/>
  <c r="G98" i="14" s="1"/>
  <c r="H98" i="14" s="1"/>
  <c r="I98" i="14" s="1"/>
  <c r="J98" i="14" s="1"/>
  <c r="K98" i="14" s="1"/>
  <c r="N98" i="14" s="1"/>
  <c r="O98" i="14" s="1"/>
  <c r="P98" i="14" s="1"/>
  <c r="Q98" i="14" s="1"/>
  <c r="R98" i="14" s="1"/>
  <c r="S98" i="14" s="1"/>
  <c r="T98" i="14" s="1"/>
  <c r="U98" i="14" s="1"/>
  <c r="V98" i="14" s="1"/>
  <c r="W98" i="14" s="1"/>
  <c r="X98" i="14" s="1"/>
  <c r="Y98" i="14" s="1"/>
  <c r="Z98" i="14" s="1"/>
  <c r="AA98" i="14" s="1"/>
  <c r="AB98" i="14" s="1"/>
  <c r="C98" i="14"/>
  <c r="V94" i="14"/>
  <c r="Q94" i="14"/>
  <c r="N94" i="14"/>
  <c r="I94" i="14"/>
  <c r="H94" i="14"/>
  <c r="C92" i="14"/>
  <c r="D92" i="14" s="1"/>
  <c r="E92" i="14" s="1"/>
  <c r="F92" i="14" s="1"/>
  <c r="G92" i="14" s="1"/>
  <c r="H92" i="14" s="1"/>
  <c r="I92" i="14" s="1"/>
  <c r="J92" i="14" s="1"/>
  <c r="K92" i="14" s="1"/>
  <c r="N92" i="14" s="1"/>
  <c r="O92" i="14" s="1"/>
  <c r="P92" i="14" s="1"/>
  <c r="Q92" i="14" s="1"/>
  <c r="R92" i="14" s="1"/>
  <c r="S92" i="14" s="1"/>
  <c r="T92" i="14" s="1"/>
  <c r="U92" i="14" s="1"/>
  <c r="V92" i="14" s="1"/>
  <c r="W92" i="14" s="1"/>
  <c r="X92" i="14" s="1"/>
  <c r="Y92" i="14" s="1"/>
  <c r="Z92" i="14" s="1"/>
  <c r="AA92" i="14" s="1"/>
  <c r="AB92" i="14" s="1"/>
  <c r="V88" i="14"/>
  <c r="Q88" i="14"/>
  <c r="N88" i="14"/>
  <c r="I88" i="14"/>
  <c r="H88" i="14"/>
  <c r="C86" i="14"/>
  <c r="D86" i="14" s="1"/>
  <c r="E86" i="14" s="1"/>
  <c r="F86" i="14" s="1"/>
  <c r="G86" i="14" s="1"/>
  <c r="H86" i="14" s="1"/>
  <c r="I86" i="14" s="1"/>
  <c r="J86" i="14" s="1"/>
  <c r="K86" i="14" s="1"/>
  <c r="N86" i="14" s="1"/>
  <c r="O86" i="14" s="1"/>
  <c r="P86" i="14" s="1"/>
  <c r="Q86" i="14" s="1"/>
  <c r="R86" i="14" s="1"/>
  <c r="S86" i="14" s="1"/>
  <c r="T86" i="14" s="1"/>
  <c r="U86" i="14" s="1"/>
  <c r="V86" i="14" s="1"/>
  <c r="W86" i="14" s="1"/>
  <c r="X86" i="14" s="1"/>
  <c r="Y86" i="14" s="1"/>
  <c r="Z86" i="14" s="1"/>
  <c r="AA86" i="14" s="1"/>
  <c r="AB86" i="14" s="1"/>
  <c r="V82" i="14"/>
  <c r="Q82" i="14"/>
  <c r="N82" i="14"/>
  <c r="I82" i="14"/>
  <c r="H82" i="14"/>
  <c r="C80" i="14"/>
  <c r="D80" i="14" s="1"/>
  <c r="E80" i="14" s="1"/>
  <c r="F80" i="14" s="1"/>
  <c r="G80" i="14" s="1"/>
  <c r="H80" i="14" s="1"/>
  <c r="I80" i="14" s="1"/>
  <c r="J80" i="14" s="1"/>
  <c r="K80" i="14" s="1"/>
  <c r="N80" i="14" s="1"/>
  <c r="O80" i="14" s="1"/>
  <c r="P80" i="14" s="1"/>
  <c r="Q80" i="14" s="1"/>
  <c r="R80" i="14" s="1"/>
  <c r="S80" i="14" s="1"/>
  <c r="T80" i="14" s="1"/>
  <c r="U80" i="14" s="1"/>
  <c r="V80" i="14" s="1"/>
  <c r="W80" i="14" s="1"/>
  <c r="X80" i="14" s="1"/>
  <c r="Y80" i="14" s="1"/>
  <c r="Z80" i="14" s="1"/>
  <c r="AA80" i="14" s="1"/>
  <c r="AB80" i="14" s="1"/>
  <c r="V76" i="14"/>
  <c r="Q76" i="14"/>
  <c r="N76" i="14"/>
  <c r="I76" i="14"/>
  <c r="H76" i="14"/>
  <c r="D74" i="14"/>
  <c r="E74" i="14" s="1"/>
  <c r="F74" i="14" s="1"/>
  <c r="G74" i="14" s="1"/>
  <c r="H74" i="14" s="1"/>
  <c r="I74" i="14" s="1"/>
  <c r="J74" i="14" s="1"/>
  <c r="K74" i="14" s="1"/>
  <c r="N74" i="14" s="1"/>
  <c r="O74" i="14" s="1"/>
  <c r="P74" i="14" s="1"/>
  <c r="Q74" i="14" s="1"/>
  <c r="R74" i="14" s="1"/>
  <c r="S74" i="14" s="1"/>
  <c r="T74" i="14" s="1"/>
  <c r="U74" i="14" s="1"/>
  <c r="V74" i="14" s="1"/>
  <c r="W74" i="14" s="1"/>
  <c r="X74" i="14" s="1"/>
  <c r="Y74" i="14" s="1"/>
  <c r="Z74" i="14" s="1"/>
  <c r="AA74" i="14" s="1"/>
  <c r="AB74" i="14" s="1"/>
  <c r="C74" i="14"/>
  <c r="V70" i="14"/>
  <c r="Q70" i="14"/>
  <c r="N70" i="14"/>
  <c r="I70" i="14"/>
  <c r="H70" i="14"/>
  <c r="C68" i="14"/>
  <c r="D68" i="14" s="1"/>
  <c r="E68" i="14" s="1"/>
  <c r="F68" i="14" s="1"/>
  <c r="G68" i="14" s="1"/>
  <c r="H68" i="14" s="1"/>
  <c r="I68" i="14" s="1"/>
  <c r="J68" i="14" s="1"/>
  <c r="K68" i="14" s="1"/>
  <c r="N68" i="14" s="1"/>
  <c r="O68" i="14" s="1"/>
  <c r="P68" i="14" s="1"/>
  <c r="Q68" i="14" s="1"/>
  <c r="R68" i="14" s="1"/>
  <c r="S68" i="14" s="1"/>
  <c r="T68" i="14" s="1"/>
  <c r="U68" i="14" s="1"/>
  <c r="V68" i="14" s="1"/>
  <c r="W68" i="14" s="1"/>
  <c r="X68" i="14" s="1"/>
  <c r="Y68" i="14" s="1"/>
  <c r="Z68" i="14" s="1"/>
  <c r="AA68" i="14" s="1"/>
  <c r="AB68" i="14" s="1"/>
  <c r="V64" i="14"/>
  <c r="Q64" i="14"/>
  <c r="N64" i="14"/>
  <c r="I64" i="14"/>
  <c r="H64" i="14"/>
  <c r="D62" i="14"/>
  <c r="E62" i="14" s="1"/>
  <c r="F62" i="14" s="1"/>
  <c r="G62" i="14" s="1"/>
  <c r="H62" i="14" s="1"/>
  <c r="I62" i="14" s="1"/>
  <c r="J62" i="14" s="1"/>
  <c r="K62" i="14" s="1"/>
  <c r="N62" i="14" s="1"/>
  <c r="O62" i="14" s="1"/>
  <c r="P62" i="14" s="1"/>
  <c r="Q62" i="14" s="1"/>
  <c r="R62" i="14" s="1"/>
  <c r="S62" i="14" s="1"/>
  <c r="T62" i="14" s="1"/>
  <c r="U62" i="14" s="1"/>
  <c r="V62" i="14" s="1"/>
  <c r="W62" i="14" s="1"/>
  <c r="X62" i="14" s="1"/>
  <c r="Y62" i="14" s="1"/>
  <c r="Z62" i="14" s="1"/>
  <c r="AA62" i="14" s="1"/>
  <c r="AB62" i="14" s="1"/>
  <c r="C62" i="14"/>
  <c r="V58" i="14"/>
  <c r="Q58" i="14"/>
  <c r="N58" i="14"/>
  <c r="I58" i="14"/>
  <c r="H58" i="14"/>
  <c r="C56" i="14"/>
  <c r="D56" i="14" s="1"/>
  <c r="E56" i="14" s="1"/>
  <c r="F56" i="14" s="1"/>
  <c r="G56" i="14" s="1"/>
  <c r="H56" i="14" s="1"/>
  <c r="I56" i="14" s="1"/>
  <c r="J56" i="14" s="1"/>
  <c r="K56" i="14" s="1"/>
  <c r="N56" i="14" s="1"/>
  <c r="O56" i="14" s="1"/>
  <c r="P56" i="14" s="1"/>
  <c r="Q56" i="14" s="1"/>
  <c r="R56" i="14" s="1"/>
  <c r="S56" i="14" s="1"/>
  <c r="T56" i="14" s="1"/>
  <c r="U56" i="14" s="1"/>
  <c r="V56" i="14" s="1"/>
  <c r="W56" i="14" s="1"/>
  <c r="X56" i="14" s="1"/>
  <c r="Y56" i="14" s="1"/>
  <c r="Z56" i="14" s="1"/>
  <c r="AA56" i="14" s="1"/>
  <c r="AB56" i="14" s="1"/>
  <c r="V52" i="14"/>
  <c r="Q52" i="14"/>
  <c r="N52" i="14"/>
  <c r="I52" i="14"/>
  <c r="H52" i="14"/>
  <c r="D50" i="14"/>
  <c r="E50" i="14" s="1"/>
  <c r="F50" i="14" s="1"/>
  <c r="G50" i="14" s="1"/>
  <c r="H50" i="14" s="1"/>
  <c r="I50" i="14" s="1"/>
  <c r="J50" i="14" s="1"/>
  <c r="K50" i="14" s="1"/>
  <c r="N50" i="14" s="1"/>
  <c r="O50" i="14" s="1"/>
  <c r="P50" i="14" s="1"/>
  <c r="Q50" i="14" s="1"/>
  <c r="R50" i="14" s="1"/>
  <c r="S50" i="14" s="1"/>
  <c r="T50" i="14" s="1"/>
  <c r="U50" i="14" s="1"/>
  <c r="V50" i="14" s="1"/>
  <c r="W50" i="14" s="1"/>
  <c r="X50" i="14" s="1"/>
  <c r="Y50" i="14" s="1"/>
  <c r="Z50" i="14" s="1"/>
  <c r="AA50" i="14" s="1"/>
  <c r="AB50" i="14" s="1"/>
  <c r="C50" i="14"/>
  <c r="V46" i="14"/>
  <c r="Q46" i="14"/>
  <c r="N46" i="14"/>
  <c r="I46" i="14"/>
  <c r="H46" i="14"/>
  <c r="D44" i="14"/>
  <c r="E44" i="14" s="1"/>
  <c r="F44" i="14" s="1"/>
  <c r="G44" i="14" s="1"/>
  <c r="H44" i="14" s="1"/>
  <c r="I44" i="14" s="1"/>
  <c r="J44" i="14" s="1"/>
  <c r="K44" i="14" s="1"/>
  <c r="N44" i="14" s="1"/>
  <c r="O44" i="14" s="1"/>
  <c r="P44" i="14" s="1"/>
  <c r="Q44" i="14" s="1"/>
  <c r="R44" i="14" s="1"/>
  <c r="S44" i="14" s="1"/>
  <c r="T44" i="14" s="1"/>
  <c r="U44" i="14" s="1"/>
  <c r="V44" i="14" s="1"/>
  <c r="W44" i="14" s="1"/>
  <c r="X44" i="14" s="1"/>
  <c r="Y44" i="14" s="1"/>
  <c r="Z44" i="14" s="1"/>
  <c r="AA44" i="14" s="1"/>
  <c r="AB44" i="14" s="1"/>
  <c r="C44" i="14"/>
  <c r="V40" i="14"/>
  <c r="Q40" i="14"/>
  <c r="N40" i="14"/>
  <c r="I40" i="14"/>
  <c r="H40" i="14"/>
  <c r="C38" i="14"/>
  <c r="D38" i="14" s="1"/>
  <c r="E38" i="14" s="1"/>
  <c r="F38" i="14" s="1"/>
  <c r="G38" i="14" s="1"/>
  <c r="H38" i="14" s="1"/>
  <c r="I38" i="14" s="1"/>
  <c r="J38" i="14" s="1"/>
  <c r="K38" i="14" s="1"/>
  <c r="N38" i="14" s="1"/>
  <c r="O38" i="14" s="1"/>
  <c r="P38" i="14" s="1"/>
  <c r="Q38" i="14" s="1"/>
  <c r="R38" i="14" s="1"/>
  <c r="S38" i="14" s="1"/>
  <c r="T38" i="14" s="1"/>
  <c r="U38" i="14" s="1"/>
  <c r="V38" i="14" s="1"/>
  <c r="W38" i="14" s="1"/>
  <c r="X38" i="14" s="1"/>
  <c r="Y38" i="14" s="1"/>
  <c r="Z38" i="14" s="1"/>
  <c r="AA38" i="14" s="1"/>
  <c r="AB38" i="14" s="1"/>
  <c r="V28" i="14"/>
  <c r="Q28" i="14"/>
  <c r="N28" i="14"/>
  <c r="I28" i="14"/>
  <c r="D26" i="14"/>
  <c r="E26" i="14" s="1"/>
  <c r="F26" i="14" s="1"/>
  <c r="G26" i="14" s="1"/>
  <c r="H26" i="14" s="1"/>
  <c r="I26" i="14" s="1"/>
  <c r="J26" i="14" s="1"/>
  <c r="K26" i="14" s="1"/>
  <c r="N26" i="14" s="1"/>
  <c r="O26" i="14" s="1"/>
  <c r="P26" i="14" s="1"/>
  <c r="Q26" i="14" s="1"/>
  <c r="R26" i="14" s="1"/>
  <c r="S26" i="14" s="1"/>
  <c r="T26" i="14" s="1"/>
  <c r="U26" i="14" s="1"/>
  <c r="V26" i="14" s="1"/>
  <c r="W26" i="14" s="1"/>
  <c r="X26" i="14" s="1"/>
  <c r="Y26" i="14" s="1"/>
  <c r="Z26" i="14" s="1"/>
  <c r="AA26" i="14" s="1"/>
  <c r="AB26" i="14" s="1"/>
  <c r="C26" i="14"/>
  <c r="V22" i="14"/>
  <c r="Q22" i="14"/>
  <c r="I22" i="14"/>
  <c r="H22" i="14"/>
  <c r="C20" i="14"/>
  <c r="D20" i="14" s="1"/>
  <c r="E20" i="14" s="1"/>
  <c r="F20" i="14" s="1"/>
  <c r="G20" i="14" s="1"/>
  <c r="H20" i="14" s="1"/>
  <c r="I20" i="14" s="1"/>
  <c r="J20" i="14" s="1"/>
  <c r="K20" i="14" s="1"/>
  <c r="N20" i="14" s="1"/>
  <c r="O20" i="14" s="1"/>
  <c r="P20" i="14" s="1"/>
  <c r="Q20" i="14" s="1"/>
  <c r="R20" i="14" s="1"/>
  <c r="S20" i="14" s="1"/>
  <c r="T20" i="14" s="1"/>
  <c r="U20" i="14" s="1"/>
  <c r="V20" i="14" s="1"/>
  <c r="W20" i="14" s="1"/>
  <c r="X20" i="14" s="1"/>
  <c r="Y20" i="14" s="1"/>
  <c r="Z20" i="14" s="1"/>
  <c r="AA20" i="14" s="1"/>
  <c r="AB20" i="14" s="1"/>
  <c r="V16" i="14"/>
  <c r="Q16" i="14"/>
  <c r="N16" i="14"/>
  <c r="I16" i="14"/>
  <c r="H16" i="14"/>
  <c r="C14" i="14"/>
  <c r="D14" i="14" s="1"/>
  <c r="E14" i="14" s="1"/>
  <c r="F14" i="14" s="1"/>
  <c r="G14" i="14" s="1"/>
  <c r="H14" i="14" s="1"/>
  <c r="I14" i="14" s="1"/>
  <c r="J14" i="14" s="1"/>
  <c r="K14" i="14" s="1"/>
  <c r="N14" i="14" s="1"/>
  <c r="O14" i="14" s="1"/>
  <c r="P14" i="14" s="1"/>
  <c r="Q14" i="14" s="1"/>
  <c r="R14" i="14" s="1"/>
  <c r="S14" i="14" s="1"/>
  <c r="T14" i="14" s="1"/>
  <c r="U14" i="14" s="1"/>
  <c r="V14" i="14" s="1"/>
  <c r="W14" i="14" s="1"/>
  <c r="X14" i="14" s="1"/>
  <c r="Y14" i="14" s="1"/>
  <c r="Z14" i="14" s="1"/>
  <c r="AA14" i="14" s="1"/>
  <c r="AB14" i="14" s="1"/>
  <c r="V74" i="1" l="1"/>
  <c r="W118" i="1"/>
  <c r="U118" i="1"/>
  <c r="P118" i="1"/>
  <c r="M118" i="1"/>
  <c r="H118" i="1"/>
  <c r="D116" i="1"/>
  <c r="E116" i="1" s="1"/>
  <c r="F116" i="1" s="1"/>
  <c r="G116" i="1" s="1"/>
  <c r="H116" i="1" s="1"/>
  <c r="I116" i="1" s="1"/>
  <c r="J116" i="1" s="1"/>
  <c r="K116" i="1" s="1"/>
  <c r="L116" i="1" s="1"/>
  <c r="M116" i="1" s="1"/>
  <c r="N116" i="1" s="1"/>
  <c r="O116" i="1" s="1"/>
  <c r="P116" i="1" s="1"/>
  <c r="S116" i="1" s="1"/>
  <c r="T116" i="1" s="1"/>
  <c r="U116" i="1" s="1"/>
  <c r="V116" i="1" s="1"/>
  <c r="W116" i="1" s="1"/>
  <c r="X116" i="1" s="1"/>
  <c r="Y116" i="1" s="1"/>
  <c r="Z116" i="1" s="1"/>
  <c r="AA116" i="1" s="1"/>
  <c r="C116" i="1"/>
  <c r="W112" i="1"/>
  <c r="U112" i="1"/>
  <c r="P112" i="1"/>
  <c r="M112" i="1"/>
  <c r="H112" i="1"/>
  <c r="C110" i="1"/>
  <c r="D110" i="1" s="1"/>
  <c r="E110" i="1" s="1"/>
  <c r="F110" i="1" s="1"/>
  <c r="G110" i="1" s="1"/>
  <c r="H110" i="1" s="1"/>
  <c r="I110" i="1" s="1"/>
  <c r="J110" i="1" s="1"/>
  <c r="K110" i="1" s="1"/>
  <c r="L110" i="1" s="1"/>
  <c r="M110" i="1" s="1"/>
  <c r="N110" i="1" s="1"/>
  <c r="O110" i="1" s="1"/>
  <c r="P110" i="1" s="1"/>
  <c r="S110" i="1" s="1"/>
  <c r="T110" i="1" s="1"/>
  <c r="U110" i="1" s="1"/>
  <c r="V110" i="1" s="1"/>
  <c r="W110" i="1" s="1"/>
  <c r="X110" i="1" s="1"/>
  <c r="Y110" i="1" s="1"/>
  <c r="Z110" i="1" s="1"/>
  <c r="AA110" i="1" s="1"/>
  <c r="W106" i="1"/>
  <c r="U106" i="1"/>
  <c r="P106" i="1"/>
  <c r="M106" i="1"/>
  <c r="H106" i="1"/>
  <c r="D104" i="1"/>
  <c r="E104" i="1" s="1"/>
  <c r="F104" i="1" s="1"/>
  <c r="G104" i="1" s="1"/>
  <c r="H104" i="1" s="1"/>
  <c r="I104" i="1" s="1"/>
  <c r="J104" i="1" s="1"/>
  <c r="K104" i="1" s="1"/>
  <c r="L104" i="1" s="1"/>
  <c r="M104" i="1" s="1"/>
  <c r="N104" i="1" s="1"/>
  <c r="O104" i="1" s="1"/>
  <c r="P104" i="1" s="1"/>
  <c r="S104" i="1" s="1"/>
  <c r="T104" i="1" s="1"/>
  <c r="U104" i="1" s="1"/>
  <c r="V104" i="1" s="1"/>
  <c r="W104" i="1" s="1"/>
  <c r="X104" i="1" s="1"/>
  <c r="Y104" i="1" s="1"/>
  <c r="Z104" i="1" s="1"/>
  <c r="AA104" i="1" s="1"/>
  <c r="C104" i="1"/>
  <c r="W100" i="1"/>
  <c r="U100" i="1"/>
  <c r="P100" i="1"/>
  <c r="M100" i="1"/>
  <c r="H100" i="1"/>
  <c r="C98" i="1"/>
  <c r="D98" i="1" s="1"/>
  <c r="E98" i="1" s="1"/>
  <c r="F98" i="1" s="1"/>
  <c r="G98" i="1" s="1"/>
  <c r="H98" i="1" s="1"/>
  <c r="I98" i="1" s="1"/>
  <c r="J98" i="1" s="1"/>
  <c r="K98" i="1" s="1"/>
  <c r="L98" i="1" s="1"/>
  <c r="M98" i="1" s="1"/>
  <c r="N98" i="1" s="1"/>
  <c r="O98" i="1" s="1"/>
  <c r="P98" i="1" s="1"/>
  <c r="S98" i="1" s="1"/>
  <c r="T98" i="1" s="1"/>
  <c r="U98" i="1" s="1"/>
  <c r="V98" i="1" s="1"/>
  <c r="W98" i="1" s="1"/>
  <c r="X98" i="1" s="1"/>
  <c r="Y98" i="1" s="1"/>
  <c r="Z98" i="1" s="1"/>
  <c r="AA98" i="1" s="1"/>
  <c r="W94" i="1"/>
  <c r="U94" i="1"/>
  <c r="P94" i="1"/>
  <c r="M94" i="1"/>
  <c r="H94" i="1"/>
  <c r="D92" i="1"/>
  <c r="E92" i="1" s="1"/>
  <c r="F92" i="1" s="1"/>
  <c r="G92" i="1" s="1"/>
  <c r="H92" i="1" s="1"/>
  <c r="I92" i="1" s="1"/>
  <c r="J92" i="1" s="1"/>
  <c r="K92" i="1" s="1"/>
  <c r="L92" i="1" s="1"/>
  <c r="M92" i="1" s="1"/>
  <c r="N92" i="1" s="1"/>
  <c r="O92" i="1" s="1"/>
  <c r="P92" i="1" s="1"/>
  <c r="S92" i="1" s="1"/>
  <c r="T92" i="1" s="1"/>
  <c r="U92" i="1" s="1"/>
  <c r="V92" i="1" s="1"/>
  <c r="W92" i="1" s="1"/>
  <c r="X92" i="1" s="1"/>
  <c r="Y92" i="1" s="1"/>
  <c r="Z92" i="1" s="1"/>
  <c r="AA92" i="1" s="1"/>
  <c r="C92" i="1"/>
  <c r="W88" i="1"/>
  <c r="U88" i="1"/>
  <c r="P88" i="1"/>
  <c r="M88" i="1"/>
  <c r="H88" i="1"/>
  <c r="D86" i="1"/>
  <c r="E86" i="1" s="1"/>
  <c r="F86" i="1" s="1"/>
  <c r="G86" i="1" s="1"/>
  <c r="H86" i="1" s="1"/>
  <c r="I86" i="1" s="1"/>
  <c r="J86" i="1" s="1"/>
  <c r="K86" i="1" s="1"/>
  <c r="L86" i="1" s="1"/>
  <c r="M86" i="1" s="1"/>
  <c r="N86" i="1" s="1"/>
  <c r="O86" i="1" s="1"/>
  <c r="P86" i="1" s="1"/>
  <c r="S86" i="1" s="1"/>
  <c r="T86" i="1" s="1"/>
  <c r="U86" i="1" s="1"/>
  <c r="V86" i="1" s="1"/>
  <c r="W86" i="1" s="1"/>
  <c r="X86" i="1" s="1"/>
  <c r="Y86" i="1" s="1"/>
  <c r="Z86" i="1" s="1"/>
  <c r="AA86" i="1" s="1"/>
  <c r="C86" i="1"/>
  <c r="W82" i="1"/>
  <c r="U82" i="1"/>
  <c r="P82" i="1"/>
  <c r="M82" i="1"/>
  <c r="H82" i="1"/>
  <c r="C80" i="1"/>
  <c r="D80" i="1" s="1"/>
  <c r="E80" i="1" s="1"/>
  <c r="F80" i="1" s="1"/>
  <c r="G80" i="1" s="1"/>
  <c r="H80" i="1" s="1"/>
  <c r="I80" i="1" s="1"/>
  <c r="J80" i="1" s="1"/>
  <c r="K80" i="1" s="1"/>
  <c r="L80" i="1" s="1"/>
  <c r="M80" i="1" s="1"/>
  <c r="N80" i="1" s="1"/>
  <c r="O80" i="1" s="1"/>
  <c r="P80" i="1" s="1"/>
  <c r="S80" i="1" s="1"/>
  <c r="T80" i="1" s="1"/>
  <c r="U80" i="1" s="1"/>
  <c r="V80" i="1" s="1"/>
  <c r="W80" i="1" s="1"/>
  <c r="X80" i="1" s="1"/>
  <c r="Y80" i="1" s="1"/>
  <c r="Z80" i="1" s="1"/>
  <c r="AA80" i="1" s="1"/>
  <c r="W76" i="1"/>
  <c r="P76" i="1"/>
  <c r="M76" i="1"/>
  <c r="H76" i="1"/>
  <c r="C74" i="1"/>
  <c r="D74" i="1" s="1"/>
  <c r="E74" i="1" s="1"/>
  <c r="F74" i="1" s="1"/>
  <c r="G74" i="1" s="1"/>
  <c r="H74" i="1" s="1"/>
  <c r="I74" i="1" s="1"/>
  <c r="J74" i="1" s="1"/>
  <c r="K74" i="1" s="1"/>
  <c r="L74" i="1" s="1"/>
  <c r="M74" i="1" s="1"/>
  <c r="N74" i="1" s="1"/>
  <c r="O74" i="1" s="1"/>
  <c r="P74" i="1" s="1"/>
  <c r="S74" i="1" s="1"/>
  <c r="T74" i="1" s="1"/>
  <c r="U74" i="1" s="1"/>
  <c r="W74" i="1" s="1"/>
  <c r="X74" i="1" s="1"/>
  <c r="Y74" i="1" s="1"/>
  <c r="Z74" i="1" s="1"/>
  <c r="AA74" i="1" s="1"/>
  <c r="W64" i="1"/>
  <c r="U64" i="1"/>
  <c r="P64" i="1"/>
  <c r="M64" i="1"/>
  <c r="H64" i="1"/>
  <c r="C62" i="1"/>
  <c r="D62" i="1" s="1"/>
  <c r="E62" i="1" s="1"/>
  <c r="F62" i="1" s="1"/>
  <c r="G62" i="1" s="1"/>
  <c r="H62" i="1" s="1"/>
  <c r="I62" i="1" s="1"/>
  <c r="J62" i="1" s="1"/>
  <c r="K62" i="1" s="1"/>
  <c r="L62" i="1" s="1"/>
  <c r="M62" i="1" s="1"/>
  <c r="N62" i="1" s="1"/>
  <c r="O62" i="1" s="1"/>
  <c r="P62" i="1" s="1"/>
  <c r="S62" i="1" s="1"/>
  <c r="T62" i="1" s="1"/>
  <c r="U62" i="1" s="1"/>
  <c r="V62" i="1" s="1"/>
  <c r="W62" i="1" s="1"/>
  <c r="X62" i="1" s="1"/>
  <c r="Y62" i="1" s="1"/>
  <c r="Z62" i="1" s="1"/>
  <c r="AA62" i="1" s="1"/>
  <c r="W58" i="1"/>
  <c r="U58" i="1"/>
  <c r="P58" i="1"/>
  <c r="M58" i="1"/>
  <c r="H58" i="1"/>
  <c r="D56" i="1"/>
  <c r="E56" i="1" s="1"/>
  <c r="F56" i="1" s="1"/>
  <c r="G56" i="1" s="1"/>
  <c r="H56" i="1" s="1"/>
  <c r="I56" i="1" s="1"/>
  <c r="J56" i="1" s="1"/>
  <c r="K56" i="1" s="1"/>
  <c r="L56" i="1" s="1"/>
  <c r="M56" i="1" s="1"/>
  <c r="N56" i="1" s="1"/>
  <c r="O56" i="1" s="1"/>
  <c r="P56" i="1" s="1"/>
  <c r="S56" i="1" s="1"/>
  <c r="T56" i="1" s="1"/>
  <c r="U56" i="1" s="1"/>
  <c r="V56" i="1" s="1"/>
  <c r="W56" i="1" s="1"/>
  <c r="X56" i="1" s="1"/>
  <c r="Y56" i="1" s="1"/>
  <c r="Z56" i="1" s="1"/>
  <c r="AA56" i="1" s="1"/>
  <c r="C56" i="1"/>
  <c r="W52" i="1"/>
  <c r="U52" i="1"/>
  <c r="P52" i="1"/>
  <c r="M52" i="1"/>
  <c r="H52" i="1"/>
  <c r="C50" i="1"/>
  <c r="D50" i="1" s="1"/>
  <c r="E50" i="1" s="1"/>
  <c r="F50" i="1" s="1"/>
  <c r="G50" i="1" s="1"/>
  <c r="H50" i="1" s="1"/>
  <c r="I50" i="1" s="1"/>
  <c r="J50" i="1" s="1"/>
  <c r="K50" i="1" s="1"/>
  <c r="L50" i="1" s="1"/>
  <c r="M50" i="1" s="1"/>
  <c r="N50" i="1" s="1"/>
  <c r="O50" i="1" s="1"/>
  <c r="P50" i="1" s="1"/>
  <c r="S50" i="1" s="1"/>
  <c r="T50" i="1" s="1"/>
  <c r="U50" i="1" s="1"/>
  <c r="V50" i="1" s="1"/>
  <c r="W50" i="1" s="1"/>
  <c r="X50" i="1" s="1"/>
  <c r="Y50" i="1" s="1"/>
  <c r="Z50" i="1" s="1"/>
  <c r="AA50" i="1" s="1"/>
  <c r="W46" i="1"/>
  <c r="U46" i="1"/>
  <c r="P46" i="1"/>
  <c r="M46" i="1"/>
  <c r="H46" i="1"/>
  <c r="C44" i="1"/>
  <c r="D44" i="1" s="1"/>
  <c r="E44" i="1" s="1"/>
  <c r="F44" i="1" s="1"/>
  <c r="G44" i="1" s="1"/>
  <c r="H44" i="1" s="1"/>
  <c r="I44" i="1" s="1"/>
  <c r="J44" i="1" s="1"/>
  <c r="K44" i="1" s="1"/>
  <c r="L44" i="1" s="1"/>
  <c r="M44" i="1" s="1"/>
  <c r="N44" i="1" s="1"/>
  <c r="O44" i="1" s="1"/>
  <c r="P44" i="1" s="1"/>
  <c r="S44" i="1" s="1"/>
  <c r="T44" i="1" s="1"/>
  <c r="U44" i="1" s="1"/>
  <c r="V44" i="1" s="1"/>
  <c r="W44" i="1" s="1"/>
  <c r="X44" i="1" s="1"/>
  <c r="Y44" i="1" s="1"/>
  <c r="Z44" i="1" s="1"/>
  <c r="AA44" i="1" s="1"/>
  <c r="W40" i="1"/>
  <c r="U40" i="1"/>
  <c r="P40" i="1"/>
  <c r="M40" i="1"/>
  <c r="H40" i="1"/>
  <c r="D38" i="1"/>
  <c r="E38" i="1" s="1"/>
  <c r="F38" i="1" s="1"/>
  <c r="G38" i="1" s="1"/>
  <c r="H38" i="1" s="1"/>
  <c r="I38" i="1" s="1"/>
  <c r="J38" i="1" s="1"/>
  <c r="K38" i="1" s="1"/>
  <c r="L38" i="1" s="1"/>
  <c r="M38" i="1" s="1"/>
  <c r="N38" i="1" s="1"/>
  <c r="O38" i="1" s="1"/>
  <c r="P38" i="1" s="1"/>
  <c r="S38" i="1" s="1"/>
  <c r="T38" i="1" s="1"/>
  <c r="U38" i="1" s="1"/>
  <c r="V38" i="1" s="1"/>
  <c r="W38" i="1" s="1"/>
  <c r="X38" i="1" s="1"/>
  <c r="Y38" i="1" s="1"/>
  <c r="Z38" i="1" s="1"/>
  <c r="AA38" i="1" s="1"/>
  <c r="C38" i="1"/>
  <c r="W34" i="1"/>
  <c r="U34" i="1"/>
  <c r="P34" i="1"/>
  <c r="M34" i="1"/>
  <c r="H34" i="1"/>
  <c r="C32" i="1"/>
  <c r="D32" i="1" s="1"/>
  <c r="E32" i="1" s="1"/>
  <c r="F32" i="1" s="1"/>
  <c r="G32" i="1" s="1"/>
  <c r="H32" i="1" s="1"/>
  <c r="I32" i="1" s="1"/>
  <c r="J32" i="1" s="1"/>
  <c r="K32" i="1" s="1"/>
  <c r="L32" i="1" s="1"/>
  <c r="M32" i="1" s="1"/>
  <c r="N32" i="1" s="1"/>
  <c r="O32" i="1" s="1"/>
  <c r="P32" i="1" s="1"/>
  <c r="S32" i="1" s="1"/>
  <c r="T32" i="1" s="1"/>
  <c r="U32" i="1" s="1"/>
  <c r="V32" i="1" s="1"/>
  <c r="W32" i="1" s="1"/>
  <c r="X32" i="1" s="1"/>
  <c r="Y32" i="1" s="1"/>
  <c r="Z32" i="1" s="1"/>
  <c r="AA32" i="1" s="1"/>
  <c r="W28" i="1"/>
  <c r="U28" i="1"/>
  <c r="P28" i="1"/>
  <c r="M28" i="1"/>
  <c r="H28" i="1"/>
  <c r="C26" i="1"/>
  <c r="D26" i="1" s="1"/>
  <c r="E26" i="1" s="1"/>
  <c r="F26" i="1" s="1"/>
  <c r="G26" i="1" s="1"/>
  <c r="H26" i="1" s="1"/>
  <c r="I26" i="1" s="1"/>
  <c r="J26" i="1" s="1"/>
  <c r="K26" i="1" s="1"/>
  <c r="L26" i="1" s="1"/>
  <c r="M26" i="1" s="1"/>
  <c r="N26" i="1" s="1"/>
  <c r="O26" i="1" s="1"/>
  <c r="P26" i="1" s="1"/>
  <c r="S26" i="1" s="1"/>
  <c r="T26" i="1" s="1"/>
  <c r="U26" i="1" s="1"/>
  <c r="V26" i="1" s="1"/>
  <c r="W26" i="1" s="1"/>
  <c r="X26" i="1" s="1"/>
  <c r="Y26" i="1" s="1"/>
  <c r="Z26" i="1" s="1"/>
  <c r="AA26" i="1" s="1"/>
  <c r="W22" i="1"/>
  <c r="U22" i="1"/>
  <c r="P22" i="1"/>
  <c r="M22" i="1"/>
  <c r="H22" i="1"/>
  <c r="C20" i="1"/>
  <c r="D20" i="1" s="1"/>
  <c r="E20" i="1" s="1"/>
  <c r="F20" i="1" s="1"/>
  <c r="G20" i="1" s="1"/>
  <c r="H20" i="1" s="1"/>
  <c r="I20" i="1" s="1"/>
  <c r="J20" i="1" s="1"/>
  <c r="K20" i="1" s="1"/>
  <c r="L20" i="1" s="1"/>
  <c r="M20" i="1" s="1"/>
  <c r="N20" i="1" s="1"/>
  <c r="O20" i="1" s="1"/>
  <c r="P20" i="1" s="1"/>
  <c r="S20" i="1" s="1"/>
  <c r="T20" i="1" s="1"/>
  <c r="U20" i="1" s="1"/>
  <c r="V20" i="1" s="1"/>
  <c r="W20" i="1" s="1"/>
  <c r="X20" i="1" s="1"/>
  <c r="Y20" i="1" s="1"/>
  <c r="Z20" i="1" s="1"/>
  <c r="AA20" i="1" s="1"/>
  <c r="W16" i="1"/>
  <c r="U16" i="1"/>
  <c r="P16" i="1"/>
  <c r="M16" i="1"/>
  <c r="H16" i="1"/>
  <c r="C14" i="1"/>
  <c r="D14" i="1" s="1"/>
  <c r="E14" i="1" s="1"/>
  <c r="F14" i="1" s="1"/>
  <c r="G14" i="1" s="1"/>
  <c r="H14" i="1" s="1"/>
  <c r="I14" i="1" s="1"/>
  <c r="J14" i="1" s="1"/>
  <c r="K14" i="1" s="1"/>
  <c r="L14" i="1" s="1"/>
  <c r="M14" i="1" s="1"/>
  <c r="N14" i="1" s="1"/>
  <c r="O14" i="1" s="1"/>
  <c r="P14" i="1" s="1"/>
  <c r="S14" i="1" s="1"/>
  <c r="T14" i="1" s="1"/>
  <c r="U14" i="1" s="1"/>
  <c r="V14" i="1" s="1"/>
  <c r="W14" i="1" s="1"/>
  <c r="X14" i="1" s="1"/>
  <c r="Y14" i="1" s="1"/>
  <c r="Z14" i="1" s="1"/>
  <c r="AA14" i="1" s="1"/>
  <c r="T76" i="16"/>
  <c r="O76" i="16"/>
  <c r="L76" i="16"/>
  <c r="I76" i="16"/>
  <c r="H76" i="16"/>
  <c r="D74" i="16"/>
  <c r="E74" i="16" s="1"/>
  <c r="F74" i="16" s="1"/>
  <c r="G74" i="16" s="1"/>
  <c r="H74" i="16" s="1"/>
  <c r="I74" i="16" s="1"/>
  <c r="J74" i="16" s="1"/>
  <c r="K74" i="16" s="1"/>
  <c r="L74" i="16" s="1"/>
  <c r="M74" i="16" s="1"/>
  <c r="N74" i="16" s="1"/>
  <c r="O74" i="16" s="1"/>
  <c r="P74" i="16" s="1"/>
  <c r="Q74" i="16" s="1"/>
  <c r="R74" i="16" s="1"/>
  <c r="S74" i="16" s="1"/>
  <c r="T74" i="16" s="1"/>
  <c r="U74" i="16" s="1"/>
  <c r="V74" i="16" s="1"/>
  <c r="W74" i="16" s="1"/>
  <c r="X74" i="16" s="1"/>
  <c r="Y74" i="16" s="1"/>
  <c r="Z74" i="16" s="1"/>
  <c r="C74" i="16"/>
  <c r="T70" i="16"/>
  <c r="O70" i="16"/>
  <c r="L70" i="16"/>
  <c r="I70" i="16"/>
  <c r="H70" i="16"/>
  <c r="C68" i="16"/>
  <c r="D68" i="16" s="1"/>
  <c r="E68" i="16" s="1"/>
  <c r="F68" i="16" s="1"/>
  <c r="G68" i="16" s="1"/>
  <c r="H68" i="16" s="1"/>
  <c r="I68" i="16" s="1"/>
  <c r="J68" i="16" s="1"/>
  <c r="K68" i="16" s="1"/>
  <c r="L68" i="16" s="1"/>
  <c r="M68" i="16" s="1"/>
  <c r="N68" i="16" s="1"/>
  <c r="O68" i="16" s="1"/>
  <c r="P68" i="16" s="1"/>
  <c r="Q68" i="16" s="1"/>
  <c r="R68" i="16" s="1"/>
  <c r="S68" i="16" s="1"/>
  <c r="T68" i="16" s="1"/>
  <c r="U68" i="16" s="1"/>
  <c r="V68" i="16" s="1"/>
  <c r="W68" i="16" s="1"/>
  <c r="X68" i="16" s="1"/>
  <c r="Y68" i="16" s="1"/>
  <c r="Z68" i="16" s="1"/>
  <c r="T64" i="16"/>
  <c r="O64" i="16"/>
  <c r="L64" i="16"/>
  <c r="I64" i="16"/>
  <c r="H64" i="16"/>
  <c r="C62" i="16"/>
  <c r="D62" i="16" s="1"/>
  <c r="E62" i="16" s="1"/>
  <c r="F62" i="16" s="1"/>
  <c r="G62" i="16" s="1"/>
  <c r="H62" i="16" s="1"/>
  <c r="I62" i="16" s="1"/>
  <c r="J62" i="16" s="1"/>
  <c r="K62" i="16" s="1"/>
  <c r="L62" i="16" s="1"/>
  <c r="M62" i="16" s="1"/>
  <c r="N62" i="16" s="1"/>
  <c r="O62" i="16" s="1"/>
  <c r="P62" i="16" s="1"/>
  <c r="Q62" i="16" s="1"/>
  <c r="R62" i="16" s="1"/>
  <c r="S62" i="16" s="1"/>
  <c r="T62" i="16" s="1"/>
  <c r="U62" i="16" s="1"/>
  <c r="V62" i="16" s="1"/>
  <c r="W62" i="16" s="1"/>
  <c r="X62" i="16" s="1"/>
  <c r="Y62" i="16" s="1"/>
  <c r="Z62" i="16" s="1"/>
  <c r="T58" i="16"/>
  <c r="O58" i="16"/>
  <c r="L58" i="16"/>
  <c r="I58" i="16"/>
  <c r="H58" i="16"/>
  <c r="C56" i="16"/>
  <c r="D56" i="16" s="1"/>
  <c r="E56" i="16" s="1"/>
  <c r="F56" i="16" s="1"/>
  <c r="G56" i="16" s="1"/>
  <c r="H56" i="16" s="1"/>
  <c r="I56" i="16" s="1"/>
  <c r="J56" i="16" s="1"/>
  <c r="K56" i="16" s="1"/>
  <c r="L56" i="16" s="1"/>
  <c r="M56" i="16" s="1"/>
  <c r="N56" i="16" s="1"/>
  <c r="O56" i="16" s="1"/>
  <c r="P56" i="16" s="1"/>
  <c r="Q56" i="16" s="1"/>
  <c r="R56" i="16" s="1"/>
  <c r="S56" i="16" s="1"/>
  <c r="T56" i="16" s="1"/>
  <c r="U56" i="16" s="1"/>
  <c r="V56" i="16" s="1"/>
  <c r="W56" i="16" s="1"/>
  <c r="X56" i="16" s="1"/>
  <c r="Y56" i="16" s="1"/>
  <c r="Z56" i="16" s="1"/>
  <c r="T52" i="16"/>
  <c r="O52" i="16"/>
  <c r="L52" i="16"/>
  <c r="I52" i="16"/>
  <c r="H52" i="16"/>
  <c r="D50" i="16"/>
  <c r="E50" i="16" s="1"/>
  <c r="F50" i="16" s="1"/>
  <c r="G50" i="16" s="1"/>
  <c r="H50" i="16" s="1"/>
  <c r="I50" i="16" s="1"/>
  <c r="J50" i="16" s="1"/>
  <c r="K50" i="16" s="1"/>
  <c r="L50" i="16" s="1"/>
  <c r="M50" i="16" s="1"/>
  <c r="N50" i="16" s="1"/>
  <c r="O50" i="16" s="1"/>
  <c r="P50" i="16" s="1"/>
  <c r="Q50" i="16" s="1"/>
  <c r="R50" i="16" s="1"/>
  <c r="S50" i="16" s="1"/>
  <c r="T50" i="16" s="1"/>
  <c r="U50" i="16" s="1"/>
  <c r="V50" i="16" s="1"/>
  <c r="W50" i="16" s="1"/>
  <c r="X50" i="16" s="1"/>
  <c r="Y50" i="16" s="1"/>
  <c r="Z50" i="16" s="1"/>
  <c r="C50" i="16"/>
  <c r="T46" i="16"/>
  <c r="O46" i="16"/>
  <c r="L46" i="16"/>
  <c r="C44" i="16"/>
  <c r="D44" i="16" s="1"/>
  <c r="E44" i="16" s="1"/>
  <c r="F44" i="16" s="1"/>
  <c r="G44" i="16" s="1"/>
  <c r="H44" i="16" s="1"/>
  <c r="I44" i="16" s="1"/>
  <c r="J44" i="16" s="1"/>
  <c r="K44" i="16" s="1"/>
  <c r="L44" i="16" s="1"/>
  <c r="M44" i="16" s="1"/>
  <c r="N44" i="16" s="1"/>
  <c r="O44" i="16" s="1"/>
  <c r="P44" i="16" s="1"/>
  <c r="Q44" i="16" s="1"/>
  <c r="R44" i="16" s="1"/>
  <c r="S44" i="16" s="1"/>
  <c r="T44" i="16" s="1"/>
  <c r="U44" i="16" s="1"/>
  <c r="V44" i="16" s="1"/>
  <c r="W44" i="16" s="1"/>
  <c r="X44" i="16" s="1"/>
  <c r="Y44" i="16" s="1"/>
  <c r="Z44" i="16" s="1"/>
  <c r="T40" i="16"/>
  <c r="O40" i="16"/>
  <c r="L40" i="16"/>
  <c r="I40" i="16"/>
  <c r="H40" i="16"/>
  <c r="C38" i="16"/>
  <c r="D38" i="16" s="1"/>
  <c r="E38" i="16" s="1"/>
  <c r="F38" i="16" s="1"/>
  <c r="G38" i="16" s="1"/>
  <c r="H38" i="16" s="1"/>
  <c r="I38" i="16" s="1"/>
  <c r="J38" i="16" s="1"/>
  <c r="K38" i="16" s="1"/>
  <c r="L38" i="16" s="1"/>
  <c r="M38" i="16" s="1"/>
  <c r="N38" i="16" s="1"/>
  <c r="O38" i="16" s="1"/>
  <c r="P38" i="16" s="1"/>
  <c r="Q38" i="16" s="1"/>
  <c r="R38" i="16" s="1"/>
  <c r="S38" i="16" s="1"/>
  <c r="T38" i="16" s="1"/>
  <c r="U38" i="16" s="1"/>
  <c r="V38" i="16" s="1"/>
  <c r="W38" i="16" s="1"/>
  <c r="X38" i="16" s="1"/>
  <c r="Y38" i="16" s="1"/>
  <c r="Z38" i="16" s="1"/>
  <c r="T34" i="16"/>
  <c r="O34" i="16"/>
  <c r="L34" i="16"/>
  <c r="I34" i="16"/>
  <c r="H34" i="16"/>
  <c r="D32" i="16"/>
  <c r="E32" i="16" s="1"/>
  <c r="F32" i="16" s="1"/>
  <c r="G32" i="16" s="1"/>
  <c r="H32" i="16" s="1"/>
  <c r="I32" i="16" s="1"/>
  <c r="J32" i="16" s="1"/>
  <c r="K32" i="16" s="1"/>
  <c r="L32" i="16" s="1"/>
  <c r="M32" i="16" s="1"/>
  <c r="N32" i="16" s="1"/>
  <c r="O32" i="16" s="1"/>
  <c r="P32" i="16" s="1"/>
  <c r="Q32" i="16" s="1"/>
  <c r="R32" i="16" s="1"/>
  <c r="S32" i="16" s="1"/>
  <c r="T32" i="16" s="1"/>
  <c r="U32" i="16" s="1"/>
  <c r="V32" i="16" s="1"/>
  <c r="W32" i="16" s="1"/>
  <c r="X32" i="16" s="1"/>
  <c r="Y32" i="16" s="1"/>
  <c r="Z32" i="16" s="1"/>
  <c r="C32" i="16"/>
  <c r="T28" i="16"/>
  <c r="O28" i="16"/>
  <c r="L28" i="16"/>
  <c r="I28" i="16"/>
  <c r="H28" i="16"/>
  <c r="C26" i="16"/>
  <c r="D26" i="16" s="1"/>
  <c r="E26" i="16" s="1"/>
  <c r="F26" i="16" s="1"/>
  <c r="G26" i="16" s="1"/>
  <c r="H26" i="16" s="1"/>
  <c r="I26" i="16" s="1"/>
  <c r="J26" i="16" s="1"/>
  <c r="K26" i="16" s="1"/>
  <c r="L26" i="16" s="1"/>
  <c r="M26" i="16" s="1"/>
  <c r="N26" i="16" s="1"/>
  <c r="O26" i="16" s="1"/>
  <c r="P26" i="16" s="1"/>
  <c r="Q26" i="16" s="1"/>
  <c r="R26" i="16" s="1"/>
  <c r="S26" i="16" s="1"/>
  <c r="T26" i="16" s="1"/>
  <c r="U26" i="16" s="1"/>
  <c r="V26" i="16" s="1"/>
  <c r="W26" i="16" s="1"/>
  <c r="X26" i="16" s="1"/>
  <c r="Y26" i="16" s="1"/>
  <c r="Z26" i="16" s="1"/>
  <c r="T22" i="16"/>
  <c r="O22" i="16"/>
  <c r="L22" i="16"/>
  <c r="I22" i="16"/>
  <c r="H22" i="16"/>
  <c r="D20" i="16"/>
  <c r="E20" i="16" s="1"/>
  <c r="F20" i="16" s="1"/>
  <c r="G20" i="16" s="1"/>
  <c r="H20" i="16" s="1"/>
  <c r="I20" i="16" s="1"/>
  <c r="J20" i="16" s="1"/>
  <c r="K20" i="16" s="1"/>
  <c r="L20" i="16" s="1"/>
  <c r="M20" i="16" s="1"/>
  <c r="N20" i="16" s="1"/>
  <c r="O20" i="16" s="1"/>
  <c r="P20" i="16" s="1"/>
  <c r="Q20" i="16" s="1"/>
  <c r="R20" i="16" s="1"/>
  <c r="S20" i="16" s="1"/>
  <c r="T20" i="16" s="1"/>
  <c r="U20" i="16" s="1"/>
  <c r="V20" i="16" s="1"/>
  <c r="W20" i="16" s="1"/>
  <c r="X20" i="16" s="1"/>
  <c r="Y20" i="16" s="1"/>
  <c r="Z20" i="16" s="1"/>
  <c r="C20" i="16"/>
  <c r="T16" i="16"/>
  <c r="O16" i="16"/>
  <c r="L16" i="16"/>
  <c r="I16" i="16"/>
  <c r="H16" i="16"/>
  <c r="D14" i="16"/>
  <c r="E14" i="16" s="1"/>
  <c r="F14" i="16" s="1"/>
  <c r="G14" i="16" s="1"/>
  <c r="H14" i="16" s="1"/>
  <c r="I14" i="16" s="1"/>
  <c r="J14" i="16" s="1"/>
  <c r="K14" i="16" s="1"/>
  <c r="L14" i="16" s="1"/>
  <c r="M14" i="16" s="1"/>
  <c r="N14" i="16" s="1"/>
  <c r="O14" i="16" s="1"/>
  <c r="P14" i="16" s="1"/>
  <c r="Q14" i="16" s="1"/>
  <c r="R14" i="16" s="1"/>
  <c r="S14" i="16" s="1"/>
  <c r="T14" i="16" s="1"/>
  <c r="U14" i="16" s="1"/>
  <c r="V14" i="16" s="1"/>
  <c r="W14" i="16" s="1"/>
  <c r="X14" i="16" s="1"/>
  <c r="Y14" i="16" s="1"/>
  <c r="Z14" i="16" s="1"/>
  <c r="C14" i="16"/>
  <c r="Q44" i="15"/>
  <c r="U76" i="15"/>
  <c r="S76" i="15"/>
  <c r="P76" i="15"/>
  <c r="M76" i="15"/>
  <c r="H76" i="15"/>
  <c r="C74" i="15"/>
  <c r="D74" i="15" s="1"/>
  <c r="E74" i="15" s="1"/>
  <c r="F74" i="15" s="1"/>
  <c r="G74" i="15" s="1"/>
  <c r="H74" i="15" s="1"/>
  <c r="I74" i="15" s="1"/>
  <c r="J74" i="15" s="1"/>
  <c r="K74" i="15" s="1"/>
  <c r="L74" i="15" s="1"/>
  <c r="M74" i="15" s="1"/>
  <c r="N74" i="15" s="1"/>
  <c r="O74" i="15" s="1"/>
  <c r="P74" i="15" s="1"/>
  <c r="Q74" i="15" s="1"/>
  <c r="R74" i="15" s="1"/>
  <c r="S74" i="15" s="1"/>
  <c r="T74" i="15" s="1"/>
  <c r="U74" i="15" s="1"/>
  <c r="V74" i="15" s="1"/>
  <c r="W74" i="15" s="1"/>
  <c r="X74" i="15" s="1"/>
  <c r="Y74" i="15" s="1"/>
  <c r="U70" i="15"/>
  <c r="S70" i="15"/>
  <c r="P70" i="15"/>
  <c r="H70" i="15"/>
  <c r="C68" i="15"/>
  <c r="D68" i="15" s="1"/>
  <c r="E68" i="15" s="1"/>
  <c r="F68" i="15" s="1"/>
  <c r="G68" i="15" s="1"/>
  <c r="H68" i="15" s="1"/>
  <c r="I68" i="15" s="1"/>
  <c r="J68" i="15" s="1"/>
  <c r="K68" i="15" s="1"/>
  <c r="L68" i="15" s="1"/>
  <c r="M68" i="15" s="1"/>
  <c r="N68" i="15" s="1"/>
  <c r="O68" i="15" s="1"/>
  <c r="P68" i="15" s="1"/>
  <c r="Q68" i="15" s="1"/>
  <c r="R68" i="15" s="1"/>
  <c r="S68" i="15" s="1"/>
  <c r="T68" i="15" s="1"/>
  <c r="U68" i="15" s="1"/>
  <c r="V68" i="15" s="1"/>
  <c r="W68" i="15" s="1"/>
  <c r="X68" i="15" s="1"/>
  <c r="Y68" i="15" s="1"/>
  <c r="U64" i="15"/>
  <c r="S64" i="15"/>
  <c r="P64" i="15"/>
  <c r="M64" i="15"/>
  <c r="H64" i="15"/>
  <c r="C62" i="15"/>
  <c r="D62" i="15" s="1"/>
  <c r="E62" i="15" s="1"/>
  <c r="F62" i="15" s="1"/>
  <c r="G62" i="15" s="1"/>
  <c r="H62" i="15" s="1"/>
  <c r="I62" i="15" s="1"/>
  <c r="J62" i="15" s="1"/>
  <c r="K62" i="15" s="1"/>
  <c r="L62" i="15" s="1"/>
  <c r="M62" i="15" s="1"/>
  <c r="N62" i="15" s="1"/>
  <c r="O62" i="15" s="1"/>
  <c r="P62" i="15" s="1"/>
  <c r="Q62" i="15" s="1"/>
  <c r="R62" i="15" s="1"/>
  <c r="S62" i="15" s="1"/>
  <c r="T62" i="15" s="1"/>
  <c r="U62" i="15" s="1"/>
  <c r="V62" i="15" s="1"/>
  <c r="W62" i="15" s="1"/>
  <c r="X62" i="15" s="1"/>
  <c r="Y62" i="15" s="1"/>
  <c r="U58" i="15"/>
  <c r="S58" i="15"/>
  <c r="P58" i="15"/>
  <c r="C56" i="15"/>
  <c r="D56" i="15" s="1"/>
  <c r="E56" i="15" s="1"/>
  <c r="F56" i="15" s="1"/>
  <c r="G56" i="15" s="1"/>
  <c r="H56" i="15" s="1"/>
  <c r="I56" i="15" s="1"/>
  <c r="J56" i="15" s="1"/>
  <c r="K56" i="15" s="1"/>
  <c r="L56" i="15" s="1"/>
  <c r="M56" i="15" s="1"/>
  <c r="N56" i="15" s="1"/>
  <c r="O56" i="15" s="1"/>
  <c r="P56" i="15" s="1"/>
  <c r="Q56" i="15" s="1"/>
  <c r="R56" i="15" s="1"/>
  <c r="S56" i="15" s="1"/>
  <c r="T56" i="15" s="1"/>
  <c r="U56" i="15" s="1"/>
  <c r="V56" i="15" s="1"/>
  <c r="W56" i="15" s="1"/>
  <c r="X56" i="15" s="1"/>
  <c r="Y56" i="15" s="1"/>
  <c r="U52" i="15"/>
  <c r="S52" i="15"/>
  <c r="P52" i="15"/>
  <c r="M52" i="15"/>
  <c r="H52" i="15"/>
  <c r="C50" i="15"/>
  <c r="D50" i="15" s="1"/>
  <c r="E50" i="15" s="1"/>
  <c r="F50" i="15" s="1"/>
  <c r="G50" i="15" s="1"/>
  <c r="H50" i="15" s="1"/>
  <c r="I50" i="15" s="1"/>
  <c r="J50" i="15" s="1"/>
  <c r="K50" i="15" s="1"/>
  <c r="L50" i="15" s="1"/>
  <c r="M50" i="15" s="1"/>
  <c r="N50" i="15" s="1"/>
  <c r="O50" i="15" s="1"/>
  <c r="P50" i="15" s="1"/>
  <c r="Q50" i="15" s="1"/>
  <c r="R50" i="15" s="1"/>
  <c r="S50" i="15" s="1"/>
  <c r="T50" i="15" s="1"/>
  <c r="U50" i="15" s="1"/>
  <c r="V50" i="15" s="1"/>
  <c r="W50" i="15" s="1"/>
  <c r="X50" i="15" s="1"/>
  <c r="Y50" i="15" s="1"/>
  <c r="U46" i="15"/>
  <c r="S46" i="15"/>
  <c r="P46" i="15"/>
  <c r="M46" i="15"/>
  <c r="H46" i="15"/>
  <c r="C44" i="15"/>
  <c r="D44" i="15" s="1"/>
  <c r="E44" i="15" s="1"/>
  <c r="F44" i="15" s="1"/>
  <c r="G44" i="15" s="1"/>
  <c r="H44" i="15" s="1"/>
  <c r="I44" i="15" s="1"/>
  <c r="J44" i="15" s="1"/>
  <c r="K44" i="15" s="1"/>
  <c r="L44" i="15" s="1"/>
  <c r="M44" i="15" s="1"/>
  <c r="N44" i="15" s="1"/>
  <c r="O44" i="15" s="1"/>
  <c r="P44" i="15" s="1"/>
  <c r="R44" i="15" s="1"/>
  <c r="S44" i="15" s="1"/>
  <c r="T44" i="15" s="1"/>
  <c r="U44" i="15" s="1"/>
  <c r="V44" i="15" s="1"/>
  <c r="W44" i="15" s="1"/>
  <c r="X44" i="15" s="1"/>
  <c r="Y44" i="15" s="1"/>
  <c r="U40" i="15"/>
  <c r="S40" i="15"/>
  <c r="P40" i="15"/>
  <c r="M40" i="15"/>
  <c r="H40" i="15"/>
  <c r="C38" i="15"/>
  <c r="D38" i="15" s="1"/>
  <c r="E38" i="15" s="1"/>
  <c r="F38" i="15" s="1"/>
  <c r="G38" i="15" s="1"/>
  <c r="H38" i="15" s="1"/>
  <c r="I38" i="15" s="1"/>
  <c r="J38" i="15" s="1"/>
  <c r="K38" i="15" s="1"/>
  <c r="L38" i="15" s="1"/>
  <c r="M38" i="15" s="1"/>
  <c r="N38" i="15" s="1"/>
  <c r="O38" i="15" s="1"/>
  <c r="P38" i="15" s="1"/>
  <c r="Q38" i="15" s="1"/>
  <c r="R38" i="15" s="1"/>
  <c r="S38" i="15" s="1"/>
  <c r="T38" i="15" s="1"/>
  <c r="U38" i="15" s="1"/>
  <c r="V38" i="15" s="1"/>
  <c r="W38" i="15" s="1"/>
  <c r="X38" i="15" s="1"/>
  <c r="Y38" i="15" s="1"/>
  <c r="U34" i="15"/>
  <c r="S34" i="15"/>
  <c r="P34" i="15"/>
  <c r="M34" i="15"/>
  <c r="H34" i="15"/>
  <c r="C32" i="15"/>
  <c r="D32" i="15" s="1"/>
  <c r="E32" i="15" s="1"/>
  <c r="F32" i="15" s="1"/>
  <c r="G32" i="15" s="1"/>
  <c r="H32" i="15" s="1"/>
  <c r="I32" i="15" s="1"/>
  <c r="J32" i="15" s="1"/>
  <c r="K32" i="15" s="1"/>
  <c r="L32" i="15" s="1"/>
  <c r="M32" i="15" s="1"/>
  <c r="N32" i="15" s="1"/>
  <c r="O32" i="15" s="1"/>
  <c r="P32" i="15" s="1"/>
  <c r="Q32" i="15" s="1"/>
  <c r="R32" i="15" s="1"/>
  <c r="S32" i="15" s="1"/>
  <c r="T32" i="15" s="1"/>
  <c r="U32" i="15" s="1"/>
  <c r="V32" i="15" s="1"/>
  <c r="W32" i="15" s="1"/>
  <c r="X32" i="15" s="1"/>
  <c r="Y32" i="15" s="1"/>
  <c r="U28" i="15"/>
  <c r="P28" i="15"/>
  <c r="M28" i="15"/>
  <c r="H28" i="15"/>
  <c r="D26" i="15"/>
  <c r="E26" i="15" s="1"/>
  <c r="F26" i="15" s="1"/>
  <c r="G26" i="15" s="1"/>
  <c r="H26" i="15" s="1"/>
  <c r="I26" i="15" s="1"/>
  <c r="J26" i="15" s="1"/>
  <c r="K26" i="15" s="1"/>
  <c r="L26" i="15" s="1"/>
  <c r="M26" i="15" s="1"/>
  <c r="N26" i="15" s="1"/>
  <c r="O26" i="15" s="1"/>
  <c r="P26" i="15" s="1"/>
  <c r="Q26" i="15" s="1"/>
  <c r="R26" i="15" s="1"/>
  <c r="S26" i="15" s="1"/>
  <c r="T26" i="15" s="1"/>
  <c r="U26" i="15" s="1"/>
  <c r="V26" i="15" s="1"/>
  <c r="W26" i="15" s="1"/>
  <c r="X26" i="15" s="1"/>
  <c r="Y26" i="15" s="1"/>
  <c r="C26" i="15"/>
  <c r="U22" i="15"/>
  <c r="S22" i="15"/>
  <c r="P22" i="15"/>
  <c r="M22" i="15"/>
  <c r="H22" i="15"/>
  <c r="C20" i="15"/>
  <c r="D20" i="15" s="1"/>
  <c r="E20" i="15" s="1"/>
  <c r="F20" i="15" s="1"/>
  <c r="G20" i="15" s="1"/>
  <c r="H20" i="15" s="1"/>
  <c r="I20" i="15" s="1"/>
  <c r="J20" i="15" s="1"/>
  <c r="K20" i="15" s="1"/>
  <c r="L20" i="15" s="1"/>
  <c r="M20" i="15" s="1"/>
  <c r="N20" i="15" s="1"/>
  <c r="O20" i="15" s="1"/>
  <c r="P20" i="15" s="1"/>
  <c r="Q20" i="15" s="1"/>
  <c r="R20" i="15" s="1"/>
  <c r="S20" i="15" s="1"/>
  <c r="T20" i="15" s="1"/>
  <c r="U20" i="15" s="1"/>
  <c r="V20" i="15" s="1"/>
  <c r="W20" i="15" s="1"/>
  <c r="X20" i="15" s="1"/>
  <c r="Y20" i="15" s="1"/>
  <c r="U16" i="15"/>
  <c r="S16" i="15"/>
  <c r="P16" i="15"/>
  <c r="M16" i="15"/>
  <c r="H16" i="15"/>
  <c r="C14" i="15"/>
  <c r="D14" i="15" s="1"/>
  <c r="E14" i="15" s="1"/>
  <c r="F14" i="15" s="1"/>
  <c r="G14" i="15" s="1"/>
  <c r="H14" i="15" s="1"/>
  <c r="I14" i="15" s="1"/>
  <c r="J14" i="15" s="1"/>
  <c r="K14" i="15" s="1"/>
  <c r="L14" i="15" s="1"/>
  <c r="M14" i="15" s="1"/>
  <c r="N14" i="15" s="1"/>
  <c r="O14" i="15" s="1"/>
  <c r="P14" i="15" s="1"/>
  <c r="Q14" i="15" s="1"/>
  <c r="R14" i="15" s="1"/>
  <c r="S14" i="15" s="1"/>
  <c r="T14" i="15" s="1"/>
  <c r="U14" i="15" s="1"/>
  <c r="V14" i="15" s="1"/>
  <c r="W14" i="15" s="1"/>
  <c r="X14" i="15" s="1"/>
  <c r="Y14" i="15" s="1"/>
  <c r="Z7" i="15"/>
  <c r="Y61" i="18"/>
  <c r="X61" i="18"/>
  <c r="W61" i="18"/>
  <c r="V61" i="18"/>
  <c r="U61" i="18"/>
  <c r="T61" i="18"/>
  <c r="S61" i="18"/>
  <c r="R61" i="18"/>
  <c r="Q61" i="18"/>
  <c r="P61" i="18"/>
  <c r="O61" i="18"/>
  <c r="N61" i="18"/>
  <c r="M61" i="18"/>
  <c r="L61" i="18"/>
  <c r="K61" i="18"/>
  <c r="J61" i="18"/>
  <c r="I61" i="18"/>
  <c r="H61" i="18"/>
  <c r="G61" i="18"/>
  <c r="F61" i="18"/>
  <c r="E61" i="18"/>
  <c r="D61" i="18"/>
  <c r="C61" i="18"/>
  <c r="Z60" i="18"/>
  <c r="Y60" i="18"/>
  <c r="X60" i="18"/>
  <c r="W60" i="18"/>
  <c r="V60" i="18"/>
  <c r="U60" i="18"/>
  <c r="T60" i="18"/>
  <c r="S60" i="18"/>
  <c r="R60" i="18"/>
  <c r="Q60" i="18"/>
  <c r="P60" i="18"/>
  <c r="O60" i="18"/>
  <c r="N60" i="18"/>
  <c r="M60" i="18"/>
  <c r="L60" i="18"/>
  <c r="K60" i="18"/>
  <c r="J60" i="18"/>
  <c r="I60" i="18"/>
  <c r="H60" i="18"/>
  <c r="G60" i="18"/>
  <c r="F60" i="18"/>
  <c r="E60" i="18"/>
  <c r="D60" i="18"/>
  <c r="T58" i="18"/>
  <c r="O58" i="18"/>
  <c r="L58" i="18"/>
  <c r="I58" i="18"/>
  <c r="H58" i="18"/>
  <c r="C56" i="18"/>
  <c r="AA55" i="18"/>
  <c r="T52" i="18"/>
  <c r="O52" i="18"/>
  <c r="L52" i="18"/>
  <c r="I52" i="18"/>
  <c r="H52" i="18"/>
  <c r="C50" i="18"/>
  <c r="D50" i="18" s="1"/>
  <c r="E50" i="18" s="1"/>
  <c r="F50" i="18" s="1"/>
  <c r="G50" i="18" s="1"/>
  <c r="H50" i="18" s="1"/>
  <c r="I50" i="18" s="1"/>
  <c r="J50" i="18" s="1"/>
  <c r="K50" i="18" s="1"/>
  <c r="L50" i="18" s="1"/>
  <c r="M50" i="18" s="1"/>
  <c r="N50" i="18" s="1"/>
  <c r="O50" i="18" s="1"/>
  <c r="P50" i="18" s="1"/>
  <c r="Q50" i="18" s="1"/>
  <c r="R50" i="18" s="1"/>
  <c r="S50" i="18" s="1"/>
  <c r="T50" i="18" s="1"/>
  <c r="U50" i="18" s="1"/>
  <c r="V50" i="18" s="1"/>
  <c r="W50" i="18" s="1"/>
  <c r="X50" i="18" s="1"/>
  <c r="Y50" i="18" s="1"/>
  <c r="Z50" i="18" s="1"/>
  <c r="AA49" i="18"/>
  <c r="T46" i="18"/>
  <c r="O46" i="18"/>
  <c r="L46" i="18"/>
  <c r="I46" i="18"/>
  <c r="H46" i="18"/>
  <c r="C44" i="18"/>
  <c r="AA43" i="18"/>
  <c r="T40" i="18"/>
  <c r="O40" i="18"/>
  <c r="L40" i="18"/>
  <c r="I40" i="18"/>
  <c r="H40" i="18"/>
  <c r="C38" i="18"/>
  <c r="D38" i="18" s="1"/>
  <c r="E38" i="18" s="1"/>
  <c r="F38" i="18" s="1"/>
  <c r="G38" i="18" s="1"/>
  <c r="H38" i="18" s="1"/>
  <c r="I38" i="18" s="1"/>
  <c r="J38" i="18" s="1"/>
  <c r="K38" i="18" s="1"/>
  <c r="L38" i="18" s="1"/>
  <c r="M38" i="18" s="1"/>
  <c r="N38" i="18" s="1"/>
  <c r="O38" i="18" s="1"/>
  <c r="P38" i="18" s="1"/>
  <c r="Q38" i="18" s="1"/>
  <c r="R38" i="18" s="1"/>
  <c r="S38" i="18" s="1"/>
  <c r="T38" i="18" s="1"/>
  <c r="U38" i="18" s="1"/>
  <c r="V38" i="18" s="1"/>
  <c r="W38" i="18" s="1"/>
  <c r="X38" i="18" s="1"/>
  <c r="Y38" i="18" s="1"/>
  <c r="Z38" i="18" s="1"/>
  <c r="AA37" i="18"/>
  <c r="T34" i="18"/>
  <c r="O34" i="18"/>
  <c r="L34" i="18"/>
  <c r="I34" i="18"/>
  <c r="H34" i="18"/>
  <c r="C32" i="18"/>
  <c r="AA31" i="18"/>
  <c r="T28" i="18"/>
  <c r="O28" i="18"/>
  <c r="L28" i="18"/>
  <c r="I28" i="18"/>
  <c r="H28" i="18"/>
  <c r="C26" i="18"/>
  <c r="D26" i="18" s="1"/>
  <c r="E26" i="18" s="1"/>
  <c r="F26" i="18" s="1"/>
  <c r="G26" i="18" s="1"/>
  <c r="H26" i="18" s="1"/>
  <c r="I26" i="18" s="1"/>
  <c r="J26" i="18" s="1"/>
  <c r="K26" i="18" s="1"/>
  <c r="L26" i="18" s="1"/>
  <c r="M26" i="18" s="1"/>
  <c r="N26" i="18" s="1"/>
  <c r="O26" i="18" s="1"/>
  <c r="P26" i="18" s="1"/>
  <c r="Q26" i="18" s="1"/>
  <c r="R26" i="18" s="1"/>
  <c r="S26" i="18" s="1"/>
  <c r="T26" i="18" s="1"/>
  <c r="U26" i="18" s="1"/>
  <c r="V26" i="18" s="1"/>
  <c r="W26" i="18" s="1"/>
  <c r="X26" i="18" s="1"/>
  <c r="Y26" i="18" s="1"/>
  <c r="Z26" i="18" s="1"/>
  <c r="AA25" i="18"/>
  <c r="T22" i="18"/>
  <c r="O22" i="18"/>
  <c r="L22" i="18"/>
  <c r="I22" i="18"/>
  <c r="H22" i="18"/>
  <c r="C20" i="18"/>
  <c r="AA19" i="18"/>
  <c r="T16" i="18"/>
  <c r="O16" i="18"/>
  <c r="L16" i="18"/>
  <c r="I16" i="18"/>
  <c r="H16" i="18"/>
  <c r="D14" i="18"/>
  <c r="E14" i="18" s="1"/>
  <c r="F14" i="18" s="1"/>
  <c r="G14" i="18" s="1"/>
  <c r="H14" i="18" s="1"/>
  <c r="I14" i="18" s="1"/>
  <c r="J14" i="18" s="1"/>
  <c r="K14" i="18" s="1"/>
  <c r="L14" i="18" s="1"/>
  <c r="M14" i="18" s="1"/>
  <c r="N14" i="18" s="1"/>
  <c r="O14" i="18" s="1"/>
  <c r="P14" i="18" s="1"/>
  <c r="Q14" i="18" s="1"/>
  <c r="R14" i="18" s="1"/>
  <c r="S14" i="18" s="1"/>
  <c r="T14" i="18" s="1"/>
  <c r="U14" i="18" s="1"/>
  <c r="V14" i="18" s="1"/>
  <c r="W14" i="18" s="1"/>
  <c r="X14" i="18" s="1"/>
  <c r="Y14" i="18" s="1"/>
  <c r="Z14" i="18" s="1"/>
  <c r="C14" i="18"/>
  <c r="AA13" i="18"/>
  <c r="T10" i="18"/>
  <c r="O10" i="18"/>
  <c r="L10" i="18"/>
  <c r="I10" i="18"/>
  <c r="H10" i="18"/>
  <c r="C8" i="18"/>
  <c r="D8" i="18" s="1"/>
  <c r="E8" i="18" s="1"/>
  <c r="F8" i="18" s="1"/>
  <c r="G8" i="18" s="1"/>
  <c r="H8" i="18" s="1"/>
  <c r="I8" i="18" s="1"/>
  <c r="J8" i="18" s="1"/>
  <c r="K8" i="18" s="1"/>
  <c r="L8" i="18" s="1"/>
  <c r="M8" i="18" s="1"/>
  <c r="N8" i="18" s="1"/>
  <c r="O8" i="18" s="1"/>
  <c r="P8" i="18" s="1"/>
  <c r="Q8" i="18" s="1"/>
  <c r="R8" i="18" s="1"/>
  <c r="S8" i="18" s="1"/>
  <c r="T8" i="18" s="1"/>
  <c r="U8" i="18" s="1"/>
  <c r="V8" i="18" s="1"/>
  <c r="W8" i="18" s="1"/>
  <c r="X8" i="18" s="1"/>
  <c r="Y8" i="18" s="1"/>
  <c r="Z8" i="18" s="1"/>
  <c r="AA7" i="18"/>
  <c r="X61" i="17"/>
  <c r="W61" i="17"/>
  <c r="V61" i="17"/>
  <c r="U61" i="17"/>
  <c r="T61" i="17"/>
  <c r="S61" i="17"/>
  <c r="R61" i="17"/>
  <c r="Q61" i="17"/>
  <c r="P61" i="17"/>
  <c r="O61" i="17"/>
  <c r="N61" i="17"/>
  <c r="M61" i="17"/>
  <c r="L61" i="17"/>
  <c r="K61" i="17"/>
  <c r="J61" i="17"/>
  <c r="I61" i="17"/>
  <c r="H61" i="17"/>
  <c r="G61" i="17"/>
  <c r="F61" i="17"/>
  <c r="E61" i="17"/>
  <c r="D61" i="17"/>
  <c r="C61" i="17"/>
  <c r="Y60" i="17"/>
  <c r="X60" i="17"/>
  <c r="W60" i="17"/>
  <c r="V60" i="17"/>
  <c r="U60" i="17"/>
  <c r="T60" i="17"/>
  <c r="S60" i="17"/>
  <c r="R60" i="17"/>
  <c r="Q60" i="17"/>
  <c r="P60" i="17"/>
  <c r="O60" i="17"/>
  <c r="N60" i="17"/>
  <c r="M60" i="17"/>
  <c r="L60" i="17"/>
  <c r="K60" i="17"/>
  <c r="J60" i="17"/>
  <c r="I60" i="17"/>
  <c r="H60" i="17"/>
  <c r="G60" i="17"/>
  <c r="F60" i="17"/>
  <c r="E60" i="17"/>
  <c r="D60" i="17"/>
  <c r="U58" i="17"/>
  <c r="S58" i="17"/>
  <c r="P58" i="17"/>
  <c r="M58" i="17"/>
  <c r="H58" i="17"/>
  <c r="C56" i="17"/>
  <c r="D56" i="17" s="1"/>
  <c r="E56" i="17" s="1"/>
  <c r="F56" i="17" s="1"/>
  <c r="G56" i="17" s="1"/>
  <c r="H56" i="17" s="1"/>
  <c r="I56" i="17" s="1"/>
  <c r="J56" i="17" s="1"/>
  <c r="K56" i="17" s="1"/>
  <c r="L56" i="17" s="1"/>
  <c r="M56" i="17" s="1"/>
  <c r="N56" i="17" s="1"/>
  <c r="O56" i="17" s="1"/>
  <c r="P56" i="17" s="1"/>
  <c r="Q56" i="17" s="1"/>
  <c r="R56" i="17" s="1"/>
  <c r="S56" i="17" s="1"/>
  <c r="T56" i="17" s="1"/>
  <c r="U56" i="17" s="1"/>
  <c r="V56" i="17" s="1"/>
  <c r="W56" i="17" s="1"/>
  <c r="X56" i="17" s="1"/>
  <c r="Y56" i="17" s="1"/>
  <c r="Z55" i="17"/>
  <c r="U52" i="17"/>
  <c r="S52" i="17"/>
  <c r="P52" i="17"/>
  <c r="M52" i="17"/>
  <c r="H52" i="17"/>
  <c r="C50" i="17"/>
  <c r="D50" i="17" s="1"/>
  <c r="Z49" i="17"/>
  <c r="U46" i="17"/>
  <c r="S46" i="17"/>
  <c r="P46" i="17"/>
  <c r="M46" i="17"/>
  <c r="H46" i="17"/>
  <c r="C44" i="17"/>
  <c r="D44" i="17" s="1"/>
  <c r="E44" i="17" s="1"/>
  <c r="F44" i="17" s="1"/>
  <c r="G44" i="17" s="1"/>
  <c r="H44" i="17" s="1"/>
  <c r="I44" i="17" s="1"/>
  <c r="J44" i="17" s="1"/>
  <c r="K44" i="17" s="1"/>
  <c r="L44" i="17" s="1"/>
  <c r="M44" i="17" s="1"/>
  <c r="N44" i="17" s="1"/>
  <c r="O44" i="17" s="1"/>
  <c r="P44" i="17" s="1"/>
  <c r="Q44" i="17" s="1"/>
  <c r="R44" i="17" s="1"/>
  <c r="S44" i="17" s="1"/>
  <c r="T44" i="17" s="1"/>
  <c r="U44" i="17" s="1"/>
  <c r="V44" i="17" s="1"/>
  <c r="W44" i="17" s="1"/>
  <c r="X44" i="17" s="1"/>
  <c r="Y44" i="17" s="1"/>
  <c r="Z43" i="17"/>
  <c r="U40" i="17"/>
  <c r="S40" i="17"/>
  <c r="P40" i="17"/>
  <c r="M40" i="17"/>
  <c r="H40" i="17"/>
  <c r="C38" i="17"/>
  <c r="D38" i="17" s="1"/>
  <c r="Z37" i="17"/>
  <c r="U34" i="17"/>
  <c r="S34" i="17"/>
  <c r="P34" i="17"/>
  <c r="M34" i="17"/>
  <c r="H34" i="17"/>
  <c r="C32" i="17"/>
  <c r="D32" i="17" s="1"/>
  <c r="E32" i="17" s="1"/>
  <c r="F32" i="17" s="1"/>
  <c r="G32" i="17" s="1"/>
  <c r="H32" i="17" s="1"/>
  <c r="I32" i="17" s="1"/>
  <c r="J32" i="17" s="1"/>
  <c r="K32" i="17" s="1"/>
  <c r="L32" i="17" s="1"/>
  <c r="M32" i="17" s="1"/>
  <c r="N32" i="17" s="1"/>
  <c r="O32" i="17" s="1"/>
  <c r="P32" i="17" s="1"/>
  <c r="Q32" i="17" s="1"/>
  <c r="R32" i="17" s="1"/>
  <c r="S32" i="17" s="1"/>
  <c r="T32" i="17" s="1"/>
  <c r="U32" i="17" s="1"/>
  <c r="V32" i="17" s="1"/>
  <c r="W32" i="17" s="1"/>
  <c r="X32" i="17" s="1"/>
  <c r="Y32" i="17" s="1"/>
  <c r="Z31" i="17"/>
  <c r="U28" i="17"/>
  <c r="S28" i="17"/>
  <c r="P28" i="17"/>
  <c r="M28" i="17"/>
  <c r="H28" i="17"/>
  <c r="C26" i="17"/>
  <c r="D26" i="17" s="1"/>
  <c r="Z25" i="17"/>
  <c r="U22" i="17"/>
  <c r="S22" i="17"/>
  <c r="P22" i="17"/>
  <c r="M22" i="17"/>
  <c r="H22" i="17"/>
  <c r="C20" i="17"/>
  <c r="D20" i="17" s="1"/>
  <c r="E20" i="17" s="1"/>
  <c r="F20" i="17" s="1"/>
  <c r="G20" i="17" s="1"/>
  <c r="H20" i="17" s="1"/>
  <c r="I20" i="17" s="1"/>
  <c r="J20" i="17" s="1"/>
  <c r="K20" i="17" s="1"/>
  <c r="L20" i="17" s="1"/>
  <c r="M20" i="17" s="1"/>
  <c r="N20" i="17" s="1"/>
  <c r="O20" i="17" s="1"/>
  <c r="P20" i="17" s="1"/>
  <c r="Q20" i="17" s="1"/>
  <c r="R20" i="17" s="1"/>
  <c r="S20" i="17" s="1"/>
  <c r="T20" i="17" s="1"/>
  <c r="U20" i="17" s="1"/>
  <c r="V20" i="17" s="1"/>
  <c r="W20" i="17" s="1"/>
  <c r="X20" i="17" s="1"/>
  <c r="Y20" i="17" s="1"/>
  <c r="Z19" i="17"/>
  <c r="U16" i="17"/>
  <c r="S16" i="17"/>
  <c r="P16" i="17"/>
  <c r="M16" i="17"/>
  <c r="H16" i="17"/>
  <c r="C14" i="17"/>
  <c r="D14" i="17" s="1"/>
  <c r="Z13" i="17"/>
  <c r="U10" i="17"/>
  <c r="S10" i="17"/>
  <c r="P10" i="17"/>
  <c r="M10" i="17"/>
  <c r="H10" i="17"/>
  <c r="C8" i="17"/>
  <c r="D8" i="17" s="1"/>
  <c r="Z7" i="17"/>
  <c r="M34" i="14"/>
  <c r="AC109" i="14"/>
  <c r="AC103" i="14"/>
  <c r="AC97" i="14"/>
  <c r="R70" i="1"/>
  <c r="AB91" i="1"/>
  <c r="AB109" i="1"/>
  <c r="AB103" i="1"/>
  <c r="AB97" i="1"/>
  <c r="Y79" i="16"/>
  <c r="X79" i="16"/>
  <c r="W79" i="16"/>
  <c r="V79" i="16"/>
  <c r="U79" i="16"/>
  <c r="T79" i="16"/>
  <c r="S79" i="16"/>
  <c r="R79" i="16"/>
  <c r="Q79" i="16"/>
  <c r="P79" i="16"/>
  <c r="O79" i="16"/>
  <c r="N79" i="16"/>
  <c r="M79" i="16"/>
  <c r="L79" i="16"/>
  <c r="K79" i="16"/>
  <c r="J79" i="16"/>
  <c r="I79" i="16"/>
  <c r="H79" i="16"/>
  <c r="G79" i="16"/>
  <c r="F79" i="16"/>
  <c r="E79" i="16"/>
  <c r="D79" i="16"/>
  <c r="C79" i="16"/>
  <c r="Z78" i="16"/>
  <c r="Y78" i="16"/>
  <c r="X78" i="16"/>
  <c r="W78" i="16"/>
  <c r="V78" i="16"/>
  <c r="U78" i="16"/>
  <c r="T78" i="16"/>
  <c r="S78" i="16"/>
  <c r="R78" i="16"/>
  <c r="Q78" i="16"/>
  <c r="P78" i="16"/>
  <c r="O78" i="16"/>
  <c r="N78" i="16"/>
  <c r="M78" i="16"/>
  <c r="L78" i="16"/>
  <c r="K78" i="16"/>
  <c r="J78" i="16"/>
  <c r="I78" i="16"/>
  <c r="H78" i="16"/>
  <c r="G78" i="16"/>
  <c r="F78" i="16"/>
  <c r="E78" i="16"/>
  <c r="D78" i="16"/>
  <c r="AA73" i="16"/>
  <c r="AA67" i="16"/>
  <c r="AA61" i="16"/>
  <c r="AA55" i="16"/>
  <c r="AA49" i="16"/>
  <c r="AA43" i="16"/>
  <c r="AA37" i="16"/>
  <c r="AA31" i="16"/>
  <c r="AA25" i="16"/>
  <c r="AA19" i="16"/>
  <c r="AA13" i="16"/>
  <c r="T10" i="16"/>
  <c r="O10" i="16"/>
  <c r="L10" i="16"/>
  <c r="I10" i="16"/>
  <c r="H10" i="16"/>
  <c r="C8" i="16"/>
  <c r="AA7" i="16"/>
  <c r="AC43" i="14"/>
  <c r="AC37" i="14"/>
  <c r="V34" i="14"/>
  <c r="Q34" i="14"/>
  <c r="N34" i="14"/>
  <c r="AC31" i="14"/>
  <c r="AC25" i="14"/>
  <c r="AC19" i="14"/>
  <c r="AC13" i="14"/>
  <c r="I120" i="14"/>
  <c r="J120" i="14"/>
  <c r="K120" i="14"/>
  <c r="L120" i="14"/>
  <c r="M120" i="14"/>
  <c r="N120" i="14"/>
  <c r="O120" i="14"/>
  <c r="I121" i="14"/>
  <c r="J121" i="14"/>
  <c r="K121" i="14"/>
  <c r="L121" i="14"/>
  <c r="M121" i="14"/>
  <c r="N121" i="14"/>
  <c r="O121" i="14"/>
  <c r="AC115" i="14"/>
  <c r="AC85" i="14"/>
  <c r="AC79" i="14"/>
  <c r="AC73" i="14"/>
  <c r="AC67" i="14"/>
  <c r="AC61" i="14"/>
  <c r="AC55" i="14"/>
  <c r="AC49" i="14"/>
  <c r="V10" i="14"/>
  <c r="Q10" i="14"/>
  <c r="N10" i="14"/>
  <c r="X79" i="15"/>
  <c r="W79" i="15"/>
  <c r="V79" i="15"/>
  <c r="U79" i="15"/>
  <c r="T79" i="15"/>
  <c r="S79" i="15"/>
  <c r="R79" i="15"/>
  <c r="Q79" i="15"/>
  <c r="P79" i="15"/>
  <c r="O79" i="15"/>
  <c r="N79" i="15"/>
  <c r="M79" i="15"/>
  <c r="L79" i="15"/>
  <c r="K79" i="15"/>
  <c r="J79" i="15"/>
  <c r="I79" i="15"/>
  <c r="H79" i="15"/>
  <c r="G79" i="15"/>
  <c r="F79" i="15"/>
  <c r="E79" i="15"/>
  <c r="D79" i="15"/>
  <c r="C79" i="15"/>
  <c r="Y78" i="15"/>
  <c r="X78" i="15"/>
  <c r="W78" i="15"/>
  <c r="V78" i="15"/>
  <c r="U78" i="15"/>
  <c r="T78" i="15"/>
  <c r="S78" i="15"/>
  <c r="R78" i="15"/>
  <c r="Q78" i="15"/>
  <c r="P78" i="15"/>
  <c r="O78" i="15"/>
  <c r="N78" i="15"/>
  <c r="M78" i="15"/>
  <c r="L78" i="15"/>
  <c r="K78" i="15"/>
  <c r="J78" i="15"/>
  <c r="I78" i="15"/>
  <c r="H78" i="15"/>
  <c r="G78" i="15"/>
  <c r="F78" i="15"/>
  <c r="E78" i="15"/>
  <c r="D78" i="15"/>
  <c r="Z73" i="15"/>
  <c r="Z67" i="15"/>
  <c r="Z61" i="15"/>
  <c r="Z55" i="15"/>
  <c r="Z49" i="15"/>
  <c r="Z43" i="15"/>
  <c r="Z37" i="15"/>
  <c r="Z31" i="15"/>
  <c r="Z25" i="15"/>
  <c r="Z19" i="15"/>
  <c r="Z13" i="15"/>
  <c r="U10" i="15"/>
  <c r="S10" i="15"/>
  <c r="P10" i="15"/>
  <c r="M10" i="15"/>
  <c r="H10" i="15"/>
  <c r="C8" i="15"/>
  <c r="D8" i="15" s="1"/>
  <c r="E8" i="15" s="1"/>
  <c r="F8" i="15" s="1"/>
  <c r="G8" i="15" s="1"/>
  <c r="H8" i="15" s="1"/>
  <c r="I8" i="15" s="1"/>
  <c r="J8" i="15" s="1"/>
  <c r="K8" i="15" s="1"/>
  <c r="L8" i="15" s="1"/>
  <c r="M8" i="15" s="1"/>
  <c r="N8" i="15" s="1"/>
  <c r="O8" i="15" s="1"/>
  <c r="P8" i="15" s="1"/>
  <c r="Q8" i="15" s="1"/>
  <c r="R8" i="15" s="1"/>
  <c r="S8" i="15" s="1"/>
  <c r="T8" i="15" s="1"/>
  <c r="U8" i="15" s="1"/>
  <c r="V8" i="15" s="1"/>
  <c r="W8" i="15" s="1"/>
  <c r="X8" i="15" s="1"/>
  <c r="Y8" i="15" s="1"/>
  <c r="AB43" i="1"/>
  <c r="AB37" i="1"/>
  <c r="AB31" i="1"/>
  <c r="AB25" i="1"/>
  <c r="AB19" i="1"/>
  <c r="AB13" i="1"/>
  <c r="I120" i="1"/>
  <c r="J120" i="1"/>
  <c r="K120" i="1"/>
  <c r="L120" i="1"/>
  <c r="M120" i="1"/>
  <c r="N120" i="1"/>
  <c r="O120" i="1"/>
  <c r="P120" i="1"/>
  <c r="Q120" i="1"/>
  <c r="I121" i="1"/>
  <c r="J121" i="1"/>
  <c r="K121" i="1"/>
  <c r="L121" i="1"/>
  <c r="M121" i="1"/>
  <c r="N121" i="1"/>
  <c r="O121" i="1"/>
  <c r="P121" i="1"/>
  <c r="Q121" i="1"/>
  <c r="W70" i="1"/>
  <c r="U70" i="1"/>
  <c r="P70" i="1"/>
  <c r="M70" i="1"/>
  <c r="H70" i="1"/>
  <c r="C68" i="1"/>
  <c r="D68" i="1" s="1"/>
  <c r="E68" i="1" s="1"/>
  <c r="F68" i="1" s="1"/>
  <c r="G68" i="1" s="1"/>
  <c r="H68" i="1" s="1"/>
  <c r="I68" i="1" s="1"/>
  <c r="J68" i="1" s="1"/>
  <c r="K68" i="1" s="1"/>
  <c r="L68" i="1" s="1"/>
  <c r="M68" i="1" s="1"/>
  <c r="N68" i="1" s="1"/>
  <c r="O68" i="1" s="1"/>
  <c r="P68" i="1" s="1"/>
  <c r="W10" i="1"/>
  <c r="U10" i="1"/>
  <c r="P10" i="1"/>
  <c r="M10" i="1"/>
  <c r="H10" i="1"/>
  <c r="AA121" i="14"/>
  <c r="Z121" i="14"/>
  <c r="Y121" i="14"/>
  <c r="X121" i="14"/>
  <c r="W121" i="14"/>
  <c r="V121" i="14"/>
  <c r="U121" i="14"/>
  <c r="T121" i="14"/>
  <c r="S121" i="14"/>
  <c r="R121" i="14"/>
  <c r="Q121" i="14"/>
  <c r="P121" i="14"/>
  <c r="H121" i="14"/>
  <c r="G121" i="14"/>
  <c r="F121" i="14"/>
  <c r="E121" i="14"/>
  <c r="D121" i="14"/>
  <c r="C121" i="14"/>
  <c r="AB120" i="14"/>
  <c r="AA120" i="14"/>
  <c r="Z120" i="14"/>
  <c r="Y120" i="14"/>
  <c r="X120" i="14"/>
  <c r="W120" i="14"/>
  <c r="V120" i="14"/>
  <c r="U120" i="14"/>
  <c r="T120" i="14"/>
  <c r="S120" i="14"/>
  <c r="R120" i="14"/>
  <c r="Q120" i="14"/>
  <c r="P120" i="14"/>
  <c r="H120" i="14"/>
  <c r="G120" i="14"/>
  <c r="F120" i="14"/>
  <c r="E120" i="14"/>
  <c r="D120" i="14"/>
  <c r="AC7" i="14"/>
  <c r="AB115" i="1"/>
  <c r="AB85" i="1"/>
  <c r="AB79" i="1"/>
  <c r="AB73" i="1"/>
  <c r="AB67" i="1"/>
  <c r="AB61" i="1"/>
  <c r="AB55" i="1"/>
  <c r="AB49" i="1"/>
  <c r="R120" i="1"/>
  <c r="S120" i="1"/>
  <c r="T120" i="1"/>
  <c r="U120" i="1"/>
  <c r="V120" i="1"/>
  <c r="W120" i="1"/>
  <c r="X120" i="1"/>
  <c r="Y120" i="1"/>
  <c r="Z120" i="1"/>
  <c r="R121" i="1"/>
  <c r="S121" i="1"/>
  <c r="T121" i="1"/>
  <c r="U121" i="1"/>
  <c r="V121" i="1"/>
  <c r="W121" i="1"/>
  <c r="X121" i="1"/>
  <c r="Y121" i="1"/>
  <c r="Z121" i="1"/>
  <c r="AA81" i="16" l="1"/>
  <c r="AA80" i="16"/>
  <c r="AC14" i="1"/>
  <c r="AA60" i="18"/>
  <c r="Q68" i="1"/>
  <c r="R68" i="1" s="1"/>
  <c r="S68" i="1" s="1"/>
  <c r="T68" i="1" s="1"/>
  <c r="U68" i="1" s="1"/>
  <c r="V68" i="1" s="1"/>
  <c r="W68" i="1" s="1"/>
  <c r="X68" i="1" s="1"/>
  <c r="Y68" i="1" s="1"/>
  <c r="Z68" i="1" s="1"/>
  <c r="AA68" i="1" s="1"/>
  <c r="AA61" i="18"/>
  <c r="AB38" i="18"/>
  <c r="AB50" i="18"/>
  <c r="AB8" i="18"/>
  <c r="AA56" i="17"/>
  <c r="Z61" i="17"/>
  <c r="Z60" i="17"/>
  <c r="E8" i="17"/>
  <c r="F8" i="17" s="1"/>
  <c r="G8" i="17" s="1"/>
  <c r="H8" i="17" s="1"/>
  <c r="I8" i="17" s="1"/>
  <c r="J8" i="17" s="1"/>
  <c r="K8" i="17" s="1"/>
  <c r="L8" i="17" s="1"/>
  <c r="M8" i="17" s="1"/>
  <c r="N8" i="17" s="1"/>
  <c r="O8" i="17" s="1"/>
  <c r="P8" i="17" s="1"/>
  <c r="Q8" i="17" s="1"/>
  <c r="R8" i="17" s="1"/>
  <c r="S8" i="17" s="1"/>
  <c r="T8" i="17" s="1"/>
  <c r="U8" i="17" s="1"/>
  <c r="V8" i="17" s="1"/>
  <c r="W8" i="17" s="1"/>
  <c r="X8" i="17" s="1"/>
  <c r="Y8" i="17" s="1"/>
  <c r="E50" i="17"/>
  <c r="F50" i="17" s="1"/>
  <c r="G50" i="17" s="1"/>
  <c r="H50" i="17" s="1"/>
  <c r="I50" i="17" s="1"/>
  <c r="J50" i="17" s="1"/>
  <c r="K50" i="17" s="1"/>
  <c r="L50" i="17" s="1"/>
  <c r="M50" i="17" s="1"/>
  <c r="N50" i="17" s="1"/>
  <c r="O50" i="17" s="1"/>
  <c r="P50" i="17" s="1"/>
  <c r="Q50" i="17" s="1"/>
  <c r="R50" i="17" s="1"/>
  <c r="S50" i="17" s="1"/>
  <c r="T50" i="17" s="1"/>
  <c r="U50" i="17" s="1"/>
  <c r="V50" i="17" s="1"/>
  <c r="W50" i="17" s="1"/>
  <c r="X50" i="17" s="1"/>
  <c r="Y50" i="17" s="1"/>
  <c r="AA44" i="17"/>
  <c r="AB26" i="18"/>
  <c r="E14" i="17"/>
  <c r="F14" i="17" s="1"/>
  <c r="G14" i="17" s="1"/>
  <c r="H14" i="17" s="1"/>
  <c r="I14" i="17" s="1"/>
  <c r="J14" i="17" s="1"/>
  <c r="K14" i="17" s="1"/>
  <c r="L14" i="17" s="1"/>
  <c r="M14" i="17" s="1"/>
  <c r="N14" i="17" s="1"/>
  <c r="O14" i="17" s="1"/>
  <c r="P14" i="17" s="1"/>
  <c r="Q14" i="17" s="1"/>
  <c r="R14" i="17" s="1"/>
  <c r="S14" i="17" s="1"/>
  <c r="T14" i="17" s="1"/>
  <c r="U14" i="17" s="1"/>
  <c r="V14" i="17" s="1"/>
  <c r="W14" i="17" s="1"/>
  <c r="X14" i="17" s="1"/>
  <c r="Y14" i="17" s="1"/>
  <c r="E26" i="17"/>
  <c r="F26" i="17" s="1"/>
  <c r="G26" i="17" s="1"/>
  <c r="H26" i="17" s="1"/>
  <c r="I26" i="17" s="1"/>
  <c r="J26" i="17" s="1"/>
  <c r="K26" i="17" s="1"/>
  <c r="L26" i="17" s="1"/>
  <c r="M26" i="17" s="1"/>
  <c r="N26" i="17" s="1"/>
  <c r="O26" i="17" s="1"/>
  <c r="P26" i="17" s="1"/>
  <c r="Q26" i="17" s="1"/>
  <c r="R26" i="17" s="1"/>
  <c r="S26" i="17" s="1"/>
  <c r="T26" i="17" s="1"/>
  <c r="U26" i="17" s="1"/>
  <c r="V26" i="17" s="1"/>
  <c r="W26" i="17" s="1"/>
  <c r="X26" i="17" s="1"/>
  <c r="Y26" i="17" s="1"/>
  <c r="AA20" i="17"/>
  <c r="E38" i="17"/>
  <c r="F38" i="17" s="1"/>
  <c r="G38" i="17" s="1"/>
  <c r="H38" i="17" s="1"/>
  <c r="I38" i="17" s="1"/>
  <c r="J38" i="17" s="1"/>
  <c r="K38" i="17" s="1"/>
  <c r="L38" i="17" s="1"/>
  <c r="M38" i="17" s="1"/>
  <c r="N38" i="17" s="1"/>
  <c r="O38" i="17" s="1"/>
  <c r="P38" i="17" s="1"/>
  <c r="Q38" i="17" s="1"/>
  <c r="R38" i="17" s="1"/>
  <c r="S38" i="17" s="1"/>
  <c r="T38" i="17" s="1"/>
  <c r="U38" i="17" s="1"/>
  <c r="V38" i="17" s="1"/>
  <c r="W38" i="17" s="1"/>
  <c r="X38" i="17" s="1"/>
  <c r="Y38" i="17" s="1"/>
  <c r="AA32" i="17"/>
  <c r="AB14" i="18"/>
  <c r="D32" i="18"/>
  <c r="E32" i="18" s="1"/>
  <c r="F32" i="18" s="1"/>
  <c r="G32" i="18" s="1"/>
  <c r="H32" i="18" s="1"/>
  <c r="I32" i="18" s="1"/>
  <c r="J32" i="18" s="1"/>
  <c r="K32" i="18" s="1"/>
  <c r="L32" i="18" s="1"/>
  <c r="M32" i="18" s="1"/>
  <c r="N32" i="18" s="1"/>
  <c r="O32" i="18" s="1"/>
  <c r="P32" i="18" s="1"/>
  <c r="Q32" i="18" s="1"/>
  <c r="R32" i="18" s="1"/>
  <c r="S32" i="18" s="1"/>
  <c r="T32" i="18" s="1"/>
  <c r="U32" i="18" s="1"/>
  <c r="V32" i="18" s="1"/>
  <c r="W32" i="18" s="1"/>
  <c r="X32" i="18" s="1"/>
  <c r="Y32" i="18" s="1"/>
  <c r="Z32" i="18" s="1"/>
  <c r="D56" i="18"/>
  <c r="E56" i="18" s="1"/>
  <c r="F56" i="18" s="1"/>
  <c r="G56" i="18" s="1"/>
  <c r="H56" i="18" s="1"/>
  <c r="I56" i="18" s="1"/>
  <c r="J56" i="18" s="1"/>
  <c r="K56" i="18" s="1"/>
  <c r="L56" i="18" s="1"/>
  <c r="M56" i="18" s="1"/>
  <c r="N56" i="18" s="1"/>
  <c r="O56" i="18" s="1"/>
  <c r="P56" i="18" s="1"/>
  <c r="Q56" i="18" s="1"/>
  <c r="R56" i="18" s="1"/>
  <c r="S56" i="18" s="1"/>
  <c r="T56" i="18" s="1"/>
  <c r="U56" i="18" s="1"/>
  <c r="V56" i="18" s="1"/>
  <c r="W56" i="18" s="1"/>
  <c r="X56" i="18" s="1"/>
  <c r="Y56" i="18" s="1"/>
  <c r="Z56" i="18" s="1"/>
  <c r="AA63" i="18"/>
  <c r="AA62" i="18"/>
  <c r="D20" i="18"/>
  <c r="E20" i="18" s="1"/>
  <c r="F20" i="18" s="1"/>
  <c r="G20" i="18" s="1"/>
  <c r="H20" i="18" s="1"/>
  <c r="I20" i="18" s="1"/>
  <c r="J20" i="18" s="1"/>
  <c r="K20" i="18" s="1"/>
  <c r="L20" i="18" s="1"/>
  <c r="M20" i="18" s="1"/>
  <c r="N20" i="18" s="1"/>
  <c r="O20" i="18" s="1"/>
  <c r="P20" i="18" s="1"/>
  <c r="Q20" i="18" s="1"/>
  <c r="R20" i="18" s="1"/>
  <c r="S20" i="18" s="1"/>
  <c r="T20" i="18" s="1"/>
  <c r="U20" i="18" s="1"/>
  <c r="V20" i="18" s="1"/>
  <c r="W20" i="18" s="1"/>
  <c r="X20" i="18" s="1"/>
  <c r="Y20" i="18" s="1"/>
  <c r="Z20" i="18" s="1"/>
  <c r="D44" i="18"/>
  <c r="E44" i="18" s="1"/>
  <c r="F44" i="18" s="1"/>
  <c r="G44" i="18" s="1"/>
  <c r="H44" i="18" s="1"/>
  <c r="I44" i="18" s="1"/>
  <c r="J44" i="18" s="1"/>
  <c r="K44" i="18" s="1"/>
  <c r="L44" i="18" s="1"/>
  <c r="M44" i="18" s="1"/>
  <c r="N44" i="18" s="1"/>
  <c r="O44" i="18" s="1"/>
  <c r="P44" i="18" s="1"/>
  <c r="Q44" i="18" s="1"/>
  <c r="R44" i="18" s="1"/>
  <c r="S44" i="18" s="1"/>
  <c r="T44" i="18" s="1"/>
  <c r="U44" i="18" s="1"/>
  <c r="V44" i="18" s="1"/>
  <c r="W44" i="18" s="1"/>
  <c r="X44" i="18" s="1"/>
  <c r="Y44" i="18" s="1"/>
  <c r="Z44" i="18" s="1"/>
  <c r="AA79" i="16"/>
  <c r="AB50" i="16"/>
  <c r="AB62" i="16"/>
  <c r="Z78" i="15"/>
  <c r="Z79" i="15"/>
  <c r="AC92" i="1"/>
  <c r="AC110" i="1"/>
  <c r="AC104" i="1"/>
  <c r="AC98" i="1"/>
  <c r="AB26" i="16"/>
  <c r="AB74" i="16"/>
  <c r="D8" i="16"/>
  <c r="E8" i="16" s="1"/>
  <c r="F8" i="16" s="1"/>
  <c r="G8" i="16" s="1"/>
  <c r="H8" i="16" s="1"/>
  <c r="I8" i="16" s="1"/>
  <c r="J8" i="16" s="1"/>
  <c r="K8" i="16" s="1"/>
  <c r="L8" i="16" s="1"/>
  <c r="M8" i="16" s="1"/>
  <c r="N8" i="16" s="1"/>
  <c r="O8" i="16" s="1"/>
  <c r="P8" i="16" s="1"/>
  <c r="Q8" i="16" s="1"/>
  <c r="R8" i="16" s="1"/>
  <c r="S8" i="16" s="1"/>
  <c r="T8" i="16" s="1"/>
  <c r="U8" i="16" s="1"/>
  <c r="V8" i="16" s="1"/>
  <c r="W8" i="16" s="1"/>
  <c r="X8" i="16" s="1"/>
  <c r="Y8" i="16" s="1"/>
  <c r="Z8" i="16" s="1"/>
  <c r="AA78" i="16"/>
  <c r="AD38" i="14"/>
  <c r="AD26" i="14"/>
  <c r="AD14" i="14"/>
  <c r="AC120" i="14"/>
  <c r="AC121" i="14"/>
  <c r="AA20" i="15"/>
  <c r="AA32" i="15"/>
  <c r="AA8" i="15"/>
  <c r="AA44" i="15"/>
  <c r="AA56" i="15"/>
  <c r="AA14" i="15"/>
  <c r="AA26" i="15"/>
  <c r="AA38" i="15"/>
  <c r="AA50" i="15"/>
  <c r="AA62" i="15"/>
  <c r="AA74" i="15"/>
  <c r="AC32" i="1"/>
  <c r="AC44" i="1"/>
  <c r="AC26" i="1"/>
  <c r="AD116" i="14"/>
  <c r="AC80" i="1"/>
  <c r="AC74" i="1"/>
  <c r="AC62" i="1"/>
  <c r="AC56" i="1"/>
  <c r="AC50" i="1"/>
  <c r="AC68" i="1" l="1"/>
  <c r="AC38" i="1"/>
  <c r="L32" i="14"/>
  <c r="M32" i="14" s="1"/>
  <c r="N32" i="14" s="1"/>
  <c r="AD92" i="14"/>
  <c r="AA14" i="17"/>
  <c r="AA26" i="17"/>
  <c r="AA8" i="17"/>
  <c r="AB56" i="18"/>
  <c r="AB20" i="18"/>
  <c r="AA38" i="17"/>
  <c r="AB32" i="18"/>
  <c r="AA50" i="17"/>
  <c r="AB44" i="18"/>
  <c r="AA68" i="15"/>
  <c r="AD110" i="14"/>
  <c r="AD104" i="14"/>
  <c r="AD98" i="14"/>
  <c r="AB68" i="16"/>
  <c r="AB20" i="16"/>
  <c r="AB14" i="16"/>
  <c r="AB8" i="16"/>
  <c r="AB56" i="16"/>
  <c r="AB44" i="16"/>
  <c r="AB38" i="16"/>
  <c r="AB32" i="16"/>
  <c r="AD44" i="14"/>
  <c r="AD20" i="14"/>
  <c r="I8" i="14"/>
  <c r="J8" i="14" s="1"/>
  <c r="K8" i="14" s="1"/>
  <c r="N8" i="14" s="1"/>
  <c r="O8" i="14" s="1"/>
  <c r="P8" i="14" s="1"/>
  <c r="Q8" i="14" s="1"/>
  <c r="R8" i="14" s="1"/>
  <c r="S8" i="14" s="1"/>
  <c r="T8" i="14" s="1"/>
  <c r="U8" i="14" s="1"/>
  <c r="V8" i="14" s="1"/>
  <c r="W8" i="14" s="1"/>
  <c r="X8" i="14" s="1"/>
  <c r="Y8" i="14" s="1"/>
  <c r="Z8" i="14" s="1"/>
  <c r="AA8" i="14" s="1"/>
  <c r="AB8" i="14" s="1"/>
  <c r="AC20" i="1"/>
  <c r="AD62" i="14"/>
  <c r="AD68" i="14"/>
  <c r="AD86" i="14"/>
  <c r="AD50" i="14"/>
  <c r="AD56" i="14"/>
  <c r="AD74" i="14"/>
  <c r="AD80" i="14"/>
  <c r="AC86" i="1"/>
  <c r="AC116" i="1"/>
  <c r="AD8" i="14" l="1"/>
  <c r="AB7" i="1"/>
  <c r="AA120" i="1"/>
  <c r="H120" i="1"/>
  <c r="G120" i="1"/>
  <c r="F120" i="1"/>
  <c r="E120" i="1"/>
  <c r="D120" i="1"/>
  <c r="H121" i="1"/>
  <c r="G121" i="1"/>
  <c r="F121" i="1"/>
  <c r="E121" i="1"/>
  <c r="D121" i="1"/>
  <c r="C121" i="1"/>
  <c r="C8" i="1"/>
  <c r="D8" i="1" s="1"/>
  <c r="AC122" i="14" l="1"/>
  <c r="AC123" i="14"/>
  <c r="E8" i="1"/>
  <c r="F8" i="1" s="1"/>
  <c r="AB120" i="1"/>
  <c r="AB121" i="1"/>
  <c r="G8" i="1" l="1"/>
  <c r="H8" i="1" s="1"/>
  <c r="I8" i="1" s="1"/>
  <c r="J8" i="1" s="1"/>
  <c r="K8" i="1" s="1"/>
  <c r="L8" i="1" s="1"/>
  <c r="M8" i="1" s="1"/>
  <c r="N8" i="1" s="1"/>
  <c r="O8" i="1" s="1"/>
  <c r="P8" i="1" s="1"/>
  <c r="S8" i="1" s="1"/>
  <c r="T8" i="1" s="1"/>
  <c r="U8" i="1" s="1"/>
  <c r="V8" i="1" s="1"/>
  <c r="W8" i="1" s="1"/>
  <c r="X8" i="1" s="1"/>
  <c r="Y8" i="1" s="1"/>
  <c r="Z8" i="1" s="1"/>
  <c r="AA8" i="1" s="1"/>
  <c r="AC8" i="1" l="1"/>
  <c r="O32" i="14"/>
  <c r="P32" i="14" s="1"/>
  <c r="Q32" i="14" s="1"/>
  <c r="R32" i="14" s="1"/>
  <c r="S32" i="14" s="1"/>
  <c r="T32" i="14" s="1"/>
  <c r="U32" i="14" s="1"/>
  <c r="V32" i="14" s="1"/>
  <c r="W32" i="14" s="1"/>
  <c r="X32" i="14" s="1"/>
  <c r="Y32" i="14" s="1"/>
  <c r="Z32" i="14" s="1"/>
  <c r="AA32" i="14" s="1"/>
  <c r="AB32" i="14" s="1"/>
  <c r="AD32" i="14" l="1"/>
</calcChain>
</file>

<file path=xl/sharedStrings.xml><?xml version="1.0" encoding="utf-8"?>
<sst xmlns="http://schemas.openxmlformats.org/spreadsheetml/2006/main" count="1162" uniqueCount="72">
  <si>
    <t xml:space="preserve"> Linia:</t>
  </si>
  <si>
    <t xml:space="preserve"> Rozkład powszedni</t>
  </si>
  <si>
    <t> A. Godz. rozpoczęcia 
 kursu wg harmonogramu.  B. Przystanek początkowy  C. Nr inw. pojazdu</t>
  </si>
  <si>
    <t xml:space="preserve"> Badane parametry</t>
  </si>
  <si>
    <t xml:space="preserve"> Maksymalne  napełnienie</t>
  </si>
  <si>
    <t>l. wys.</t>
  </si>
  <si>
    <t xml:space="preserve"> </t>
  </si>
  <si>
    <t>l. wsiad.</t>
  </si>
  <si>
    <t>w poj.</t>
  </si>
  <si>
    <t>g. przyj.</t>
  </si>
  <si>
    <t>g. odj.</t>
  </si>
  <si>
    <t>uwagi:</t>
  </si>
  <si>
    <t>Suma wysiadających</t>
  </si>
  <si>
    <t>Suma wsiadających</t>
  </si>
  <si>
    <r>
      <t xml:space="preserve"> </t>
    </r>
    <r>
      <rPr>
        <b/>
        <sz val="9"/>
        <rFont val="Tahoma"/>
        <family val="2"/>
      </rPr>
      <t xml:space="preserve">A. Suma osób  wsiadających
 </t>
    </r>
    <r>
      <rPr>
        <sz val="9"/>
        <rFont val="Tahoma"/>
        <family val="2"/>
      </rPr>
      <t>B. Czas jazdy
 C. Postoje na trasie</t>
    </r>
  </si>
  <si>
    <t xml:space="preserve"> PTC / MPK Włocławek - Wyniki badań napełnienia</t>
  </si>
  <si>
    <t xml:space="preserve"> Wysoka (Rolna)</t>
  </si>
  <si>
    <t xml:space="preserve"> Wysoka (Kapitulna)</t>
  </si>
  <si>
    <t xml:space="preserve"> OKRZEI (DW. PKP PKS)</t>
  </si>
  <si>
    <t xml:space="preserve"> Wysoka (Szpitalna)</t>
  </si>
  <si>
    <t xml:space="preserve"> Rozkład sobotni</t>
  </si>
  <si>
    <t xml:space="preserve"> Rozkład niedzielny</t>
  </si>
  <si>
    <t xml:space="preserve"> Kierunek: Rybnicka &gt; Promienna</t>
  </si>
  <si>
    <t>Rybnicka (pętla)</t>
  </si>
  <si>
    <t xml:space="preserve"> RYBNICKA (PĘTLA)</t>
  </si>
  <si>
    <t xml:space="preserve"> Rybnicka (Jazowska)</t>
  </si>
  <si>
    <t xml:space="preserve"> Al. K. Wielkiego (Płocka)</t>
  </si>
  <si>
    <t xml:space="preserve"> Płocka (Duninowska)</t>
  </si>
  <si>
    <t xml:space="preserve"> Płocka (elewatory)</t>
  </si>
  <si>
    <t xml:space="preserve"> Zielna (szkoła)</t>
  </si>
  <si>
    <t xml:space="preserve"> Zielna (Drumet)</t>
  </si>
  <si>
    <t xml:space="preserve"> POLNA (DRUMET)</t>
  </si>
  <si>
    <t xml:space="preserve"> Polna (Barska)</t>
  </si>
  <si>
    <t xml:space="preserve"> Polna (Celulozowa)</t>
  </si>
  <si>
    <t xml:space="preserve"> STODÓLNA (OGNIOWA)</t>
  </si>
  <si>
    <t xml:space="preserve"> Ogniowa (Z.S.CH.)</t>
  </si>
  <si>
    <t xml:space="preserve"> BECHIEGO (LMK)</t>
  </si>
  <si>
    <t xml:space="preserve"> Okrzei (PKO BP)</t>
  </si>
  <si>
    <t xml:space="preserve"> Budowlanych (Hutnicza)</t>
  </si>
  <si>
    <t xml:space="preserve"> PROMIENNA (PĘTLA)</t>
  </si>
  <si>
    <t>x</t>
  </si>
  <si>
    <t xml:space="preserve"> Kierunek: Promienna &gt; Rybnicka</t>
  </si>
  <si>
    <t xml:space="preserve"> Promienna (Chocimska)</t>
  </si>
  <si>
    <t xml:space="preserve"> Budowlanych</t>
  </si>
  <si>
    <t xml:space="preserve"> Chmielna</t>
  </si>
  <si>
    <t xml:space="preserve"> STODÓLNA</t>
  </si>
  <si>
    <t xml:space="preserve"> Polna (Żytnia)</t>
  </si>
  <si>
    <t xml:space="preserve"> POLNA (14 P. PIECHOTY)</t>
  </si>
  <si>
    <t xml:space="preserve"> Zielna (Myśliwska)</t>
  </si>
  <si>
    <t xml:space="preserve"> Zielna (MZD)</t>
  </si>
  <si>
    <t xml:space="preserve"> Płocka (Sanitec)</t>
  </si>
  <si>
    <t xml:space="preserve"> PŁOCKA (BLOKI)</t>
  </si>
  <si>
    <t xml:space="preserve"> Płocka (Stopień Wodny)</t>
  </si>
  <si>
    <t xml:space="preserve"> Al. K. Wielkiego (Novol)</t>
  </si>
  <si>
    <t xml:space="preserve"> Rybnicka (Kotlarska)</t>
  </si>
  <si>
    <t xml:space="preserve"> POLSKIEJ ORGANIZACJI
 WOJSKOWEJ</t>
  </si>
  <si>
    <t xml:space="preserve"> Al.Chopina
 (Św.Antoniego)</t>
  </si>
  <si>
    <t xml:space="preserve"> Rybnicka
 (Al.K.Wielkiego) n/ż</t>
  </si>
  <si>
    <t>Promienna (pętla)</t>
  </si>
  <si>
    <t xml:space="preserve"> Al. K. Wielkiego
 (Spokojna)</t>
  </si>
  <si>
    <t xml:space="preserve"> Rybnicka
 (Radyszyńska) n/ż</t>
  </si>
  <si>
    <t xml:space="preserve"> PŁOCKA
 (STOPIEŃ WODNY)</t>
  </si>
  <si>
    <t xml:space="preserve"> Św. Antoniego
 (Młynarska)</t>
  </si>
  <si>
    <t xml:space="preserve"> Św. Antoniego
 (Al.Chopina)</t>
  </si>
  <si>
    <t xml:space="preserve"> PL. WOLNOŚCI
 (KOŚCIUSZKI)</t>
  </si>
  <si>
    <t xml:space="preserve"> KAPITULNA
 (URZĄD PRACY)</t>
  </si>
  <si>
    <t xml:space="preserve"> Promienna
 (dworzec Zazamcze)</t>
  </si>
  <si>
    <t xml:space="preserve"> Data badań: 17, 24 kwietnia 2016 r.</t>
  </si>
  <si>
    <t xml:space="preserve"> Data badań: 16, 23 kwietnia 2016 r.</t>
  </si>
  <si>
    <t>awaria i podmiana na autobus 203</t>
  </si>
  <si>
    <t xml:space="preserve"> Data badań: 5, 12, 13, 14, 26  kwietnia 2016 r.</t>
  </si>
  <si>
    <t>Okrzei Dw. PKP PKS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</si>
</sst>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0"/>
      <name val="Arial"/>
      <family val="2"/>
      <charset val="238"/>
    </font>
    <font>
      <b/>
      <sz val="14"/>
      <name val="Tahoma"/>
      <family val="2"/>
    </font>
    <font>
      <b/>
      <sz val="16"/>
      <name val="Tahoma"/>
      <family val="2"/>
    </font>
    <font>
      <sz val="9"/>
      <name val="Tahoma"/>
      <family val="2"/>
    </font>
    <font>
      <b/>
      <sz val="9"/>
      <name val="Tahoma"/>
      <family val="2"/>
    </font>
    <font>
      <sz val="10"/>
      <color indexed="12"/>
      <name val="Tahoma"/>
      <family val="2"/>
    </font>
    <font>
      <sz val="12"/>
      <name val="Tahoma"/>
      <family val="2"/>
    </font>
    <font>
      <b/>
      <sz val="13"/>
      <name val="Tahoma"/>
      <family val="2"/>
    </font>
    <font>
      <sz val="12"/>
      <color indexed="9"/>
      <name val="Tahoma"/>
      <family val="2"/>
    </font>
    <font>
      <sz val="10"/>
      <name val="Arial"/>
      <family val="2"/>
      <charset val="238"/>
    </font>
    <font>
      <sz val="12"/>
      <name val="Tahoma"/>
      <family val="2"/>
      <charset val="238"/>
    </font>
    <font>
      <b/>
      <sz val="9"/>
      <name val="Tahoma"/>
      <family val="2"/>
      <charset val="238"/>
    </font>
    <font>
      <sz val="10"/>
      <name val="Arial"/>
      <family val="2"/>
      <charset val="238"/>
    </font>
    <font>
      <b/>
      <sz val="14"/>
      <name val="Tahoma"/>
      <family val="2"/>
      <charset val="238"/>
    </font>
    <font>
      <sz val="9"/>
      <name val="Tahoma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44"/>
        <bgColor indexed="31"/>
      </patternFill>
    </fill>
    <fill>
      <patternFill patternType="solid">
        <fgColor indexed="44"/>
        <bgColor indexed="64"/>
      </patternFill>
    </fill>
    <fill>
      <patternFill patternType="solid">
        <fgColor indexed="42"/>
        <bgColor indexed="27"/>
      </patternFill>
    </fill>
    <fill>
      <patternFill patternType="solid">
        <fgColor rgb="FF99CCFF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39997558519241921"/>
        <bgColor indexed="26"/>
      </patternFill>
    </fill>
  </fills>
  <borders count="68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3"/>
      </right>
      <top/>
      <bottom/>
      <diagonal/>
    </border>
    <border>
      <left/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3"/>
      </right>
      <top style="thin">
        <color indexed="63"/>
      </top>
      <bottom/>
      <diagonal/>
    </border>
    <border>
      <left style="medium">
        <color indexed="63"/>
      </left>
      <right/>
      <top style="medium">
        <color indexed="63"/>
      </top>
      <bottom style="hair">
        <color indexed="63"/>
      </bottom>
      <diagonal/>
    </border>
    <border>
      <left/>
      <right/>
      <top style="medium">
        <color indexed="63"/>
      </top>
      <bottom style="hair">
        <color indexed="63"/>
      </bottom>
      <diagonal/>
    </border>
    <border>
      <left/>
      <right style="thin">
        <color indexed="63"/>
      </right>
      <top style="medium">
        <color indexed="63"/>
      </top>
      <bottom style="hair">
        <color indexed="63"/>
      </bottom>
      <diagonal/>
    </border>
    <border>
      <left/>
      <right style="medium">
        <color indexed="63"/>
      </right>
      <top style="medium">
        <color indexed="63"/>
      </top>
      <bottom style="hair">
        <color indexed="63"/>
      </bottom>
      <diagonal/>
    </border>
    <border>
      <left style="medium">
        <color indexed="63"/>
      </left>
      <right/>
      <top/>
      <bottom/>
      <diagonal/>
    </border>
    <border>
      <left/>
      <right style="medium">
        <color indexed="63"/>
      </right>
      <top/>
      <bottom/>
      <diagonal/>
    </border>
    <border>
      <left style="thin">
        <color indexed="63"/>
      </left>
      <right style="medium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3"/>
      </left>
      <right style="medium">
        <color indexed="63"/>
      </right>
      <top style="medium">
        <color indexed="63"/>
      </top>
      <bottom style="medium">
        <color indexed="63"/>
      </bottom>
      <diagonal/>
    </border>
    <border>
      <left style="medium">
        <color indexed="63"/>
      </left>
      <right/>
      <top/>
      <bottom style="medium">
        <color indexed="63"/>
      </bottom>
      <diagonal/>
    </border>
    <border>
      <left/>
      <right/>
      <top/>
      <bottom style="medium">
        <color indexed="63"/>
      </bottom>
      <diagonal/>
    </border>
    <border>
      <left/>
      <right style="thin">
        <color indexed="63"/>
      </right>
      <top/>
      <bottom style="medium">
        <color indexed="63"/>
      </bottom>
      <diagonal/>
    </border>
    <border>
      <left/>
      <right style="medium">
        <color indexed="63"/>
      </right>
      <top/>
      <bottom style="medium">
        <color indexed="63"/>
      </bottom>
      <diagonal/>
    </border>
    <border>
      <left style="thin">
        <color indexed="63"/>
      </left>
      <right style="thin">
        <color indexed="63"/>
      </right>
      <top style="medium">
        <color indexed="63"/>
      </top>
      <bottom style="thin">
        <color indexed="63"/>
      </bottom>
      <diagonal/>
    </border>
    <border>
      <left style="medium">
        <color indexed="63"/>
      </left>
      <right style="medium">
        <color indexed="63"/>
      </right>
      <top style="medium">
        <color indexed="63"/>
      </top>
      <bottom style="thin">
        <color indexed="63"/>
      </bottom>
      <diagonal/>
    </border>
    <border>
      <left style="medium">
        <color indexed="63"/>
      </left>
      <right style="thin">
        <color indexed="63"/>
      </right>
      <top style="medium">
        <color indexed="63"/>
      </top>
      <bottom style="thin">
        <color indexed="63"/>
      </bottom>
      <diagonal/>
    </border>
    <border>
      <left style="medium">
        <color indexed="63"/>
      </left>
      <right style="medium">
        <color indexed="63"/>
      </right>
      <top/>
      <bottom style="thin">
        <color indexed="63"/>
      </bottom>
      <diagonal/>
    </border>
    <border>
      <left style="medium">
        <color indexed="63"/>
      </left>
      <right style="medium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3"/>
      </left>
      <right style="medium">
        <color indexed="63"/>
      </right>
      <top style="thin">
        <color indexed="63"/>
      </top>
      <bottom/>
      <diagonal/>
    </border>
    <border>
      <left style="thin">
        <color indexed="63"/>
      </left>
      <right style="medium">
        <color indexed="63"/>
      </right>
      <top style="medium">
        <color indexed="63"/>
      </top>
      <bottom style="thin">
        <color indexed="63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3"/>
      </left>
      <right style="medium">
        <color indexed="63"/>
      </right>
      <top style="thin">
        <color indexed="63"/>
      </top>
      <bottom style="medium">
        <color indexed="63"/>
      </bottom>
      <diagonal/>
    </border>
    <border>
      <left/>
      <right/>
      <top style="thin">
        <color indexed="63"/>
      </top>
      <bottom style="medium">
        <color indexed="63"/>
      </bottom>
      <diagonal/>
    </border>
    <border>
      <left/>
      <right style="medium">
        <color indexed="63"/>
      </right>
      <top style="thin">
        <color indexed="63"/>
      </top>
      <bottom style="medium">
        <color indexed="63"/>
      </bottom>
      <diagonal/>
    </border>
    <border>
      <left style="thin">
        <color indexed="63"/>
      </left>
      <right/>
      <top style="medium">
        <color indexed="63"/>
      </top>
      <bottom style="hair">
        <color indexed="63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3"/>
      </left>
      <right style="medium">
        <color indexed="63"/>
      </right>
      <top style="medium">
        <color indexed="63"/>
      </top>
      <bottom/>
      <diagonal/>
    </border>
    <border>
      <left style="medium">
        <color indexed="63"/>
      </left>
      <right/>
      <top style="thin">
        <color indexed="63"/>
      </top>
      <bottom style="medium">
        <color indexed="63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3"/>
      </left>
      <right style="medium">
        <color indexed="63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3"/>
      </right>
      <top style="medium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4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4"/>
      </right>
      <top style="thin">
        <color indexed="63"/>
      </top>
      <bottom/>
      <diagonal/>
    </border>
    <border>
      <left style="thin">
        <color indexed="64"/>
      </left>
      <right style="thin">
        <color indexed="64"/>
      </right>
      <top style="thin">
        <color indexed="63"/>
      </top>
      <bottom/>
      <diagonal/>
    </border>
    <border>
      <left style="thin">
        <color indexed="64"/>
      </left>
      <right style="thin">
        <color indexed="63"/>
      </right>
      <top style="thin">
        <color indexed="63"/>
      </top>
      <bottom/>
      <diagonal/>
    </border>
  </borders>
  <cellStyleXfs count="4">
    <xf numFmtId="0" fontId="0" fillId="0" borderId="0"/>
    <xf numFmtId="0" fontId="9" fillId="0" borderId="0"/>
    <xf numFmtId="0" fontId="12" fillId="0" borderId="0"/>
    <xf numFmtId="0" fontId="9" fillId="0" borderId="0"/>
  </cellStyleXfs>
  <cellXfs count="203">
    <xf numFmtId="0" fontId="0" fillId="0" borderId="0" xfId="0"/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6" borderId="8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textRotation="90" wrapText="1"/>
    </xf>
    <xf numFmtId="0" fontId="3" fillId="3" borderId="3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1" fillId="5" borderId="11" xfId="0" applyFont="1" applyFill="1" applyBorder="1" applyAlignment="1">
      <alignment vertical="center"/>
    </xf>
    <xf numFmtId="0" fontId="1" fillId="5" borderId="12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vertical="center"/>
    </xf>
    <xf numFmtId="0" fontId="2" fillId="0" borderId="19" xfId="0" applyFont="1" applyFill="1" applyBorder="1" applyAlignment="1">
      <alignment horizontal="center" vertical="center"/>
    </xf>
    <xf numFmtId="0" fontId="1" fillId="0" borderId="20" xfId="0" applyFont="1" applyFill="1" applyBorder="1"/>
    <xf numFmtId="0" fontId="1" fillId="0" borderId="21" xfId="0" applyFont="1" applyFill="1" applyBorder="1" applyAlignment="1">
      <alignment horizontal="center"/>
    </xf>
    <xf numFmtId="0" fontId="1" fillId="0" borderId="21" xfId="0" applyFont="1" applyFill="1" applyBorder="1"/>
    <xf numFmtId="0" fontId="1" fillId="0" borderId="22" xfId="0" applyFont="1" applyFill="1" applyBorder="1" applyAlignment="1">
      <alignment horizontal="center"/>
    </xf>
    <xf numFmtId="0" fontId="3" fillId="0" borderId="19" xfId="0" applyFont="1" applyBorder="1" applyAlignment="1">
      <alignment horizontal="center" textRotation="90" wrapText="1"/>
    </xf>
    <xf numFmtId="0" fontId="3" fillId="0" borderId="25" xfId="0" applyFont="1" applyBorder="1" applyAlignment="1">
      <alignment horizontal="center" vertical="center"/>
    </xf>
    <xf numFmtId="2" fontId="4" fillId="0" borderId="27" xfId="0" applyNumberFormat="1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3" borderId="25" xfId="0" applyFont="1" applyFill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3" fillId="3" borderId="28" xfId="0" applyFont="1" applyFill="1" applyBorder="1" applyAlignment="1">
      <alignment horizontal="center" vertical="center"/>
    </xf>
    <xf numFmtId="0" fontId="3" fillId="2" borderId="28" xfId="0" applyFont="1" applyFill="1" applyBorder="1" applyAlignment="1">
      <alignment horizontal="center" vertical="center"/>
    </xf>
    <xf numFmtId="0" fontId="6" fillId="5" borderId="12" xfId="0" applyFont="1" applyFill="1" applyBorder="1" applyAlignment="1">
      <alignment vertical="center"/>
    </xf>
    <xf numFmtId="0" fontId="7" fillId="5" borderId="12" xfId="0" applyFont="1" applyFill="1" applyBorder="1" applyAlignment="1">
      <alignment vertical="center"/>
    </xf>
    <xf numFmtId="0" fontId="6" fillId="5" borderId="13" xfId="0" applyFont="1" applyFill="1" applyBorder="1" applyAlignment="1">
      <alignment vertical="center"/>
    </xf>
    <xf numFmtId="0" fontId="8" fillId="5" borderId="12" xfId="0" applyFont="1" applyFill="1" applyBorder="1" applyAlignment="1">
      <alignment vertical="center"/>
    </xf>
    <xf numFmtId="0" fontId="8" fillId="5" borderId="14" xfId="0" applyFont="1" applyFill="1" applyBorder="1" applyAlignment="1">
      <alignment horizontal="right" vertical="center"/>
    </xf>
    <xf numFmtId="0" fontId="6" fillId="0" borderId="0" xfId="0" applyFont="1"/>
    <xf numFmtId="0" fontId="6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6" fillId="0" borderId="2" xfId="0" applyFont="1" applyFill="1" applyBorder="1" applyAlignment="1">
      <alignment vertical="center"/>
    </xf>
    <xf numFmtId="0" fontId="6" fillId="0" borderId="16" xfId="0" applyFont="1" applyFill="1" applyBorder="1" applyAlignment="1">
      <alignment vertical="center"/>
    </xf>
    <xf numFmtId="0" fontId="1" fillId="0" borderId="21" xfId="0" applyFont="1" applyFill="1" applyBorder="1" applyAlignment="1">
      <alignment vertical="center"/>
    </xf>
    <xf numFmtId="0" fontId="6" fillId="0" borderId="21" xfId="0" applyFont="1" applyFill="1" applyBorder="1"/>
    <xf numFmtId="0" fontId="6" fillId="0" borderId="23" xfId="0" applyFont="1" applyFill="1" applyBorder="1"/>
    <xf numFmtId="0" fontId="6" fillId="3" borderId="3" xfId="0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1" fontId="4" fillId="0" borderId="31" xfId="0" applyNumberFormat="1" applyFont="1" applyFill="1" applyBorder="1" applyAlignment="1">
      <alignment horizontal="center" vertical="center"/>
    </xf>
    <xf numFmtId="0" fontId="6" fillId="4" borderId="32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1" fontId="4" fillId="0" borderId="33" xfId="0" applyNumberFormat="1" applyFont="1" applyFill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2" borderId="34" xfId="0" applyFont="1" applyFill="1" applyBorder="1" applyAlignment="1">
      <alignment horizontal="center" vertical="center"/>
    </xf>
    <xf numFmtId="0" fontId="1" fillId="5" borderId="37" xfId="0" applyFont="1" applyFill="1" applyBorder="1" applyAlignment="1">
      <alignment vertical="center"/>
    </xf>
    <xf numFmtId="0" fontId="6" fillId="0" borderId="0" xfId="0" applyFont="1" applyAlignment="1">
      <alignment horizontal="center"/>
    </xf>
    <xf numFmtId="2" fontId="4" fillId="0" borderId="39" xfId="0" applyNumberFormat="1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6" fillId="0" borderId="41" xfId="0" applyFont="1" applyBorder="1" applyAlignment="1">
      <alignment horizontal="center" vertical="center"/>
    </xf>
    <xf numFmtId="1" fontId="6" fillId="0" borderId="0" xfId="0" applyNumberFormat="1" applyFont="1" applyAlignment="1">
      <alignment horizontal="center" vertical="center"/>
    </xf>
    <xf numFmtId="0" fontId="4" fillId="0" borderId="42" xfId="0" applyFont="1" applyBorder="1" applyAlignment="1">
      <alignment horizontal="left" vertical="center"/>
    </xf>
    <xf numFmtId="2" fontId="4" fillId="0" borderId="43" xfId="0" applyNumberFormat="1" applyFont="1" applyBorder="1" applyAlignment="1">
      <alignment horizontal="left" vertical="center"/>
    </xf>
    <xf numFmtId="0" fontId="1" fillId="0" borderId="0" xfId="0" applyFont="1" applyFill="1" applyBorder="1" applyAlignment="1">
      <alignment vertical="center"/>
    </xf>
    <xf numFmtId="0" fontId="13" fillId="0" borderId="53" xfId="0" applyFont="1" applyFill="1" applyBorder="1" applyAlignment="1">
      <alignment vertical="center"/>
    </xf>
    <xf numFmtId="0" fontId="14" fillId="0" borderId="38" xfId="0" applyFont="1" applyBorder="1" applyAlignment="1" applyProtection="1">
      <alignment horizontal="center" textRotation="90" wrapText="1"/>
      <protection hidden="1"/>
    </xf>
    <xf numFmtId="0" fontId="14" fillId="0" borderId="56" xfId="0" applyFont="1" applyBorder="1" applyAlignment="1" applyProtection="1">
      <alignment horizontal="center" textRotation="90" wrapText="1"/>
      <protection hidden="1"/>
    </xf>
    <xf numFmtId="0" fontId="14" fillId="0" borderId="54" xfId="0" applyFont="1" applyBorder="1" applyAlignment="1" applyProtection="1">
      <alignment horizontal="center" textRotation="90" wrapText="1"/>
      <protection hidden="1"/>
    </xf>
    <xf numFmtId="0" fontId="1" fillId="0" borderId="0" xfId="0" applyFont="1" applyFill="1" applyBorder="1" applyAlignment="1">
      <alignment vertical="center"/>
    </xf>
    <xf numFmtId="0" fontId="13" fillId="0" borderId="53" xfId="0" applyFont="1" applyFill="1" applyBorder="1" applyAlignment="1">
      <alignment vertical="center"/>
    </xf>
    <xf numFmtId="0" fontId="14" fillId="0" borderId="38" xfId="0" applyFont="1" applyBorder="1" applyAlignment="1" applyProtection="1">
      <alignment horizontal="center" textRotation="90" wrapText="1"/>
      <protection hidden="1"/>
    </xf>
    <xf numFmtId="0" fontId="14" fillId="7" borderId="38" xfId="0" applyFont="1" applyFill="1" applyBorder="1" applyAlignment="1" applyProtection="1">
      <alignment horizontal="center" textRotation="90" wrapText="1"/>
      <protection hidden="1"/>
    </xf>
    <xf numFmtId="0" fontId="3" fillId="3" borderId="26" xfId="0" applyFont="1" applyFill="1" applyBorder="1" applyAlignment="1">
      <alignment horizontal="center" vertical="center" shrinkToFit="1"/>
    </xf>
    <xf numFmtId="0" fontId="3" fillId="0" borderId="24" xfId="0" applyFont="1" applyBorder="1" applyAlignment="1">
      <alignment horizontal="center" vertical="center" shrinkToFit="1"/>
    </xf>
    <xf numFmtId="0" fontId="3" fillId="7" borderId="60" xfId="0" applyFont="1" applyFill="1" applyBorder="1" applyAlignment="1">
      <alignment horizontal="center" vertical="center" shrinkToFit="1"/>
    </xf>
    <xf numFmtId="0" fontId="3" fillId="0" borderId="61" xfId="0" applyFont="1" applyBorder="1" applyAlignment="1">
      <alignment horizontal="center" vertical="center" shrinkToFit="1"/>
    </xf>
    <xf numFmtId="0" fontId="3" fillId="0" borderId="30" xfId="0" applyFont="1" applyBorder="1" applyAlignment="1">
      <alignment horizontal="center" vertical="center" shrinkToFit="1"/>
    </xf>
    <xf numFmtId="0" fontId="3" fillId="0" borderId="18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shrinkToFit="1"/>
    </xf>
    <xf numFmtId="0" fontId="3" fillId="7" borderId="63" xfId="0" applyFont="1" applyFill="1" applyBorder="1" applyAlignment="1">
      <alignment horizontal="center" vertical="center" shrinkToFit="1"/>
    </xf>
    <xf numFmtId="0" fontId="3" fillId="0" borderId="64" xfId="0" applyFont="1" applyBorder="1" applyAlignment="1">
      <alignment horizontal="center" vertical="center" shrinkToFit="1"/>
    </xf>
    <xf numFmtId="0" fontId="3" fillId="3" borderId="17" xfId="0" applyFont="1" applyFill="1" applyBorder="1" applyAlignment="1">
      <alignment horizontal="center" vertical="center" shrinkToFit="1"/>
    </xf>
    <xf numFmtId="0" fontId="3" fillId="2" borderId="1" xfId="0" applyFont="1" applyFill="1" applyBorder="1" applyAlignment="1">
      <alignment horizontal="center" vertical="center" shrinkToFit="1"/>
    </xf>
    <xf numFmtId="0" fontId="3" fillId="2" borderId="62" xfId="0" applyFont="1" applyFill="1" applyBorder="1" applyAlignment="1">
      <alignment horizontal="center" vertical="center" shrinkToFit="1"/>
    </xf>
    <xf numFmtId="0" fontId="3" fillId="8" borderId="63" xfId="0" applyFont="1" applyFill="1" applyBorder="1" applyAlignment="1">
      <alignment horizontal="center" vertical="center" shrinkToFit="1"/>
    </xf>
    <xf numFmtId="0" fontId="3" fillId="2" borderId="64" xfId="0" applyFont="1" applyFill="1" applyBorder="1" applyAlignment="1">
      <alignment horizontal="center" vertical="center" shrinkToFit="1"/>
    </xf>
    <xf numFmtId="0" fontId="3" fillId="0" borderId="17" xfId="0" applyFont="1" applyBorder="1" applyAlignment="1">
      <alignment horizontal="center" vertical="center" shrinkToFit="1"/>
    </xf>
    <xf numFmtId="2" fontId="3" fillId="4" borderId="58" xfId="0" applyNumberFormat="1" applyFont="1" applyFill="1" applyBorder="1" applyAlignment="1">
      <alignment horizontal="center" shrinkToFit="1"/>
    </xf>
    <xf numFmtId="2" fontId="3" fillId="4" borderId="49" xfId="0" applyNumberFormat="1" applyFont="1" applyFill="1" applyBorder="1" applyAlignment="1">
      <alignment horizontal="center" shrinkToFit="1"/>
    </xf>
    <xf numFmtId="2" fontId="3" fillId="2" borderId="1" xfId="0" applyNumberFormat="1" applyFont="1" applyFill="1" applyBorder="1" applyAlignment="1">
      <alignment horizontal="center" vertical="center" shrinkToFit="1"/>
    </xf>
    <xf numFmtId="2" fontId="3" fillId="2" borderId="62" xfId="0" applyNumberFormat="1" applyFont="1" applyFill="1" applyBorder="1" applyAlignment="1">
      <alignment horizontal="center" vertical="center" shrinkToFit="1"/>
    </xf>
    <xf numFmtId="2" fontId="3" fillId="4" borderId="49" xfId="1" applyNumberFormat="1" applyFont="1" applyFill="1" applyBorder="1" applyAlignment="1">
      <alignment horizontal="center" shrinkToFit="1"/>
    </xf>
    <xf numFmtId="2" fontId="3" fillId="8" borderId="63" xfId="0" applyNumberFormat="1" applyFont="1" applyFill="1" applyBorder="1" applyAlignment="1">
      <alignment horizontal="center" vertical="center" shrinkToFit="1"/>
    </xf>
    <xf numFmtId="2" fontId="3" fillId="4" borderId="55" xfId="0" applyNumberFormat="1" applyFont="1" applyFill="1" applyBorder="1" applyAlignment="1">
      <alignment horizontal="center" shrinkToFit="1"/>
    </xf>
    <xf numFmtId="2" fontId="3" fillId="4" borderId="50" xfId="0" applyNumberFormat="1" applyFont="1" applyFill="1" applyBorder="1" applyAlignment="1">
      <alignment horizontal="center" shrinkToFit="1"/>
    </xf>
    <xf numFmtId="2" fontId="3" fillId="2" borderId="4" xfId="0" applyNumberFormat="1" applyFont="1" applyFill="1" applyBorder="1" applyAlignment="1">
      <alignment horizontal="center" vertical="center" shrinkToFit="1"/>
    </xf>
    <xf numFmtId="2" fontId="3" fillId="2" borderId="65" xfId="0" applyNumberFormat="1" applyFont="1" applyFill="1" applyBorder="1" applyAlignment="1">
      <alignment horizontal="center" vertical="center" shrinkToFit="1"/>
    </xf>
    <xf numFmtId="2" fontId="3" fillId="8" borderId="66" xfId="0" applyNumberFormat="1" applyFont="1" applyFill="1" applyBorder="1" applyAlignment="1">
      <alignment horizontal="center" vertical="center" shrinkToFit="1"/>
    </xf>
    <xf numFmtId="2" fontId="3" fillId="4" borderId="57" xfId="0" applyNumberFormat="1" applyFont="1" applyFill="1" applyBorder="1" applyAlignment="1">
      <alignment horizontal="center" shrinkToFit="1"/>
    </xf>
    <xf numFmtId="2" fontId="3" fillId="6" borderId="50" xfId="0" applyNumberFormat="1" applyFont="1" applyFill="1" applyBorder="1" applyAlignment="1">
      <alignment horizontal="center" shrinkToFit="1"/>
    </xf>
    <xf numFmtId="0" fontId="3" fillId="0" borderId="40" xfId="0" applyFont="1" applyBorder="1" applyAlignment="1">
      <alignment horizontal="center" vertical="center" shrinkToFit="1"/>
    </xf>
    <xf numFmtId="0" fontId="3" fillId="0" borderId="35" xfId="0" applyFont="1" applyBorder="1" applyAlignment="1">
      <alignment horizontal="center" vertical="center" shrinkToFit="1"/>
    </xf>
    <xf numFmtId="0" fontId="3" fillId="0" borderId="36" xfId="0" applyFont="1" applyBorder="1" applyAlignment="1">
      <alignment horizontal="center" vertical="center" shrinkToFit="1"/>
    </xf>
    <xf numFmtId="0" fontId="1" fillId="0" borderId="0" xfId="0" applyFont="1" applyFill="1" applyBorder="1" applyAlignment="1">
      <alignment vertical="center"/>
    </xf>
    <xf numFmtId="0" fontId="13" fillId="0" borderId="53" xfId="1" applyFont="1" applyFill="1" applyBorder="1" applyAlignment="1">
      <alignment vertical="center"/>
    </xf>
    <xf numFmtId="0" fontId="14" fillId="0" borderId="38" xfId="0" applyFont="1" applyBorder="1" applyAlignment="1" applyProtection="1">
      <alignment horizontal="center" textRotation="90" wrapText="1"/>
      <protection hidden="1"/>
    </xf>
    <xf numFmtId="0" fontId="14" fillId="0" borderId="56" xfId="0" applyFont="1" applyBorder="1" applyAlignment="1" applyProtection="1">
      <alignment horizontal="center" textRotation="90" wrapText="1"/>
      <protection hidden="1"/>
    </xf>
    <xf numFmtId="0" fontId="14" fillId="0" borderId="38" xfId="0" applyFont="1" applyBorder="1" applyAlignment="1" applyProtection="1">
      <alignment horizontal="center" textRotation="90" wrapText="1"/>
      <protection hidden="1"/>
    </xf>
    <xf numFmtId="0" fontId="14" fillId="0" borderId="56" xfId="0" applyFont="1" applyBorder="1" applyAlignment="1" applyProtection="1">
      <alignment horizontal="center" textRotation="90" wrapText="1"/>
      <protection hidden="1"/>
    </xf>
    <xf numFmtId="0" fontId="14" fillId="0" borderId="54" xfId="0" applyFont="1" applyBorder="1" applyAlignment="1" applyProtection="1">
      <alignment horizontal="center" textRotation="90" wrapText="1"/>
      <protection hidden="1"/>
    </xf>
    <xf numFmtId="2" fontId="3" fillId="4" borderId="51" xfId="1" applyNumberFormat="1" applyFont="1" applyFill="1" applyBorder="1" applyAlignment="1">
      <alignment horizontal="center" shrinkToFit="1"/>
    </xf>
    <xf numFmtId="2" fontId="3" fillId="4" borderId="55" xfId="1" applyNumberFormat="1" applyFont="1" applyFill="1" applyBorder="1" applyAlignment="1">
      <alignment horizontal="center" shrinkToFit="1"/>
    </xf>
    <xf numFmtId="2" fontId="3" fillId="2" borderId="64" xfId="0" applyNumberFormat="1" applyFont="1" applyFill="1" applyBorder="1" applyAlignment="1">
      <alignment horizontal="center" vertical="center" shrinkToFit="1"/>
    </xf>
    <xf numFmtId="2" fontId="3" fillId="4" borderId="50" xfId="1" applyNumberFormat="1" applyFont="1" applyFill="1" applyBorder="1" applyAlignment="1">
      <alignment horizontal="center" shrinkToFit="1"/>
    </xf>
    <xf numFmtId="2" fontId="3" fillId="2" borderId="67" xfId="0" applyNumberFormat="1" applyFont="1" applyFill="1" applyBorder="1" applyAlignment="1">
      <alignment horizontal="center" vertical="center" shrinkToFit="1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6" borderId="8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textRotation="90" wrapText="1"/>
    </xf>
    <xf numFmtId="0" fontId="3" fillId="3" borderId="3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1" fillId="5" borderId="11" xfId="0" applyFont="1" applyFill="1" applyBorder="1" applyAlignment="1">
      <alignment vertical="center"/>
    </xf>
    <xf numFmtId="0" fontId="1" fillId="5" borderId="12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vertical="center"/>
    </xf>
    <xf numFmtId="0" fontId="2" fillId="0" borderId="19" xfId="0" applyFont="1" applyFill="1" applyBorder="1" applyAlignment="1">
      <alignment horizontal="center" vertical="center"/>
    </xf>
    <xf numFmtId="0" fontId="1" fillId="0" borderId="20" xfId="0" applyFont="1" applyFill="1" applyBorder="1"/>
    <xf numFmtId="0" fontId="1" fillId="0" borderId="21" xfId="0" applyFont="1" applyFill="1" applyBorder="1" applyAlignment="1">
      <alignment horizontal="center"/>
    </xf>
    <xf numFmtId="0" fontId="1" fillId="0" borderId="21" xfId="0" applyFont="1" applyFill="1" applyBorder="1"/>
    <xf numFmtId="0" fontId="1" fillId="0" borderId="22" xfId="0" applyFont="1" applyFill="1" applyBorder="1" applyAlignment="1">
      <alignment horizontal="center"/>
    </xf>
    <xf numFmtId="0" fontId="3" fillId="0" borderId="19" xfId="0" applyFont="1" applyBorder="1" applyAlignment="1">
      <alignment horizontal="center" textRotation="90" wrapText="1"/>
    </xf>
    <xf numFmtId="0" fontId="3" fillId="0" borderId="25" xfId="0" applyFont="1" applyBorder="1" applyAlignment="1">
      <alignment horizontal="center" vertical="center"/>
    </xf>
    <xf numFmtId="2" fontId="4" fillId="0" borderId="27" xfId="0" applyNumberFormat="1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3" borderId="25" xfId="0" applyFont="1" applyFill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3" fillId="3" borderId="28" xfId="0" applyFont="1" applyFill="1" applyBorder="1" applyAlignment="1">
      <alignment horizontal="center" vertical="center"/>
    </xf>
    <xf numFmtId="0" fontId="3" fillId="2" borderId="28" xfId="0" applyFont="1" applyFill="1" applyBorder="1" applyAlignment="1">
      <alignment horizontal="center" vertical="center"/>
    </xf>
    <xf numFmtId="0" fontId="6" fillId="5" borderId="12" xfId="0" applyFont="1" applyFill="1" applyBorder="1" applyAlignment="1">
      <alignment vertical="center"/>
    </xf>
    <xf numFmtId="0" fontId="7" fillId="5" borderId="12" xfId="0" applyFont="1" applyFill="1" applyBorder="1" applyAlignment="1">
      <alignment vertical="center"/>
    </xf>
    <xf numFmtId="0" fontId="6" fillId="5" borderId="13" xfId="0" applyFont="1" applyFill="1" applyBorder="1" applyAlignment="1">
      <alignment vertical="center"/>
    </xf>
    <xf numFmtId="0" fontId="8" fillId="5" borderId="12" xfId="0" applyFont="1" applyFill="1" applyBorder="1" applyAlignment="1">
      <alignment vertical="center"/>
    </xf>
    <xf numFmtId="0" fontId="8" fillId="5" borderId="14" xfId="0" applyFont="1" applyFill="1" applyBorder="1" applyAlignment="1">
      <alignment horizontal="right" vertical="center"/>
    </xf>
    <xf numFmtId="0" fontId="6" fillId="0" borderId="0" xfId="0" applyFont="1"/>
    <xf numFmtId="0" fontId="6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6" fillId="0" borderId="2" xfId="0" applyFont="1" applyFill="1" applyBorder="1" applyAlignment="1">
      <alignment vertical="center"/>
    </xf>
    <xf numFmtId="0" fontId="6" fillId="0" borderId="16" xfId="0" applyFont="1" applyFill="1" applyBorder="1" applyAlignment="1">
      <alignment vertical="center"/>
    </xf>
    <xf numFmtId="0" fontId="1" fillId="0" borderId="21" xfId="0" applyFont="1" applyFill="1" applyBorder="1" applyAlignment="1">
      <alignment vertical="center"/>
    </xf>
    <xf numFmtId="0" fontId="6" fillId="0" borderId="21" xfId="0" applyFont="1" applyFill="1" applyBorder="1"/>
    <xf numFmtId="0" fontId="6" fillId="0" borderId="23" xfId="0" applyFont="1" applyFill="1" applyBorder="1"/>
    <xf numFmtId="0" fontId="6" fillId="3" borderId="3" xfId="0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1" fontId="4" fillId="0" borderId="31" xfId="0" applyNumberFormat="1" applyFont="1" applyFill="1" applyBorder="1" applyAlignment="1">
      <alignment horizontal="center" vertical="center"/>
    </xf>
    <xf numFmtId="0" fontId="6" fillId="4" borderId="32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1" fontId="4" fillId="0" borderId="33" xfId="0" applyNumberFormat="1" applyFont="1" applyFill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2" borderId="34" xfId="0" applyFont="1" applyFill="1" applyBorder="1" applyAlignment="1">
      <alignment horizontal="center" vertical="center"/>
    </xf>
    <xf numFmtId="0" fontId="1" fillId="5" borderId="37" xfId="0" applyFont="1" applyFill="1" applyBorder="1" applyAlignment="1">
      <alignment vertical="center"/>
    </xf>
    <xf numFmtId="0" fontId="6" fillId="0" borderId="0" xfId="0" applyFont="1" applyAlignment="1">
      <alignment horizontal="center"/>
    </xf>
    <xf numFmtId="2" fontId="4" fillId="0" borderId="39" xfId="0" applyNumberFormat="1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6" fillId="0" borderId="41" xfId="0" applyFont="1" applyBorder="1" applyAlignment="1">
      <alignment horizontal="center" vertical="center"/>
    </xf>
    <xf numFmtId="1" fontId="6" fillId="0" borderId="0" xfId="0" applyNumberFormat="1" applyFont="1" applyAlignment="1">
      <alignment horizontal="center" vertical="center"/>
    </xf>
    <xf numFmtId="0" fontId="4" fillId="0" borderId="42" xfId="0" applyFont="1" applyBorder="1" applyAlignment="1">
      <alignment horizontal="left" vertical="center"/>
    </xf>
    <xf numFmtId="2" fontId="4" fillId="0" borderId="43" xfId="0" applyNumberFormat="1" applyFont="1" applyBorder="1" applyAlignment="1">
      <alignment horizontal="left" vertical="center"/>
    </xf>
    <xf numFmtId="0" fontId="4" fillId="0" borderId="45" xfId="0" applyFont="1" applyBorder="1" applyAlignment="1">
      <alignment horizontal="left" vertical="center"/>
    </xf>
    <xf numFmtId="0" fontId="10" fillId="0" borderId="46" xfId="0" applyFont="1" applyBorder="1" applyAlignment="1">
      <alignment horizontal="center" vertical="center"/>
    </xf>
    <xf numFmtId="1" fontId="11" fillId="0" borderId="31" xfId="0" applyNumberFormat="1" applyFont="1" applyFill="1" applyBorder="1" applyAlignment="1">
      <alignment horizontal="center" vertical="center"/>
    </xf>
    <xf numFmtId="2" fontId="4" fillId="0" borderId="47" xfId="0" applyNumberFormat="1" applyFont="1" applyBorder="1" applyAlignment="1">
      <alignment horizontal="left" vertical="center"/>
    </xf>
    <xf numFmtId="0" fontId="10" fillId="0" borderId="48" xfId="0" applyFont="1" applyBorder="1" applyAlignment="1">
      <alignment horizontal="center" vertical="center"/>
    </xf>
    <xf numFmtId="1" fontId="11" fillId="0" borderId="33" xfId="0" applyNumberFormat="1" applyFont="1" applyFill="1" applyBorder="1" applyAlignment="1">
      <alignment horizontal="center" vertical="center"/>
    </xf>
    <xf numFmtId="0" fontId="14" fillId="0" borderId="38" xfId="0" applyFont="1" applyBorder="1" applyAlignment="1" applyProtection="1">
      <alignment horizontal="center" textRotation="90" wrapText="1"/>
      <protection hidden="1"/>
    </xf>
    <xf numFmtId="0" fontId="13" fillId="0" borderId="53" xfId="0" applyFont="1" applyFill="1" applyBorder="1" applyAlignment="1">
      <alignment vertical="center"/>
    </xf>
    <xf numFmtId="0" fontId="13" fillId="0" borderId="53" xfId="1" applyFont="1" applyFill="1" applyBorder="1" applyAlignment="1">
      <alignment vertical="center"/>
    </xf>
    <xf numFmtId="2" fontId="3" fillId="4" borderId="58" xfId="0" applyNumberFormat="1" applyFont="1" applyFill="1" applyBorder="1" applyAlignment="1">
      <alignment horizontal="center" vertical="center" shrinkToFit="1"/>
    </xf>
    <xf numFmtId="2" fontId="3" fillId="4" borderId="49" xfId="0" applyNumberFormat="1" applyFont="1" applyFill="1" applyBorder="1" applyAlignment="1">
      <alignment horizontal="center" vertical="center" shrinkToFit="1"/>
    </xf>
    <xf numFmtId="2" fontId="3" fillId="4" borderId="55" xfId="0" applyNumberFormat="1" applyFont="1" applyFill="1" applyBorder="1" applyAlignment="1">
      <alignment horizontal="center" vertical="center" shrinkToFit="1"/>
    </xf>
    <xf numFmtId="2" fontId="3" fillId="0" borderId="49" xfId="0" applyNumberFormat="1" applyFont="1" applyFill="1" applyBorder="1" applyAlignment="1">
      <alignment horizontal="center" vertical="center" shrinkToFit="1"/>
    </xf>
    <xf numFmtId="2" fontId="3" fillId="0" borderId="59" xfId="0" applyNumberFormat="1" applyFont="1" applyBorder="1" applyAlignment="1">
      <alignment horizontal="center" vertical="center" shrinkToFit="1"/>
    </xf>
    <xf numFmtId="2" fontId="3" fillId="4" borderId="50" xfId="0" applyNumberFormat="1" applyFont="1" applyFill="1" applyBorder="1" applyAlignment="1">
      <alignment horizontal="center" vertical="center" shrinkToFit="1"/>
    </xf>
    <xf numFmtId="2" fontId="3" fillId="4" borderId="57" xfId="0" applyNumberFormat="1" applyFont="1" applyFill="1" applyBorder="1" applyAlignment="1">
      <alignment horizontal="center" vertical="center" shrinkToFit="1"/>
    </xf>
    <xf numFmtId="2" fontId="3" fillId="6" borderId="50" xfId="0" applyNumberFormat="1" applyFont="1" applyFill="1" applyBorder="1" applyAlignment="1">
      <alignment horizontal="center" vertical="center" shrinkToFit="1"/>
    </xf>
    <xf numFmtId="2" fontId="3" fillId="4" borderId="51" xfId="1" applyNumberFormat="1" applyFont="1" applyFill="1" applyBorder="1" applyAlignment="1">
      <alignment horizontal="center" vertical="center" shrinkToFit="1"/>
    </xf>
    <xf numFmtId="2" fontId="3" fillId="4" borderId="55" xfId="1" applyNumberFormat="1" applyFont="1" applyFill="1" applyBorder="1" applyAlignment="1">
      <alignment horizontal="center" vertical="center" shrinkToFit="1"/>
    </xf>
    <xf numFmtId="2" fontId="3" fillId="0" borderId="52" xfId="1" applyNumberFormat="1" applyFont="1" applyBorder="1" applyAlignment="1">
      <alignment horizontal="center" vertical="center" shrinkToFit="1"/>
    </xf>
    <xf numFmtId="2" fontId="3" fillId="4" borderId="50" xfId="1" applyNumberFormat="1" applyFont="1" applyFill="1" applyBorder="1" applyAlignment="1">
      <alignment horizontal="center" vertical="center" shrinkToFit="1"/>
    </xf>
    <xf numFmtId="0" fontId="3" fillId="0" borderId="40" xfId="0" applyFont="1" applyBorder="1" applyAlignment="1">
      <alignment horizontal="left" vertical="center"/>
    </xf>
    <xf numFmtId="2" fontId="3" fillId="4" borderId="49" xfId="1" applyNumberFormat="1" applyFont="1" applyFill="1" applyBorder="1" applyAlignment="1">
      <alignment horizontal="center" vertical="center" shrinkToFit="1"/>
    </xf>
    <xf numFmtId="0" fontId="3" fillId="0" borderId="29" xfId="0" applyFont="1" applyBorder="1" applyAlignment="1">
      <alignment horizontal="center" vertical="center" wrapText="1"/>
    </xf>
    <xf numFmtId="0" fontId="3" fillId="0" borderId="44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</cellXfs>
  <cellStyles count="4">
    <cellStyle name="Normalny" xfId="0" builtinId="0"/>
    <cellStyle name="Normalny 2" xfId="1"/>
    <cellStyle name="Normalny 3" xfId="2"/>
    <cellStyle name="Normalny 3 2" xfId="3"/>
  </cellStyles>
  <dxfs count="302"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7322D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3"/>
  <sheetViews>
    <sheetView zoomScaleNormal="100" workbookViewId="0">
      <pane xSplit="2" ySplit="5" topLeftCell="C6" activePane="bottomRight" state="frozen"/>
      <selection activeCell="AN76" sqref="AN76"/>
      <selection pane="topRight" activeCell="AN76" sqref="AN76"/>
      <selection pane="bottomLeft" activeCell="AN76" sqref="AN76"/>
      <selection pane="bottomRight" activeCell="AN76" sqref="AN76"/>
    </sheetView>
  </sheetViews>
  <sheetFormatPr defaultColWidth="9.140625" defaultRowHeight="15" x14ac:dyDescent="0.2"/>
  <cols>
    <col min="1" max="1" width="10.7109375" style="35" customWidth="1"/>
    <col min="2" max="2" width="7.7109375" style="35" customWidth="1"/>
    <col min="3" max="27" width="4.42578125" style="35" customWidth="1"/>
    <col min="28" max="28" width="11.7109375" style="35" customWidth="1"/>
    <col min="29" max="29" width="6.7109375" style="35" customWidth="1"/>
    <col min="30" max="16384" width="9.140625" style="35"/>
  </cols>
  <sheetData>
    <row r="1" spans="1:32" ht="21.95" customHeight="1" x14ac:dyDescent="0.2">
      <c r="A1" s="13" t="s">
        <v>15</v>
      </c>
      <c r="B1" s="30"/>
      <c r="C1" s="30"/>
      <c r="D1" s="30"/>
      <c r="E1" s="30"/>
      <c r="F1" s="31"/>
      <c r="G1" s="31"/>
      <c r="H1" s="31"/>
      <c r="I1" s="31"/>
      <c r="J1" s="31"/>
      <c r="K1" s="31"/>
      <c r="L1" s="31"/>
      <c r="M1" s="31"/>
      <c r="N1" s="31"/>
      <c r="O1" s="32"/>
      <c r="P1" s="53" t="s">
        <v>70</v>
      </c>
      <c r="Q1" s="14"/>
      <c r="R1" s="14"/>
      <c r="S1" s="14"/>
      <c r="T1" s="14"/>
      <c r="U1" s="14"/>
      <c r="V1" s="14"/>
      <c r="W1" s="14"/>
      <c r="X1" s="14"/>
      <c r="Y1" s="14"/>
      <c r="Z1" s="14"/>
      <c r="AA1" s="33"/>
      <c r="AB1" s="34"/>
    </row>
    <row r="2" spans="1:32" ht="5.0999999999999996" customHeight="1" thickBot="1" x14ac:dyDescent="0.25">
      <c r="A2" s="15"/>
      <c r="B2" s="36"/>
      <c r="C2" s="36"/>
      <c r="D2" s="36"/>
      <c r="E2" s="36"/>
      <c r="F2" s="37"/>
      <c r="G2" s="37"/>
      <c r="H2" s="37"/>
      <c r="I2" s="37"/>
      <c r="J2" s="37"/>
      <c r="K2" s="37"/>
      <c r="L2" s="37"/>
      <c r="M2" s="37"/>
      <c r="N2" s="37"/>
      <c r="O2" s="38"/>
      <c r="P2" s="37"/>
      <c r="Q2" s="1"/>
      <c r="R2" s="1"/>
      <c r="S2" s="1"/>
      <c r="T2" s="1"/>
      <c r="U2" s="1"/>
      <c r="V2" s="1"/>
      <c r="W2" s="1"/>
      <c r="X2" s="36"/>
      <c r="Y2" s="36"/>
      <c r="Z2" s="36"/>
      <c r="AA2" s="36"/>
      <c r="AB2" s="39"/>
    </row>
    <row r="3" spans="1:32" ht="21.95" customHeight="1" thickBot="1" x14ac:dyDescent="0.25">
      <c r="A3" s="15" t="s">
        <v>0</v>
      </c>
      <c r="B3" s="16">
        <v>19</v>
      </c>
      <c r="C3" s="2" t="s">
        <v>1</v>
      </c>
      <c r="D3" s="2"/>
      <c r="E3" s="2"/>
      <c r="F3" s="2"/>
      <c r="G3" s="2"/>
      <c r="H3" s="2"/>
      <c r="I3" s="63"/>
      <c r="J3" s="63"/>
      <c r="K3" s="63"/>
      <c r="L3" s="63"/>
      <c r="M3" s="2"/>
      <c r="N3" s="2"/>
      <c r="O3" s="38"/>
      <c r="P3" s="64" t="s">
        <v>22</v>
      </c>
      <c r="Q3" s="1"/>
      <c r="R3" s="1"/>
      <c r="S3" s="1"/>
      <c r="T3" s="1"/>
      <c r="U3" s="1"/>
      <c r="V3" s="1"/>
      <c r="W3" s="1"/>
      <c r="X3" s="36"/>
      <c r="Y3" s="36"/>
      <c r="Z3" s="36"/>
      <c r="AA3" s="36"/>
      <c r="AB3" s="39"/>
    </row>
    <row r="4" spans="1:32" ht="5.0999999999999996" customHeight="1" thickBot="1" x14ac:dyDescent="0.3">
      <c r="A4" s="17"/>
      <c r="B4" s="18"/>
      <c r="C4" s="19"/>
      <c r="D4" s="19"/>
      <c r="E4" s="19"/>
      <c r="F4" s="40"/>
      <c r="G4" s="40"/>
      <c r="H4" s="40"/>
      <c r="I4" s="40"/>
      <c r="J4" s="40"/>
      <c r="K4" s="40"/>
      <c r="L4" s="40"/>
      <c r="M4" s="40"/>
      <c r="N4" s="40"/>
      <c r="O4" s="20"/>
      <c r="P4" s="18"/>
      <c r="Q4" s="18"/>
      <c r="R4" s="18"/>
      <c r="S4" s="18"/>
      <c r="T4" s="18"/>
      <c r="U4" s="18"/>
      <c r="V4" s="18"/>
      <c r="W4" s="18"/>
      <c r="X4" s="41"/>
      <c r="Y4" s="41"/>
      <c r="Z4" s="41"/>
      <c r="AA4" s="41"/>
      <c r="AB4" s="42"/>
    </row>
    <row r="5" spans="1:32" s="54" customFormat="1" ht="114.95" customHeight="1" thickBot="1" x14ac:dyDescent="0.25">
      <c r="A5" s="21" t="s">
        <v>2</v>
      </c>
      <c r="B5" s="21" t="s">
        <v>3</v>
      </c>
      <c r="C5" s="66" t="s">
        <v>24</v>
      </c>
      <c r="D5" s="66" t="s">
        <v>25</v>
      </c>
      <c r="E5" s="108" t="s">
        <v>60</v>
      </c>
      <c r="F5" s="108" t="s">
        <v>59</v>
      </c>
      <c r="G5" s="65" t="s">
        <v>26</v>
      </c>
      <c r="H5" s="107" t="s">
        <v>61</v>
      </c>
      <c r="I5" s="65" t="s">
        <v>27</v>
      </c>
      <c r="J5" s="65" t="s">
        <v>28</v>
      </c>
      <c r="K5" s="65" t="s">
        <v>29</v>
      </c>
      <c r="L5" s="65" t="s">
        <v>30</v>
      </c>
      <c r="M5" s="65" t="s">
        <v>31</v>
      </c>
      <c r="N5" s="65" t="s">
        <v>32</v>
      </c>
      <c r="O5" s="65" t="s">
        <v>33</v>
      </c>
      <c r="P5" s="70" t="s">
        <v>34</v>
      </c>
      <c r="Q5" s="71" t="s">
        <v>35</v>
      </c>
      <c r="R5" s="71" t="s">
        <v>36</v>
      </c>
      <c r="S5" s="107" t="s">
        <v>62</v>
      </c>
      <c r="T5" s="107" t="s">
        <v>63</v>
      </c>
      <c r="U5" s="107" t="s">
        <v>64</v>
      </c>
      <c r="V5" s="65" t="s">
        <v>37</v>
      </c>
      <c r="W5" s="107" t="s">
        <v>65</v>
      </c>
      <c r="X5" s="65" t="s">
        <v>19</v>
      </c>
      <c r="Y5" s="67" t="s">
        <v>38</v>
      </c>
      <c r="Z5" s="107" t="s">
        <v>66</v>
      </c>
      <c r="AA5" s="65" t="s">
        <v>39</v>
      </c>
      <c r="AB5" s="21" t="s">
        <v>14</v>
      </c>
      <c r="AC5" s="10" t="s">
        <v>4</v>
      </c>
    </row>
    <row r="6" spans="1:32" s="44" customFormat="1" ht="15.6" customHeight="1" x14ac:dyDescent="0.2">
      <c r="A6" s="55"/>
      <c r="B6" s="22" t="s">
        <v>5</v>
      </c>
      <c r="C6" s="72"/>
      <c r="D6" s="73">
        <v>0</v>
      </c>
      <c r="E6" s="73">
        <v>0</v>
      </c>
      <c r="F6" s="73">
        <v>0</v>
      </c>
      <c r="G6" s="73">
        <v>0</v>
      </c>
      <c r="H6" s="73">
        <v>0</v>
      </c>
      <c r="I6" s="73">
        <v>0</v>
      </c>
      <c r="J6" s="73">
        <v>2</v>
      </c>
      <c r="K6" s="73">
        <v>0</v>
      </c>
      <c r="L6" s="73">
        <v>0</v>
      </c>
      <c r="M6" s="73">
        <v>0</v>
      </c>
      <c r="N6" s="73">
        <v>0</v>
      </c>
      <c r="O6" s="73">
        <v>1</v>
      </c>
      <c r="P6" s="73">
        <v>1</v>
      </c>
      <c r="Q6" s="74" t="s">
        <v>40</v>
      </c>
      <c r="R6" s="74" t="s">
        <v>40</v>
      </c>
      <c r="S6" s="75">
        <v>1</v>
      </c>
      <c r="T6" s="75">
        <v>2</v>
      </c>
      <c r="U6" s="75">
        <v>2</v>
      </c>
      <c r="V6" s="75">
        <v>1</v>
      </c>
      <c r="W6" s="75">
        <v>3</v>
      </c>
      <c r="X6" s="75">
        <v>7</v>
      </c>
      <c r="Y6" s="75">
        <v>2</v>
      </c>
      <c r="Z6" s="73">
        <v>1</v>
      </c>
      <c r="AA6" s="76">
        <v>3</v>
      </c>
      <c r="AB6" s="26" t="s">
        <v>6</v>
      </c>
      <c r="AC6" s="43"/>
      <c r="AD6" s="47"/>
      <c r="AE6" s="47"/>
      <c r="AF6" s="47"/>
    </row>
    <row r="7" spans="1:32" s="44" customFormat="1" ht="15.6" customHeight="1" x14ac:dyDescent="0.2">
      <c r="A7" s="23">
        <v>5.09</v>
      </c>
      <c r="B7" s="24" t="s">
        <v>7</v>
      </c>
      <c r="C7" s="77">
        <v>1</v>
      </c>
      <c r="D7" s="78">
        <v>2</v>
      </c>
      <c r="E7" s="78">
        <v>2</v>
      </c>
      <c r="F7" s="78">
        <v>0</v>
      </c>
      <c r="G7" s="78">
        <v>0</v>
      </c>
      <c r="H7" s="78">
        <v>0</v>
      </c>
      <c r="I7" s="78">
        <v>2</v>
      </c>
      <c r="J7" s="78">
        <v>0</v>
      </c>
      <c r="K7" s="78">
        <v>1</v>
      </c>
      <c r="L7" s="78">
        <v>0</v>
      </c>
      <c r="M7" s="78">
        <v>3</v>
      </c>
      <c r="N7" s="78">
        <v>1</v>
      </c>
      <c r="O7" s="78">
        <v>0</v>
      </c>
      <c r="P7" s="78">
        <v>0</v>
      </c>
      <c r="Q7" s="79" t="s">
        <v>40</v>
      </c>
      <c r="R7" s="79" t="s">
        <v>40</v>
      </c>
      <c r="S7" s="80">
        <v>2</v>
      </c>
      <c r="T7" s="80">
        <v>2</v>
      </c>
      <c r="U7" s="80">
        <v>2</v>
      </c>
      <c r="V7" s="80">
        <v>6</v>
      </c>
      <c r="W7" s="80">
        <v>2</v>
      </c>
      <c r="X7" s="80">
        <v>0</v>
      </c>
      <c r="Y7" s="80">
        <v>0</v>
      </c>
      <c r="Z7" s="78">
        <v>0</v>
      </c>
      <c r="AA7" s="81"/>
      <c r="AB7" s="27">
        <f>SUM(C7:Z7)</f>
        <v>26</v>
      </c>
      <c r="AC7" s="11"/>
      <c r="AD7" s="47"/>
      <c r="AE7" s="47"/>
      <c r="AF7" s="47"/>
    </row>
    <row r="8" spans="1:32" s="44" customFormat="1" ht="15.6" customHeight="1" x14ac:dyDescent="0.2">
      <c r="A8" s="200" t="s">
        <v>23</v>
      </c>
      <c r="B8" s="24" t="s">
        <v>8</v>
      </c>
      <c r="C8" s="77">
        <f>C7</f>
        <v>1</v>
      </c>
      <c r="D8" s="82">
        <f t="shared" ref="D8:Z8" si="0">C8-D6+D7</f>
        <v>3</v>
      </c>
      <c r="E8" s="82">
        <f t="shared" ref="E8" si="1">D8-E6+E7</f>
        <v>5</v>
      </c>
      <c r="F8" s="82">
        <f t="shared" ref="F8" si="2">E8-F6+F7</f>
        <v>5</v>
      </c>
      <c r="G8" s="82">
        <f t="shared" ref="G8" si="3">F8-G6+G7</f>
        <v>5</v>
      </c>
      <c r="H8" s="82">
        <f t="shared" ref="H8" si="4">G8-H6+H7</f>
        <v>5</v>
      </c>
      <c r="I8" s="82">
        <f t="shared" ref="I8" si="5">H8-I6+I7</f>
        <v>7</v>
      </c>
      <c r="J8" s="82">
        <f t="shared" ref="J8" si="6">I8-J6+J7</f>
        <v>5</v>
      </c>
      <c r="K8" s="82">
        <f t="shared" ref="K8" si="7">J8-K6+K7</f>
        <v>6</v>
      </c>
      <c r="L8" s="82">
        <f t="shared" ref="L8" si="8">K8-L6+L7</f>
        <v>6</v>
      </c>
      <c r="M8" s="82">
        <f t="shared" ref="M8" si="9">L8-M6+M7</f>
        <v>9</v>
      </c>
      <c r="N8" s="82">
        <f t="shared" ref="N8" si="10">M8-N6+N7</f>
        <v>10</v>
      </c>
      <c r="O8" s="82">
        <f t="shared" ref="O8" si="11">N8-O6+O7</f>
        <v>9</v>
      </c>
      <c r="P8" s="83">
        <f t="shared" ref="P8" si="12">O8-P6+P7</f>
        <v>8</v>
      </c>
      <c r="Q8" s="84" t="s">
        <v>40</v>
      </c>
      <c r="R8" s="84" t="s">
        <v>40</v>
      </c>
      <c r="S8" s="85">
        <f>P8-S6+S7</f>
        <v>9</v>
      </c>
      <c r="T8" s="82">
        <f t="shared" ref="T8" si="13">S8-T6+T7</f>
        <v>9</v>
      </c>
      <c r="U8" s="82">
        <f t="shared" ref="U8" si="14">T8-U6+U7</f>
        <v>9</v>
      </c>
      <c r="V8" s="82">
        <f t="shared" ref="V8" si="15">U8-V6+V7</f>
        <v>14</v>
      </c>
      <c r="W8" s="82">
        <f t="shared" ref="W8" si="16">V8-W6+W7</f>
        <v>13</v>
      </c>
      <c r="X8" s="82">
        <f t="shared" ref="X8" si="17">W8-X6+X7</f>
        <v>6</v>
      </c>
      <c r="Y8" s="82">
        <f t="shared" si="0"/>
        <v>4</v>
      </c>
      <c r="Z8" s="82">
        <f t="shared" si="0"/>
        <v>3</v>
      </c>
      <c r="AA8" s="86">
        <f>Z8-AA6</f>
        <v>0</v>
      </c>
      <c r="AB8" s="28"/>
      <c r="AC8" s="3">
        <f>MAX(C8:AA8)</f>
        <v>14</v>
      </c>
      <c r="AD8" s="47"/>
      <c r="AE8" s="47"/>
      <c r="AF8" s="47"/>
    </row>
    <row r="9" spans="1:32" s="44" customFormat="1" ht="15.6" customHeight="1" x14ac:dyDescent="0.2">
      <c r="A9" s="201"/>
      <c r="B9" s="24" t="s">
        <v>9</v>
      </c>
      <c r="C9" s="186"/>
      <c r="D9" s="187"/>
      <c r="E9" s="187"/>
      <c r="F9" s="187"/>
      <c r="G9" s="187"/>
      <c r="H9" s="89">
        <v>5.16</v>
      </c>
      <c r="I9" s="187"/>
      <c r="J9" s="187"/>
      <c r="K9" s="187"/>
      <c r="L9" s="187"/>
      <c r="M9" s="89">
        <v>5.22</v>
      </c>
      <c r="N9" s="187"/>
      <c r="O9" s="187"/>
      <c r="P9" s="90">
        <v>5.25</v>
      </c>
      <c r="Q9" s="199"/>
      <c r="R9" s="92" t="s">
        <v>40</v>
      </c>
      <c r="S9" s="187"/>
      <c r="T9" s="187"/>
      <c r="U9" s="89">
        <v>5.29</v>
      </c>
      <c r="V9" s="187"/>
      <c r="W9" s="89">
        <v>5.34</v>
      </c>
      <c r="X9" s="187"/>
      <c r="Y9" s="188"/>
      <c r="Z9" s="187"/>
      <c r="AA9" s="189">
        <v>5.42</v>
      </c>
      <c r="AB9" s="29">
        <v>32</v>
      </c>
      <c r="AC9" s="11"/>
      <c r="AD9" s="47"/>
      <c r="AE9" s="47"/>
      <c r="AF9" s="47"/>
    </row>
    <row r="10" spans="1:32" s="44" customFormat="1" ht="15.6" customHeight="1" x14ac:dyDescent="0.2">
      <c r="A10" s="202"/>
      <c r="B10" s="25" t="s">
        <v>10</v>
      </c>
      <c r="C10" s="190">
        <v>5.0999999999999996</v>
      </c>
      <c r="D10" s="191"/>
      <c r="E10" s="191"/>
      <c r="F10" s="191"/>
      <c r="G10" s="191"/>
      <c r="H10" s="95">
        <f>H9</f>
        <v>5.16</v>
      </c>
      <c r="I10" s="191"/>
      <c r="J10" s="191"/>
      <c r="K10" s="191"/>
      <c r="L10" s="191"/>
      <c r="M10" s="95">
        <f>M9</f>
        <v>5.22</v>
      </c>
      <c r="N10" s="191"/>
      <c r="O10" s="191"/>
      <c r="P10" s="96">
        <f>P9</f>
        <v>5.25</v>
      </c>
      <c r="Q10" s="199"/>
      <c r="R10" s="97" t="s">
        <v>40</v>
      </c>
      <c r="S10" s="191"/>
      <c r="T10" s="191"/>
      <c r="U10" s="95">
        <f>U9</f>
        <v>5.29</v>
      </c>
      <c r="V10" s="191"/>
      <c r="W10" s="95">
        <f>W9</f>
        <v>5.34</v>
      </c>
      <c r="X10" s="191"/>
      <c r="Y10" s="192"/>
      <c r="Z10" s="191"/>
      <c r="AA10" s="193"/>
      <c r="AB10" s="28"/>
      <c r="AC10" s="12"/>
      <c r="AD10" s="47"/>
      <c r="AE10" s="47"/>
      <c r="AF10" s="47"/>
    </row>
    <row r="11" spans="1:32" s="44" customFormat="1" ht="15.6" customHeight="1" thickBot="1" x14ac:dyDescent="0.25">
      <c r="A11" s="49">
        <v>537</v>
      </c>
      <c r="B11" s="49" t="s">
        <v>11</v>
      </c>
      <c r="C11" s="100"/>
      <c r="D11" s="101"/>
      <c r="E11" s="101"/>
      <c r="F11" s="101"/>
      <c r="G11" s="101"/>
      <c r="H11" s="101"/>
      <c r="I11" s="101"/>
      <c r="J11" s="101"/>
      <c r="K11" s="101"/>
      <c r="L11" s="101"/>
      <c r="M11" s="101"/>
      <c r="N11" s="101"/>
      <c r="O11" s="101"/>
      <c r="P11" s="101"/>
      <c r="Q11" s="101"/>
      <c r="R11" s="101"/>
      <c r="S11" s="101"/>
      <c r="T11" s="101"/>
      <c r="U11" s="101"/>
      <c r="V11" s="101"/>
      <c r="W11" s="101"/>
      <c r="X11" s="101"/>
      <c r="Y11" s="101"/>
      <c r="Z11" s="101"/>
      <c r="AA11" s="102"/>
      <c r="AB11" s="52"/>
      <c r="AC11" s="3"/>
      <c r="AD11" s="47"/>
      <c r="AE11" s="47"/>
      <c r="AF11" s="47"/>
    </row>
    <row r="12" spans="1:32" ht="15.6" customHeight="1" x14ac:dyDescent="0.2">
      <c r="A12" s="55"/>
      <c r="B12" s="22" t="s">
        <v>5</v>
      </c>
      <c r="C12" s="72"/>
      <c r="D12" s="73">
        <v>0</v>
      </c>
      <c r="E12" s="73">
        <v>0</v>
      </c>
      <c r="F12" s="73">
        <v>0</v>
      </c>
      <c r="G12" s="73">
        <v>0</v>
      </c>
      <c r="H12" s="73">
        <v>0</v>
      </c>
      <c r="I12" s="73">
        <v>0</v>
      </c>
      <c r="J12" s="73">
        <v>0</v>
      </c>
      <c r="K12" s="73">
        <v>1</v>
      </c>
      <c r="L12" s="73">
        <v>0</v>
      </c>
      <c r="M12" s="73">
        <v>2</v>
      </c>
      <c r="N12" s="73">
        <v>3</v>
      </c>
      <c r="O12" s="73">
        <v>0</v>
      </c>
      <c r="P12" s="73">
        <v>3</v>
      </c>
      <c r="Q12" s="74" t="s">
        <v>40</v>
      </c>
      <c r="R12" s="74" t="s">
        <v>40</v>
      </c>
      <c r="S12" s="75">
        <v>4</v>
      </c>
      <c r="T12" s="75">
        <v>5</v>
      </c>
      <c r="U12" s="75">
        <v>8</v>
      </c>
      <c r="V12" s="75">
        <v>5</v>
      </c>
      <c r="W12" s="75">
        <v>1</v>
      </c>
      <c r="X12" s="75">
        <v>4</v>
      </c>
      <c r="Y12" s="75">
        <v>9</v>
      </c>
      <c r="Z12" s="73">
        <v>1</v>
      </c>
      <c r="AA12" s="76">
        <v>1</v>
      </c>
      <c r="AB12" s="26" t="s">
        <v>6</v>
      </c>
      <c r="AC12" s="43"/>
      <c r="AD12" s="47"/>
      <c r="AE12" s="47"/>
      <c r="AF12" s="47"/>
    </row>
    <row r="13" spans="1:32" ht="15.6" customHeight="1" x14ac:dyDescent="0.2">
      <c r="A13" s="23">
        <v>6.22</v>
      </c>
      <c r="B13" s="24" t="s">
        <v>7</v>
      </c>
      <c r="C13" s="77">
        <v>1</v>
      </c>
      <c r="D13" s="78">
        <v>2</v>
      </c>
      <c r="E13" s="78">
        <v>1</v>
      </c>
      <c r="F13" s="78">
        <v>0</v>
      </c>
      <c r="G13" s="78">
        <v>0</v>
      </c>
      <c r="H13" s="78">
        <v>1</v>
      </c>
      <c r="I13" s="78">
        <v>10</v>
      </c>
      <c r="J13" s="78">
        <v>0</v>
      </c>
      <c r="K13" s="78">
        <v>2</v>
      </c>
      <c r="L13" s="78">
        <v>1</v>
      </c>
      <c r="M13" s="78">
        <v>16</v>
      </c>
      <c r="N13" s="78">
        <v>5</v>
      </c>
      <c r="O13" s="78">
        <v>1</v>
      </c>
      <c r="P13" s="78">
        <v>1</v>
      </c>
      <c r="Q13" s="79" t="s">
        <v>40</v>
      </c>
      <c r="R13" s="79" t="s">
        <v>40</v>
      </c>
      <c r="S13" s="80">
        <v>2</v>
      </c>
      <c r="T13" s="80">
        <v>1</v>
      </c>
      <c r="U13" s="80">
        <v>1</v>
      </c>
      <c r="V13" s="80">
        <v>0</v>
      </c>
      <c r="W13" s="80">
        <v>2</v>
      </c>
      <c r="X13" s="80">
        <v>0</v>
      </c>
      <c r="Y13" s="80">
        <v>0</v>
      </c>
      <c r="Z13" s="78">
        <v>0</v>
      </c>
      <c r="AA13" s="81"/>
      <c r="AB13" s="27">
        <f>SUM(C13:Z13)</f>
        <v>47</v>
      </c>
      <c r="AC13" s="11"/>
      <c r="AD13" s="47"/>
      <c r="AE13" s="47"/>
      <c r="AF13" s="47"/>
    </row>
    <row r="14" spans="1:32" ht="15.6" customHeight="1" x14ac:dyDescent="0.2">
      <c r="A14" s="200" t="s">
        <v>23</v>
      </c>
      <c r="B14" s="24" t="s">
        <v>8</v>
      </c>
      <c r="C14" s="77">
        <f>C13</f>
        <v>1</v>
      </c>
      <c r="D14" s="82">
        <f t="shared" ref="D14" si="18">C14-D12+D13</f>
        <v>3</v>
      </c>
      <c r="E14" s="82">
        <f t="shared" ref="E14" si="19">D14-E12+E13</f>
        <v>4</v>
      </c>
      <c r="F14" s="82">
        <f t="shared" ref="F14" si="20">E14-F12+F13</f>
        <v>4</v>
      </c>
      <c r="G14" s="82">
        <f t="shared" ref="G14" si="21">F14-G12+G13</f>
        <v>4</v>
      </c>
      <c r="H14" s="82">
        <f t="shared" ref="H14" si="22">G14-H12+H13</f>
        <v>5</v>
      </c>
      <c r="I14" s="82">
        <f t="shared" ref="I14" si="23">H14-I12+I13</f>
        <v>15</v>
      </c>
      <c r="J14" s="82">
        <f t="shared" ref="J14" si="24">I14-J12+J13</f>
        <v>15</v>
      </c>
      <c r="K14" s="82">
        <f t="shared" ref="K14" si="25">J14-K12+K13</f>
        <v>16</v>
      </c>
      <c r="L14" s="82">
        <f t="shared" ref="L14" si="26">K14-L12+L13</f>
        <v>17</v>
      </c>
      <c r="M14" s="82">
        <f t="shared" ref="M14" si="27">L14-M12+M13</f>
        <v>31</v>
      </c>
      <c r="N14" s="82">
        <f t="shared" ref="N14" si="28">M14-N12+N13</f>
        <v>33</v>
      </c>
      <c r="O14" s="82">
        <f t="shared" ref="O14" si="29">N14-O12+O13</f>
        <v>34</v>
      </c>
      <c r="P14" s="83">
        <f t="shared" ref="P14" si="30">O14-P12+P13</f>
        <v>32</v>
      </c>
      <c r="Q14" s="84" t="s">
        <v>40</v>
      </c>
      <c r="R14" s="84" t="s">
        <v>40</v>
      </c>
      <c r="S14" s="85">
        <f>P14-S12+S13</f>
        <v>30</v>
      </c>
      <c r="T14" s="82">
        <f t="shared" ref="T14" si="31">S14-T12+T13</f>
        <v>26</v>
      </c>
      <c r="U14" s="82">
        <f t="shared" ref="U14" si="32">T14-U12+U13</f>
        <v>19</v>
      </c>
      <c r="V14" s="82">
        <f t="shared" ref="V14" si="33">U14-V12+V13</f>
        <v>14</v>
      </c>
      <c r="W14" s="82">
        <f t="shared" ref="W14" si="34">V14-W12+W13</f>
        <v>15</v>
      </c>
      <c r="X14" s="82">
        <f t="shared" ref="X14" si="35">W14-X12+X13</f>
        <v>11</v>
      </c>
      <c r="Y14" s="82">
        <f t="shared" ref="Y14" si="36">X14-Y12+Y13</f>
        <v>2</v>
      </c>
      <c r="Z14" s="82">
        <f t="shared" ref="Z14" si="37">Y14-Z12+Z13</f>
        <v>1</v>
      </c>
      <c r="AA14" s="86">
        <f>Z14-AA12</f>
        <v>0</v>
      </c>
      <c r="AB14" s="28"/>
      <c r="AC14" s="3">
        <f>MAX(C14:AA14)</f>
        <v>34</v>
      </c>
      <c r="AD14" s="47"/>
      <c r="AE14" s="47"/>
      <c r="AF14" s="47"/>
    </row>
    <row r="15" spans="1:32" ht="15.6" customHeight="1" x14ac:dyDescent="0.2">
      <c r="A15" s="201"/>
      <c r="B15" s="24" t="s">
        <v>9</v>
      </c>
      <c r="C15" s="186"/>
      <c r="D15" s="187"/>
      <c r="E15" s="187"/>
      <c r="F15" s="187"/>
      <c r="G15" s="187"/>
      <c r="H15" s="89">
        <v>6.26</v>
      </c>
      <c r="I15" s="187"/>
      <c r="J15" s="187"/>
      <c r="K15" s="187"/>
      <c r="L15" s="187"/>
      <c r="M15" s="89">
        <v>6.34</v>
      </c>
      <c r="N15" s="187"/>
      <c r="O15" s="187"/>
      <c r="P15" s="90">
        <v>6.38</v>
      </c>
      <c r="Q15" s="199"/>
      <c r="R15" s="92" t="s">
        <v>40</v>
      </c>
      <c r="S15" s="187"/>
      <c r="T15" s="187"/>
      <c r="U15" s="89">
        <v>6.44</v>
      </c>
      <c r="V15" s="187"/>
      <c r="W15" s="89">
        <v>6.47</v>
      </c>
      <c r="X15" s="187"/>
      <c r="Y15" s="188"/>
      <c r="Z15" s="187"/>
      <c r="AA15" s="189">
        <v>6.54</v>
      </c>
      <c r="AB15" s="29">
        <v>32</v>
      </c>
      <c r="AC15" s="11"/>
      <c r="AD15" s="47"/>
      <c r="AE15" s="47"/>
      <c r="AF15" s="47"/>
    </row>
    <row r="16" spans="1:32" ht="15.6" customHeight="1" x14ac:dyDescent="0.2">
      <c r="A16" s="202"/>
      <c r="B16" s="25" t="s">
        <v>10</v>
      </c>
      <c r="C16" s="190">
        <v>6.22</v>
      </c>
      <c r="D16" s="191"/>
      <c r="E16" s="191"/>
      <c r="F16" s="191"/>
      <c r="G16" s="191"/>
      <c r="H16" s="95">
        <f>H15</f>
        <v>6.26</v>
      </c>
      <c r="I16" s="191"/>
      <c r="J16" s="191"/>
      <c r="K16" s="191"/>
      <c r="L16" s="191"/>
      <c r="M16" s="95">
        <f>M15</f>
        <v>6.34</v>
      </c>
      <c r="N16" s="191"/>
      <c r="O16" s="191"/>
      <c r="P16" s="96">
        <f>P15</f>
        <v>6.38</v>
      </c>
      <c r="Q16" s="199"/>
      <c r="R16" s="97" t="s">
        <v>40</v>
      </c>
      <c r="S16" s="191"/>
      <c r="T16" s="191"/>
      <c r="U16" s="95">
        <f>U15</f>
        <v>6.44</v>
      </c>
      <c r="V16" s="191"/>
      <c r="W16" s="95">
        <f>W15</f>
        <v>6.47</v>
      </c>
      <c r="X16" s="191"/>
      <c r="Y16" s="192"/>
      <c r="Z16" s="191"/>
      <c r="AA16" s="193"/>
      <c r="AB16" s="28"/>
      <c r="AC16" s="12"/>
      <c r="AD16" s="47"/>
      <c r="AE16" s="47"/>
      <c r="AF16" s="47"/>
    </row>
    <row r="17" spans="1:32" ht="15.6" customHeight="1" thickBot="1" x14ac:dyDescent="0.25">
      <c r="A17" s="49">
        <v>221</v>
      </c>
      <c r="B17" s="49" t="s">
        <v>11</v>
      </c>
      <c r="C17" s="100"/>
      <c r="D17" s="101"/>
      <c r="E17" s="101"/>
      <c r="F17" s="101"/>
      <c r="G17" s="101"/>
      <c r="H17" s="101"/>
      <c r="I17" s="101"/>
      <c r="J17" s="101"/>
      <c r="K17" s="101"/>
      <c r="L17" s="101"/>
      <c r="M17" s="101"/>
      <c r="N17" s="101"/>
      <c r="O17" s="101"/>
      <c r="P17" s="101"/>
      <c r="Q17" s="101"/>
      <c r="R17" s="101"/>
      <c r="S17" s="101"/>
      <c r="T17" s="101"/>
      <c r="U17" s="101"/>
      <c r="V17" s="101"/>
      <c r="W17" s="101"/>
      <c r="X17" s="101"/>
      <c r="Y17" s="101"/>
      <c r="Z17" s="101"/>
      <c r="AA17" s="102"/>
      <c r="AB17" s="52"/>
      <c r="AC17" s="3"/>
      <c r="AD17" s="47"/>
      <c r="AE17" s="47"/>
      <c r="AF17" s="47"/>
    </row>
    <row r="18" spans="1:32" ht="15.6" customHeight="1" x14ac:dyDescent="0.2">
      <c r="A18" s="55"/>
      <c r="B18" s="22" t="s">
        <v>5</v>
      </c>
      <c r="C18" s="72"/>
      <c r="D18" s="73">
        <v>0</v>
      </c>
      <c r="E18" s="73">
        <v>0</v>
      </c>
      <c r="F18" s="73">
        <v>0</v>
      </c>
      <c r="G18" s="73">
        <v>0</v>
      </c>
      <c r="H18" s="73">
        <v>2</v>
      </c>
      <c r="I18" s="73">
        <v>1</v>
      </c>
      <c r="J18" s="73">
        <v>0</v>
      </c>
      <c r="K18" s="73">
        <v>0</v>
      </c>
      <c r="L18" s="73">
        <v>0</v>
      </c>
      <c r="M18" s="73">
        <v>0</v>
      </c>
      <c r="N18" s="73">
        <v>2</v>
      </c>
      <c r="O18" s="73">
        <v>1</v>
      </c>
      <c r="P18" s="73">
        <v>1</v>
      </c>
      <c r="Q18" s="74" t="s">
        <v>40</v>
      </c>
      <c r="R18" s="74" t="s">
        <v>40</v>
      </c>
      <c r="S18" s="75">
        <v>6</v>
      </c>
      <c r="T18" s="75">
        <v>2</v>
      </c>
      <c r="U18" s="75">
        <v>1</v>
      </c>
      <c r="V18" s="75">
        <v>2</v>
      </c>
      <c r="W18" s="75">
        <v>7</v>
      </c>
      <c r="X18" s="75">
        <v>2</v>
      </c>
      <c r="Y18" s="75">
        <v>16</v>
      </c>
      <c r="Z18" s="73">
        <v>6</v>
      </c>
      <c r="AA18" s="76">
        <v>2</v>
      </c>
      <c r="AB18" s="26" t="s">
        <v>6</v>
      </c>
      <c r="AC18" s="43"/>
      <c r="AD18" s="47"/>
      <c r="AE18" s="47"/>
      <c r="AF18" s="47"/>
    </row>
    <row r="19" spans="1:32" ht="15.6" customHeight="1" x14ac:dyDescent="0.2">
      <c r="A19" s="23">
        <v>6.52</v>
      </c>
      <c r="B19" s="24" t="s">
        <v>7</v>
      </c>
      <c r="C19" s="77">
        <v>9</v>
      </c>
      <c r="D19" s="78">
        <v>1</v>
      </c>
      <c r="E19" s="78">
        <v>2</v>
      </c>
      <c r="F19" s="78">
        <v>0</v>
      </c>
      <c r="G19" s="78">
        <v>0</v>
      </c>
      <c r="H19" s="78">
        <v>1</v>
      </c>
      <c r="I19" s="78">
        <v>12</v>
      </c>
      <c r="J19" s="78">
        <v>0</v>
      </c>
      <c r="K19" s="78">
        <v>2</v>
      </c>
      <c r="L19" s="78">
        <v>1</v>
      </c>
      <c r="M19" s="78">
        <v>3</v>
      </c>
      <c r="N19" s="78">
        <v>2</v>
      </c>
      <c r="O19" s="78">
        <v>0</v>
      </c>
      <c r="P19" s="78">
        <v>0</v>
      </c>
      <c r="Q19" s="79" t="s">
        <v>40</v>
      </c>
      <c r="R19" s="79" t="s">
        <v>40</v>
      </c>
      <c r="S19" s="80">
        <v>2</v>
      </c>
      <c r="T19" s="80">
        <v>3</v>
      </c>
      <c r="U19" s="80">
        <v>2</v>
      </c>
      <c r="V19" s="80">
        <v>9</v>
      </c>
      <c r="W19" s="80">
        <v>2</v>
      </c>
      <c r="X19" s="80">
        <v>0</v>
      </c>
      <c r="Y19" s="80">
        <v>0</v>
      </c>
      <c r="Z19" s="78">
        <v>0</v>
      </c>
      <c r="AA19" s="81"/>
      <c r="AB19" s="27">
        <f>SUM(C19:Z19)</f>
        <v>51</v>
      </c>
      <c r="AC19" s="11"/>
      <c r="AD19" s="47"/>
      <c r="AE19" s="47"/>
      <c r="AF19" s="47"/>
    </row>
    <row r="20" spans="1:32" ht="15.6" customHeight="1" x14ac:dyDescent="0.2">
      <c r="A20" s="200" t="s">
        <v>23</v>
      </c>
      <c r="B20" s="24" t="s">
        <v>8</v>
      </c>
      <c r="C20" s="77">
        <f>C19</f>
        <v>9</v>
      </c>
      <c r="D20" s="82">
        <f t="shared" ref="D20" si="38">C20-D18+D19</f>
        <v>10</v>
      </c>
      <c r="E20" s="82">
        <f t="shared" ref="E20" si="39">D20-E18+E19</f>
        <v>12</v>
      </c>
      <c r="F20" s="82">
        <f t="shared" ref="F20" si="40">E20-F18+F19</f>
        <v>12</v>
      </c>
      <c r="G20" s="82">
        <f t="shared" ref="G20" si="41">F20-G18+G19</f>
        <v>12</v>
      </c>
      <c r="H20" s="82">
        <f t="shared" ref="H20" si="42">G20-H18+H19</f>
        <v>11</v>
      </c>
      <c r="I20" s="82">
        <f t="shared" ref="I20" si="43">H20-I18+I19</f>
        <v>22</v>
      </c>
      <c r="J20" s="82">
        <f t="shared" ref="J20" si="44">I20-J18+J19</f>
        <v>22</v>
      </c>
      <c r="K20" s="82">
        <f t="shared" ref="K20" si="45">J20-K18+K19</f>
        <v>24</v>
      </c>
      <c r="L20" s="82">
        <f t="shared" ref="L20" si="46">K20-L18+L19</f>
        <v>25</v>
      </c>
      <c r="M20" s="82">
        <f t="shared" ref="M20" si="47">L20-M18+M19</f>
        <v>28</v>
      </c>
      <c r="N20" s="82">
        <f t="shared" ref="N20" si="48">M20-N18+N19</f>
        <v>28</v>
      </c>
      <c r="O20" s="82">
        <f t="shared" ref="O20" si="49">N20-O18+O19</f>
        <v>27</v>
      </c>
      <c r="P20" s="83">
        <f t="shared" ref="P20" si="50">O20-P18+P19</f>
        <v>26</v>
      </c>
      <c r="Q20" s="84" t="s">
        <v>40</v>
      </c>
      <c r="R20" s="84" t="s">
        <v>40</v>
      </c>
      <c r="S20" s="85">
        <f>P20-S18+S19</f>
        <v>22</v>
      </c>
      <c r="T20" s="82">
        <f t="shared" ref="T20" si="51">S20-T18+T19</f>
        <v>23</v>
      </c>
      <c r="U20" s="82">
        <f t="shared" ref="U20" si="52">T20-U18+U19</f>
        <v>24</v>
      </c>
      <c r="V20" s="82">
        <f t="shared" ref="V20" si="53">U20-V18+V19</f>
        <v>31</v>
      </c>
      <c r="W20" s="82">
        <f t="shared" ref="W20" si="54">V20-W18+W19</f>
        <v>26</v>
      </c>
      <c r="X20" s="82">
        <f t="shared" ref="X20" si="55">W20-X18+X19</f>
        <v>24</v>
      </c>
      <c r="Y20" s="82">
        <f t="shared" ref="Y20" si="56">X20-Y18+Y19</f>
        <v>8</v>
      </c>
      <c r="Z20" s="82">
        <f t="shared" ref="Z20" si="57">Y20-Z18+Z19</f>
        <v>2</v>
      </c>
      <c r="AA20" s="86">
        <f>Z20-AA18</f>
        <v>0</v>
      </c>
      <c r="AB20" s="28"/>
      <c r="AC20" s="3">
        <f>MAX(C20:AA20)</f>
        <v>31</v>
      </c>
      <c r="AD20" s="47"/>
      <c r="AE20" s="47"/>
      <c r="AF20" s="47"/>
    </row>
    <row r="21" spans="1:32" ht="15.6" customHeight="1" x14ac:dyDescent="0.2">
      <c r="A21" s="201"/>
      <c r="B21" s="24" t="s">
        <v>9</v>
      </c>
      <c r="C21" s="186"/>
      <c r="D21" s="187"/>
      <c r="E21" s="187"/>
      <c r="F21" s="187"/>
      <c r="G21" s="187"/>
      <c r="H21" s="89">
        <v>6.57</v>
      </c>
      <c r="I21" s="187"/>
      <c r="J21" s="187"/>
      <c r="K21" s="187"/>
      <c r="L21" s="187"/>
      <c r="M21" s="89">
        <v>7.04</v>
      </c>
      <c r="N21" s="187"/>
      <c r="O21" s="187"/>
      <c r="P21" s="90">
        <v>7.08</v>
      </c>
      <c r="Q21" s="199"/>
      <c r="R21" s="92" t="s">
        <v>40</v>
      </c>
      <c r="S21" s="187"/>
      <c r="T21" s="187"/>
      <c r="U21" s="89">
        <v>7.14</v>
      </c>
      <c r="V21" s="187"/>
      <c r="W21" s="89">
        <v>7.18</v>
      </c>
      <c r="X21" s="187"/>
      <c r="Y21" s="188"/>
      <c r="Z21" s="187"/>
      <c r="AA21" s="189">
        <v>17.25</v>
      </c>
      <c r="AB21" s="29">
        <v>33</v>
      </c>
      <c r="AC21" s="11"/>
      <c r="AD21" s="47"/>
      <c r="AE21" s="47"/>
      <c r="AF21" s="47"/>
    </row>
    <row r="22" spans="1:32" ht="15.6" customHeight="1" x14ac:dyDescent="0.2">
      <c r="A22" s="202"/>
      <c r="B22" s="25" t="s">
        <v>10</v>
      </c>
      <c r="C22" s="190">
        <v>6.52</v>
      </c>
      <c r="D22" s="191"/>
      <c r="E22" s="191"/>
      <c r="F22" s="191"/>
      <c r="G22" s="191"/>
      <c r="H22" s="95">
        <f>H21</f>
        <v>6.57</v>
      </c>
      <c r="I22" s="191"/>
      <c r="J22" s="191"/>
      <c r="K22" s="191"/>
      <c r="L22" s="191"/>
      <c r="M22" s="95">
        <f>M21</f>
        <v>7.04</v>
      </c>
      <c r="N22" s="191"/>
      <c r="O22" s="191"/>
      <c r="P22" s="96">
        <f>P21</f>
        <v>7.08</v>
      </c>
      <c r="Q22" s="199"/>
      <c r="R22" s="97" t="s">
        <v>40</v>
      </c>
      <c r="S22" s="191"/>
      <c r="T22" s="191"/>
      <c r="U22" s="95">
        <f>U21</f>
        <v>7.14</v>
      </c>
      <c r="V22" s="191"/>
      <c r="W22" s="95">
        <f>W21</f>
        <v>7.18</v>
      </c>
      <c r="X22" s="191"/>
      <c r="Y22" s="192"/>
      <c r="Z22" s="191"/>
      <c r="AA22" s="193"/>
      <c r="AB22" s="28"/>
      <c r="AC22" s="12"/>
      <c r="AD22" s="47"/>
      <c r="AE22" s="47"/>
      <c r="AF22" s="47"/>
    </row>
    <row r="23" spans="1:32" ht="15.6" customHeight="1" thickBot="1" x14ac:dyDescent="0.25">
      <c r="A23" s="49">
        <v>533</v>
      </c>
      <c r="B23" s="49" t="s">
        <v>11</v>
      </c>
      <c r="C23" s="100"/>
      <c r="D23" s="101"/>
      <c r="E23" s="101"/>
      <c r="F23" s="101"/>
      <c r="G23" s="101"/>
      <c r="H23" s="101"/>
      <c r="I23" s="101"/>
      <c r="J23" s="101"/>
      <c r="K23" s="101"/>
      <c r="L23" s="101"/>
      <c r="M23" s="101"/>
      <c r="N23" s="101"/>
      <c r="O23" s="101"/>
      <c r="P23" s="101"/>
      <c r="Q23" s="101"/>
      <c r="R23" s="101"/>
      <c r="S23" s="101"/>
      <c r="T23" s="101"/>
      <c r="U23" s="101"/>
      <c r="V23" s="101"/>
      <c r="W23" s="101"/>
      <c r="X23" s="101"/>
      <c r="Y23" s="101"/>
      <c r="Z23" s="101"/>
      <c r="AA23" s="102"/>
      <c r="AB23" s="52"/>
      <c r="AC23" s="3"/>
      <c r="AD23" s="47"/>
      <c r="AE23" s="47"/>
      <c r="AF23" s="47"/>
    </row>
    <row r="24" spans="1:32" ht="15.6" customHeight="1" x14ac:dyDescent="0.2">
      <c r="A24" s="55"/>
      <c r="B24" s="22" t="s">
        <v>5</v>
      </c>
      <c r="C24" s="72"/>
      <c r="D24" s="73">
        <v>0</v>
      </c>
      <c r="E24" s="73">
        <v>0</v>
      </c>
      <c r="F24" s="73">
        <v>0</v>
      </c>
      <c r="G24" s="73">
        <v>0</v>
      </c>
      <c r="H24" s="73">
        <v>0</v>
      </c>
      <c r="I24" s="73">
        <v>0</v>
      </c>
      <c r="J24" s="73">
        <v>0</v>
      </c>
      <c r="K24" s="73">
        <v>18</v>
      </c>
      <c r="L24" s="73">
        <v>1</v>
      </c>
      <c r="M24" s="73">
        <v>16</v>
      </c>
      <c r="N24" s="73">
        <v>7</v>
      </c>
      <c r="O24" s="73">
        <v>0</v>
      </c>
      <c r="P24" s="73">
        <v>20</v>
      </c>
      <c r="Q24" s="74" t="s">
        <v>40</v>
      </c>
      <c r="R24" s="74" t="s">
        <v>40</v>
      </c>
      <c r="S24" s="75">
        <v>8</v>
      </c>
      <c r="T24" s="75">
        <v>6</v>
      </c>
      <c r="U24" s="75">
        <v>8</v>
      </c>
      <c r="V24" s="75">
        <v>1</v>
      </c>
      <c r="W24" s="75">
        <v>2</v>
      </c>
      <c r="X24" s="75">
        <v>2</v>
      </c>
      <c r="Y24" s="75">
        <v>3</v>
      </c>
      <c r="Z24" s="73">
        <v>0</v>
      </c>
      <c r="AA24" s="76">
        <v>5</v>
      </c>
      <c r="AB24" s="26" t="s">
        <v>6</v>
      </c>
      <c r="AC24" s="43"/>
      <c r="AD24" s="47"/>
      <c r="AE24" s="47"/>
      <c r="AF24" s="47"/>
    </row>
    <row r="25" spans="1:32" ht="15.6" customHeight="1" x14ac:dyDescent="0.2">
      <c r="A25" s="23">
        <v>7.33</v>
      </c>
      <c r="B25" s="24" t="s">
        <v>7</v>
      </c>
      <c r="C25" s="77">
        <v>15</v>
      </c>
      <c r="D25" s="78">
        <v>11</v>
      </c>
      <c r="E25" s="78">
        <v>5</v>
      </c>
      <c r="F25" s="78">
        <v>9</v>
      </c>
      <c r="G25" s="78">
        <v>0</v>
      </c>
      <c r="H25" s="78">
        <v>0</v>
      </c>
      <c r="I25" s="78">
        <v>20</v>
      </c>
      <c r="J25" s="78">
        <v>0</v>
      </c>
      <c r="K25" s="78">
        <v>1</v>
      </c>
      <c r="L25" s="78">
        <v>0</v>
      </c>
      <c r="M25" s="78">
        <v>12</v>
      </c>
      <c r="N25" s="78">
        <v>6</v>
      </c>
      <c r="O25" s="78">
        <v>4</v>
      </c>
      <c r="P25" s="78">
        <v>6</v>
      </c>
      <c r="Q25" s="79" t="s">
        <v>40</v>
      </c>
      <c r="R25" s="79" t="s">
        <v>40</v>
      </c>
      <c r="S25" s="80">
        <v>0</v>
      </c>
      <c r="T25" s="80">
        <v>4</v>
      </c>
      <c r="U25" s="80">
        <v>3</v>
      </c>
      <c r="V25" s="80">
        <v>1</v>
      </c>
      <c r="W25" s="80">
        <v>0</v>
      </c>
      <c r="X25" s="80">
        <v>0</v>
      </c>
      <c r="Y25" s="80">
        <v>0</v>
      </c>
      <c r="Z25" s="78">
        <v>0</v>
      </c>
      <c r="AA25" s="81"/>
      <c r="AB25" s="27">
        <f>SUM(C25:Z25)</f>
        <v>97</v>
      </c>
      <c r="AC25" s="11"/>
      <c r="AD25" s="47"/>
      <c r="AE25" s="47"/>
      <c r="AF25" s="47"/>
    </row>
    <row r="26" spans="1:32" ht="15.6" customHeight="1" x14ac:dyDescent="0.2">
      <c r="A26" s="200" t="s">
        <v>23</v>
      </c>
      <c r="B26" s="24" t="s">
        <v>8</v>
      </c>
      <c r="C26" s="77">
        <f>C25</f>
        <v>15</v>
      </c>
      <c r="D26" s="82">
        <f t="shared" ref="D26" si="58">C26-D24+D25</f>
        <v>26</v>
      </c>
      <c r="E26" s="82">
        <f t="shared" ref="E26" si="59">D26-E24+E25</f>
        <v>31</v>
      </c>
      <c r="F26" s="82">
        <f t="shared" ref="F26" si="60">E26-F24+F25</f>
        <v>40</v>
      </c>
      <c r="G26" s="82">
        <f t="shared" ref="G26" si="61">F26-G24+G25</f>
        <v>40</v>
      </c>
      <c r="H26" s="82">
        <f t="shared" ref="H26" si="62">G26-H24+H25</f>
        <v>40</v>
      </c>
      <c r="I26" s="82">
        <f t="shared" ref="I26" si="63">H26-I24+I25</f>
        <v>60</v>
      </c>
      <c r="J26" s="82">
        <f t="shared" ref="J26" si="64">I26-J24+J25</f>
        <v>60</v>
      </c>
      <c r="K26" s="82">
        <f t="shared" ref="K26" si="65">J26-K24+K25</f>
        <v>43</v>
      </c>
      <c r="L26" s="82">
        <f t="shared" ref="L26" si="66">K26-L24+L25</f>
        <v>42</v>
      </c>
      <c r="M26" s="82">
        <f t="shared" ref="M26" si="67">L26-M24+M25</f>
        <v>38</v>
      </c>
      <c r="N26" s="82">
        <f t="shared" ref="N26" si="68">M26-N24+N25</f>
        <v>37</v>
      </c>
      <c r="O26" s="82">
        <f t="shared" ref="O26" si="69">N26-O24+O25</f>
        <v>41</v>
      </c>
      <c r="P26" s="83">
        <f t="shared" ref="P26" si="70">O26-P24+P25</f>
        <v>27</v>
      </c>
      <c r="Q26" s="84" t="s">
        <v>40</v>
      </c>
      <c r="R26" s="84" t="s">
        <v>40</v>
      </c>
      <c r="S26" s="85">
        <f>P26-S24+S25</f>
        <v>19</v>
      </c>
      <c r="T26" s="82">
        <f t="shared" ref="T26" si="71">S26-T24+T25</f>
        <v>17</v>
      </c>
      <c r="U26" s="82">
        <f t="shared" ref="U26" si="72">T26-U24+U25</f>
        <v>12</v>
      </c>
      <c r="V26" s="82">
        <f t="shared" ref="V26" si="73">U26-V24+V25</f>
        <v>12</v>
      </c>
      <c r="W26" s="82">
        <f t="shared" ref="W26" si="74">V26-W24+W25</f>
        <v>10</v>
      </c>
      <c r="X26" s="82">
        <f t="shared" ref="X26" si="75">W26-X24+X25</f>
        <v>8</v>
      </c>
      <c r="Y26" s="82">
        <f t="shared" ref="Y26" si="76">X26-Y24+Y25</f>
        <v>5</v>
      </c>
      <c r="Z26" s="82">
        <f t="shared" ref="Z26" si="77">Y26-Z24+Z25</f>
        <v>5</v>
      </c>
      <c r="AA26" s="86">
        <f>Z26-AA24</f>
        <v>0</v>
      </c>
      <c r="AB26" s="28"/>
      <c r="AC26" s="3">
        <f>MAX(C26:AA26)</f>
        <v>60</v>
      </c>
      <c r="AD26" s="47"/>
      <c r="AE26" s="47"/>
      <c r="AF26" s="47"/>
    </row>
    <row r="27" spans="1:32" ht="15.6" customHeight="1" x14ac:dyDescent="0.2">
      <c r="A27" s="201"/>
      <c r="B27" s="24" t="s">
        <v>9</v>
      </c>
      <c r="C27" s="186"/>
      <c r="D27" s="187"/>
      <c r="E27" s="187"/>
      <c r="F27" s="187"/>
      <c r="G27" s="187"/>
      <c r="H27" s="89">
        <v>7.38</v>
      </c>
      <c r="I27" s="187"/>
      <c r="J27" s="187"/>
      <c r="K27" s="187"/>
      <c r="L27" s="187"/>
      <c r="M27" s="89">
        <v>7.46</v>
      </c>
      <c r="N27" s="187"/>
      <c r="O27" s="187"/>
      <c r="P27" s="90">
        <v>7.51</v>
      </c>
      <c r="Q27" s="199"/>
      <c r="R27" s="92" t="s">
        <v>40</v>
      </c>
      <c r="S27" s="187"/>
      <c r="T27" s="187"/>
      <c r="U27" s="89">
        <v>7.57</v>
      </c>
      <c r="V27" s="187"/>
      <c r="W27" s="89">
        <v>8</v>
      </c>
      <c r="X27" s="187"/>
      <c r="Y27" s="188"/>
      <c r="Z27" s="187"/>
      <c r="AA27" s="189">
        <v>8.06</v>
      </c>
      <c r="AB27" s="29">
        <v>33</v>
      </c>
      <c r="AC27" s="11"/>
      <c r="AD27" s="47"/>
      <c r="AE27" s="47"/>
      <c r="AF27" s="47"/>
    </row>
    <row r="28" spans="1:32" ht="15.6" customHeight="1" x14ac:dyDescent="0.2">
      <c r="A28" s="202"/>
      <c r="B28" s="25" t="s">
        <v>10</v>
      </c>
      <c r="C28" s="190">
        <v>7.33</v>
      </c>
      <c r="D28" s="191"/>
      <c r="E28" s="191"/>
      <c r="F28" s="191"/>
      <c r="G28" s="191"/>
      <c r="H28" s="95">
        <f>H27</f>
        <v>7.38</v>
      </c>
      <c r="I28" s="191"/>
      <c r="J28" s="191"/>
      <c r="K28" s="191"/>
      <c r="L28" s="191"/>
      <c r="M28" s="95">
        <f>M27</f>
        <v>7.46</v>
      </c>
      <c r="N28" s="191"/>
      <c r="O28" s="191"/>
      <c r="P28" s="96">
        <f>P27</f>
        <v>7.51</v>
      </c>
      <c r="Q28" s="199"/>
      <c r="R28" s="97" t="s">
        <v>40</v>
      </c>
      <c r="S28" s="191"/>
      <c r="T28" s="191"/>
      <c r="U28" s="95">
        <f>U27</f>
        <v>7.57</v>
      </c>
      <c r="V28" s="191"/>
      <c r="W28" s="95">
        <f>W27</f>
        <v>8</v>
      </c>
      <c r="X28" s="191"/>
      <c r="Y28" s="192"/>
      <c r="Z28" s="191"/>
      <c r="AA28" s="193"/>
      <c r="AB28" s="28"/>
      <c r="AC28" s="12"/>
      <c r="AD28" s="47"/>
      <c r="AE28" s="47"/>
      <c r="AF28" s="47"/>
    </row>
    <row r="29" spans="1:32" ht="15.6" customHeight="1" thickBot="1" x14ac:dyDescent="0.25">
      <c r="A29" s="49">
        <v>216</v>
      </c>
      <c r="B29" s="49" t="s">
        <v>11</v>
      </c>
      <c r="C29" s="100"/>
      <c r="D29" s="101"/>
      <c r="E29" s="101"/>
      <c r="F29" s="101"/>
      <c r="G29" s="101"/>
      <c r="H29" s="101"/>
      <c r="I29" s="101"/>
      <c r="J29" s="101"/>
      <c r="K29" s="101"/>
      <c r="L29" s="101"/>
      <c r="M29" s="101"/>
      <c r="N29" s="101"/>
      <c r="O29" s="101"/>
      <c r="P29" s="101"/>
      <c r="Q29" s="101"/>
      <c r="R29" s="101"/>
      <c r="S29" s="101"/>
      <c r="T29" s="101"/>
      <c r="U29" s="101"/>
      <c r="V29" s="101"/>
      <c r="W29" s="101"/>
      <c r="X29" s="101"/>
      <c r="Y29" s="101"/>
      <c r="Z29" s="101"/>
      <c r="AA29" s="102"/>
      <c r="AB29" s="52"/>
      <c r="AC29" s="3"/>
      <c r="AD29" s="47"/>
      <c r="AE29" s="47"/>
      <c r="AF29" s="47"/>
    </row>
    <row r="30" spans="1:32" ht="15.6" customHeight="1" x14ac:dyDescent="0.2">
      <c r="A30" s="55"/>
      <c r="B30" s="22" t="s">
        <v>5</v>
      </c>
      <c r="C30" s="72"/>
      <c r="D30" s="73">
        <v>0</v>
      </c>
      <c r="E30" s="73">
        <v>0</v>
      </c>
      <c r="F30" s="73">
        <v>0</v>
      </c>
      <c r="G30" s="73">
        <v>0</v>
      </c>
      <c r="H30" s="73">
        <v>10</v>
      </c>
      <c r="I30" s="73">
        <v>7</v>
      </c>
      <c r="J30" s="73">
        <v>2</v>
      </c>
      <c r="K30" s="73">
        <v>0</v>
      </c>
      <c r="L30" s="73">
        <v>6</v>
      </c>
      <c r="M30" s="73">
        <v>4</v>
      </c>
      <c r="N30" s="73">
        <v>3</v>
      </c>
      <c r="O30" s="73">
        <v>3</v>
      </c>
      <c r="P30" s="73">
        <v>1</v>
      </c>
      <c r="Q30" s="74" t="s">
        <v>40</v>
      </c>
      <c r="R30" s="74" t="s">
        <v>40</v>
      </c>
      <c r="S30" s="75">
        <v>14</v>
      </c>
      <c r="T30" s="75">
        <v>0</v>
      </c>
      <c r="U30" s="75">
        <v>15</v>
      </c>
      <c r="V30" s="75">
        <v>1</v>
      </c>
      <c r="W30" s="75">
        <v>1</v>
      </c>
      <c r="X30" s="75">
        <v>4</v>
      </c>
      <c r="Y30" s="75">
        <v>0</v>
      </c>
      <c r="Z30" s="73">
        <v>2</v>
      </c>
      <c r="AA30" s="76">
        <v>2</v>
      </c>
      <c r="AB30" s="26" t="s">
        <v>6</v>
      </c>
      <c r="AC30" s="43"/>
      <c r="AD30" s="47"/>
      <c r="AE30" s="47"/>
      <c r="AF30" s="47"/>
    </row>
    <row r="31" spans="1:32" ht="15.6" customHeight="1" x14ac:dyDescent="0.2">
      <c r="A31" s="23">
        <v>8.2200000000000006</v>
      </c>
      <c r="B31" s="24" t="s">
        <v>7</v>
      </c>
      <c r="C31" s="77">
        <v>8</v>
      </c>
      <c r="D31" s="78">
        <v>4</v>
      </c>
      <c r="E31" s="78">
        <v>4</v>
      </c>
      <c r="F31" s="78">
        <v>5</v>
      </c>
      <c r="G31" s="78">
        <v>16</v>
      </c>
      <c r="H31" s="78">
        <v>10</v>
      </c>
      <c r="I31" s="78">
        <v>10</v>
      </c>
      <c r="J31" s="78">
        <v>0</v>
      </c>
      <c r="K31" s="78">
        <v>0</v>
      </c>
      <c r="L31" s="78">
        <v>0</v>
      </c>
      <c r="M31" s="78">
        <v>4</v>
      </c>
      <c r="N31" s="78">
        <v>0</v>
      </c>
      <c r="O31" s="78">
        <v>10</v>
      </c>
      <c r="P31" s="78">
        <v>4</v>
      </c>
      <c r="Q31" s="79" t="s">
        <v>40</v>
      </c>
      <c r="R31" s="79" t="s">
        <v>40</v>
      </c>
      <c r="S31" s="80">
        <v>0</v>
      </c>
      <c r="T31" s="80">
        <v>0</v>
      </c>
      <c r="U31" s="80">
        <v>0</v>
      </c>
      <c r="V31" s="80">
        <v>0</v>
      </c>
      <c r="W31" s="80">
        <v>0</v>
      </c>
      <c r="X31" s="80">
        <v>0</v>
      </c>
      <c r="Y31" s="80">
        <v>0</v>
      </c>
      <c r="Z31" s="78">
        <v>0</v>
      </c>
      <c r="AA31" s="81"/>
      <c r="AB31" s="27">
        <f>SUM(C31:Z31)</f>
        <v>75</v>
      </c>
      <c r="AC31" s="11"/>
      <c r="AD31" s="47"/>
      <c r="AE31" s="47"/>
      <c r="AF31" s="47"/>
    </row>
    <row r="32" spans="1:32" ht="15.6" customHeight="1" x14ac:dyDescent="0.2">
      <c r="A32" s="200" t="s">
        <v>23</v>
      </c>
      <c r="B32" s="24" t="s">
        <v>8</v>
      </c>
      <c r="C32" s="77">
        <f>C31</f>
        <v>8</v>
      </c>
      <c r="D32" s="82">
        <f t="shared" ref="D32" si="78">C32-D30+D31</f>
        <v>12</v>
      </c>
      <c r="E32" s="82">
        <f t="shared" ref="E32" si="79">D32-E30+E31</f>
        <v>16</v>
      </c>
      <c r="F32" s="82">
        <f t="shared" ref="F32" si="80">E32-F30+F31</f>
        <v>21</v>
      </c>
      <c r="G32" s="82">
        <f t="shared" ref="G32" si="81">F32-G30+G31</f>
        <v>37</v>
      </c>
      <c r="H32" s="82">
        <f t="shared" ref="H32" si="82">G32-H30+H31</f>
        <v>37</v>
      </c>
      <c r="I32" s="82">
        <f t="shared" ref="I32" si="83">H32-I30+I31</f>
        <v>40</v>
      </c>
      <c r="J32" s="82">
        <f t="shared" ref="J32" si="84">I32-J30+J31</f>
        <v>38</v>
      </c>
      <c r="K32" s="82">
        <f t="shared" ref="K32" si="85">J32-K30+K31</f>
        <v>38</v>
      </c>
      <c r="L32" s="82">
        <f t="shared" ref="L32" si="86">K32-L30+L31</f>
        <v>32</v>
      </c>
      <c r="M32" s="82">
        <f t="shared" ref="M32" si="87">L32-M30+M31</f>
        <v>32</v>
      </c>
      <c r="N32" s="82">
        <f t="shared" ref="N32" si="88">M32-N30+N31</f>
        <v>29</v>
      </c>
      <c r="O32" s="82">
        <f t="shared" ref="O32" si="89">N32-O30+O31</f>
        <v>36</v>
      </c>
      <c r="P32" s="83">
        <f t="shared" ref="P32" si="90">O32-P30+P31</f>
        <v>39</v>
      </c>
      <c r="Q32" s="84" t="s">
        <v>40</v>
      </c>
      <c r="R32" s="84" t="s">
        <v>40</v>
      </c>
      <c r="S32" s="85">
        <f>P32-S30+S31</f>
        <v>25</v>
      </c>
      <c r="T32" s="82">
        <f t="shared" ref="T32" si="91">S32-T30+T31</f>
        <v>25</v>
      </c>
      <c r="U32" s="82">
        <f t="shared" ref="U32" si="92">T32-U30+U31</f>
        <v>10</v>
      </c>
      <c r="V32" s="82">
        <f t="shared" ref="V32" si="93">U32-V30+V31</f>
        <v>9</v>
      </c>
      <c r="W32" s="82">
        <f t="shared" ref="W32" si="94">V32-W30+W31</f>
        <v>8</v>
      </c>
      <c r="X32" s="82">
        <f t="shared" ref="X32" si="95">W32-X30+X31</f>
        <v>4</v>
      </c>
      <c r="Y32" s="82">
        <f t="shared" ref="Y32" si="96">X32-Y30+Y31</f>
        <v>4</v>
      </c>
      <c r="Z32" s="82">
        <f t="shared" ref="Z32" si="97">Y32-Z30+Z31</f>
        <v>2</v>
      </c>
      <c r="AA32" s="86">
        <f>Z32-AA30</f>
        <v>0</v>
      </c>
      <c r="AB32" s="28"/>
      <c r="AC32" s="3">
        <f>MAX(C32:AA32)</f>
        <v>40</v>
      </c>
      <c r="AD32" s="47"/>
      <c r="AE32" s="47"/>
      <c r="AF32" s="47"/>
    </row>
    <row r="33" spans="1:32" ht="15.6" customHeight="1" x14ac:dyDescent="0.2">
      <c r="A33" s="201"/>
      <c r="B33" s="24" t="s">
        <v>9</v>
      </c>
      <c r="C33" s="186"/>
      <c r="D33" s="187"/>
      <c r="E33" s="187"/>
      <c r="F33" s="187"/>
      <c r="G33" s="187"/>
      <c r="H33" s="89">
        <v>8.31</v>
      </c>
      <c r="I33" s="187"/>
      <c r="J33" s="187"/>
      <c r="K33" s="187"/>
      <c r="L33" s="187"/>
      <c r="M33" s="89">
        <v>8.34</v>
      </c>
      <c r="N33" s="187"/>
      <c r="O33" s="187"/>
      <c r="P33" s="90">
        <v>8.3800000000000008</v>
      </c>
      <c r="Q33" s="199"/>
      <c r="R33" s="92" t="s">
        <v>40</v>
      </c>
      <c r="S33" s="187"/>
      <c r="T33" s="187"/>
      <c r="U33" s="89">
        <v>8.44</v>
      </c>
      <c r="V33" s="187"/>
      <c r="W33" s="89">
        <v>8.49</v>
      </c>
      <c r="X33" s="187"/>
      <c r="Y33" s="188"/>
      <c r="Z33" s="187"/>
      <c r="AA33" s="189">
        <v>8.5500000000000007</v>
      </c>
      <c r="AB33" s="29">
        <v>33</v>
      </c>
      <c r="AC33" s="11"/>
      <c r="AD33" s="47"/>
      <c r="AE33" s="47"/>
      <c r="AF33" s="47"/>
    </row>
    <row r="34" spans="1:32" ht="15.6" customHeight="1" x14ac:dyDescent="0.2">
      <c r="A34" s="202"/>
      <c r="B34" s="25" t="s">
        <v>10</v>
      </c>
      <c r="C34" s="190">
        <v>8.2200000000000006</v>
      </c>
      <c r="D34" s="191"/>
      <c r="E34" s="191"/>
      <c r="F34" s="191"/>
      <c r="G34" s="191"/>
      <c r="H34" s="95">
        <f>H33</f>
        <v>8.31</v>
      </c>
      <c r="I34" s="191"/>
      <c r="J34" s="191"/>
      <c r="K34" s="191"/>
      <c r="L34" s="191"/>
      <c r="M34" s="95">
        <f>M33</f>
        <v>8.34</v>
      </c>
      <c r="N34" s="191"/>
      <c r="O34" s="191"/>
      <c r="P34" s="96">
        <f>P33</f>
        <v>8.3800000000000008</v>
      </c>
      <c r="Q34" s="199"/>
      <c r="R34" s="97" t="s">
        <v>40</v>
      </c>
      <c r="S34" s="191"/>
      <c r="T34" s="191"/>
      <c r="U34" s="95">
        <f>U33</f>
        <v>8.44</v>
      </c>
      <c r="V34" s="191"/>
      <c r="W34" s="95">
        <f>W33</f>
        <v>8.49</v>
      </c>
      <c r="X34" s="191"/>
      <c r="Y34" s="192"/>
      <c r="Z34" s="191"/>
      <c r="AA34" s="193"/>
      <c r="AB34" s="28"/>
      <c r="AC34" s="12"/>
      <c r="AD34" s="47"/>
      <c r="AE34" s="47"/>
      <c r="AF34" s="47"/>
    </row>
    <row r="35" spans="1:32" ht="15.6" customHeight="1" thickBot="1" x14ac:dyDescent="0.25">
      <c r="A35" s="49">
        <v>527</v>
      </c>
      <c r="B35" s="49" t="s">
        <v>11</v>
      </c>
      <c r="C35" s="100"/>
      <c r="D35" s="101"/>
      <c r="E35" s="101"/>
      <c r="F35" s="101"/>
      <c r="G35" s="101"/>
      <c r="H35" s="101"/>
      <c r="I35" s="101"/>
      <c r="J35" s="101"/>
      <c r="K35" s="101"/>
      <c r="L35" s="101"/>
      <c r="M35" s="101"/>
      <c r="N35" s="101"/>
      <c r="O35" s="101"/>
      <c r="P35" s="101"/>
      <c r="Q35" s="101"/>
      <c r="R35" s="101"/>
      <c r="S35" s="101"/>
      <c r="T35" s="101"/>
      <c r="U35" s="101"/>
      <c r="V35" s="101"/>
      <c r="W35" s="101"/>
      <c r="X35" s="101"/>
      <c r="Y35" s="101"/>
      <c r="Z35" s="101"/>
      <c r="AA35" s="102"/>
      <c r="AB35" s="52"/>
      <c r="AC35" s="3"/>
      <c r="AD35" s="47"/>
      <c r="AE35" s="47"/>
      <c r="AF35" s="47"/>
    </row>
    <row r="36" spans="1:32" ht="15.6" customHeight="1" x14ac:dyDescent="0.2">
      <c r="A36" s="55"/>
      <c r="B36" s="22" t="s">
        <v>5</v>
      </c>
      <c r="C36" s="72"/>
      <c r="D36" s="73">
        <v>0</v>
      </c>
      <c r="E36" s="73">
        <v>0</v>
      </c>
      <c r="F36" s="73">
        <v>0</v>
      </c>
      <c r="G36" s="73">
        <v>0</v>
      </c>
      <c r="H36" s="73">
        <v>0</v>
      </c>
      <c r="I36" s="73">
        <v>0</v>
      </c>
      <c r="J36" s="73">
        <v>0</v>
      </c>
      <c r="K36" s="73">
        <v>5</v>
      </c>
      <c r="L36" s="73">
        <v>0</v>
      </c>
      <c r="M36" s="73">
        <v>9</v>
      </c>
      <c r="N36" s="73">
        <v>1</v>
      </c>
      <c r="O36" s="73">
        <v>2</v>
      </c>
      <c r="P36" s="73">
        <v>4</v>
      </c>
      <c r="Q36" s="74" t="s">
        <v>40</v>
      </c>
      <c r="R36" s="74" t="s">
        <v>40</v>
      </c>
      <c r="S36" s="75">
        <v>8</v>
      </c>
      <c r="T36" s="75">
        <v>8</v>
      </c>
      <c r="U36" s="75">
        <v>17</v>
      </c>
      <c r="V36" s="75">
        <v>2</v>
      </c>
      <c r="W36" s="75">
        <v>6</v>
      </c>
      <c r="X36" s="75">
        <v>4</v>
      </c>
      <c r="Y36" s="75">
        <v>18</v>
      </c>
      <c r="Z36" s="73">
        <v>13</v>
      </c>
      <c r="AA36" s="76">
        <v>6</v>
      </c>
      <c r="AB36" s="26" t="s">
        <v>6</v>
      </c>
      <c r="AC36" s="43"/>
      <c r="AD36" s="47"/>
      <c r="AE36" s="47"/>
      <c r="AF36" s="47"/>
    </row>
    <row r="37" spans="1:32" ht="15.6" customHeight="1" x14ac:dyDescent="0.2">
      <c r="A37" s="23">
        <v>9.0299999999999994</v>
      </c>
      <c r="B37" s="24" t="s">
        <v>7</v>
      </c>
      <c r="C37" s="77">
        <v>12</v>
      </c>
      <c r="D37" s="78">
        <v>3</v>
      </c>
      <c r="E37" s="78">
        <v>0</v>
      </c>
      <c r="F37" s="78">
        <v>3</v>
      </c>
      <c r="G37" s="78">
        <v>0</v>
      </c>
      <c r="H37" s="78">
        <v>2</v>
      </c>
      <c r="I37" s="78">
        <v>14</v>
      </c>
      <c r="J37" s="78">
        <v>2</v>
      </c>
      <c r="K37" s="78">
        <v>4</v>
      </c>
      <c r="L37" s="78">
        <v>0</v>
      </c>
      <c r="M37" s="78">
        <v>8</v>
      </c>
      <c r="N37" s="78">
        <v>10</v>
      </c>
      <c r="O37" s="78">
        <v>3</v>
      </c>
      <c r="P37" s="78">
        <v>7</v>
      </c>
      <c r="Q37" s="79" t="s">
        <v>40</v>
      </c>
      <c r="R37" s="79" t="s">
        <v>40</v>
      </c>
      <c r="S37" s="80">
        <v>9</v>
      </c>
      <c r="T37" s="80">
        <v>4</v>
      </c>
      <c r="U37" s="80">
        <v>8</v>
      </c>
      <c r="V37" s="80">
        <v>12</v>
      </c>
      <c r="W37" s="80">
        <v>0</v>
      </c>
      <c r="X37" s="80">
        <v>0</v>
      </c>
      <c r="Y37" s="80">
        <v>2</v>
      </c>
      <c r="Z37" s="78">
        <v>0</v>
      </c>
      <c r="AA37" s="81"/>
      <c r="AB37" s="27">
        <f>SUM(C37:Z37)</f>
        <v>103</v>
      </c>
      <c r="AC37" s="11"/>
      <c r="AD37" s="47"/>
      <c r="AE37" s="47"/>
      <c r="AF37" s="47"/>
    </row>
    <row r="38" spans="1:32" ht="15.6" customHeight="1" x14ac:dyDescent="0.2">
      <c r="A38" s="200" t="s">
        <v>23</v>
      </c>
      <c r="B38" s="24" t="s">
        <v>8</v>
      </c>
      <c r="C38" s="77">
        <f>C37</f>
        <v>12</v>
      </c>
      <c r="D38" s="82">
        <f t="shared" ref="D38" si="98">C38-D36+D37</f>
        <v>15</v>
      </c>
      <c r="E38" s="82">
        <f t="shared" ref="E38" si="99">D38-E36+E37</f>
        <v>15</v>
      </c>
      <c r="F38" s="82">
        <f t="shared" ref="F38" si="100">E38-F36+F37</f>
        <v>18</v>
      </c>
      <c r="G38" s="82">
        <f t="shared" ref="G38" si="101">F38-G36+G37</f>
        <v>18</v>
      </c>
      <c r="H38" s="82">
        <f t="shared" ref="H38" si="102">G38-H36+H37</f>
        <v>20</v>
      </c>
      <c r="I38" s="82">
        <f t="shared" ref="I38" si="103">H38-I36+I37</f>
        <v>34</v>
      </c>
      <c r="J38" s="82">
        <f t="shared" ref="J38" si="104">I38-J36+J37</f>
        <v>36</v>
      </c>
      <c r="K38" s="82">
        <f t="shared" ref="K38" si="105">J38-K36+K37</f>
        <v>35</v>
      </c>
      <c r="L38" s="82">
        <f t="shared" ref="L38" si="106">K38-L36+L37</f>
        <v>35</v>
      </c>
      <c r="M38" s="82">
        <f t="shared" ref="M38" si="107">L38-M36+M37</f>
        <v>34</v>
      </c>
      <c r="N38" s="82">
        <f t="shared" ref="N38" si="108">M38-N36+N37</f>
        <v>43</v>
      </c>
      <c r="O38" s="82">
        <f t="shared" ref="O38" si="109">N38-O36+O37</f>
        <v>44</v>
      </c>
      <c r="P38" s="83">
        <f t="shared" ref="P38" si="110">O38-P36+P37</f>
        <v>47</v>
      </c>
      <c r="Q38" s="84" t="s">
        <v>40</v>
      </c>
      <c r="R38" s="84" t="s">
        <v>40</v>
      </c>
      <c r="S38" s="85">
        <f>P38-S36+S37</f>
        <v>48</v>
      </c>
      <c r="T38" s="82">
        <f t="shared" ref="T38" si="111">S38-T36+T37</f>
        <v>44</v>
      </c>
      <c r="U38" s="82">
        <f t="shared" ref="U38" si="112">T38-U36+U37</f>
        <v>35</v>
      </c>
      <c r="V38" s="82">
        <f t="shared" ref="V38" si="113">U38-V36+V37</f>
        <v>45</v>
      </c>
      <c r="W38" s="82">
        <f t="shared" ref="W38" si="114">V38-W36+W37</f>
        <v>39</v>
      </c>
      <c r="X38" s="82">
        <f t="shared" ref="X38" si="115">W38-X36+X37</f>
        <v>35</v>
      </c>
      <c r="Y38" s="82">
        <f t="shared" ref="Y38" si="116">X38-Y36+Y37</f>
        <v>19</v>
      </c>
      <c r="Z38" s="82">
        <f t="shared" ref="Z38" si="117">Y38-Z36+Z37</f>
        <v>6</v>
      </c>
      <c r="AA38" s="86">
        <f>Z38-AA36</f>
        <v>0</v>
      </c>
      <c r="AB38" s="28"/>
      <c r="AC38" s="3">
        <f>MAX(C38:AA38)</f>
        <v>48</v>
      </c>
      <c r="AD38" s="47"/>
      <c r="AE38" s="47"/>
      <c r="AF38" s="47"/>
    </row>
    <row r="39" spans="1:32" ht="15.6" customHeight="1" x14ac:dyDescent="0.2">
      <c r="A39" s="201"/>
      <c r="B39" s="24" t="s">
        <v>9</v>
      </c>
      <c r="C39" s="186"/>
      <c r="D39" s="187"/>
      <c r="E39" s="187"/>
      <c r="F39" s="187"/>
      <c r="G39" s="187"/>
      <c r="H39" s="89">
        <v>9.08</v>
      </c>
      <c r="I39" s="187"/>
      <c r="J39" s="187"/>
      <c r="K39" s="187"/>
      <c r="L39" s="187"/>
      <c r="M39" s="89">
        <v>9.15</v>
      </c>
      <c r="N39" s="187"/>
      <c r="O39" s="187"/>
      <c r="P39" s="90">
        <v>9.1999999999999993</v>
      </c>
      <c r="Q39" s="199"/>
      <c r="R39" s="92" t="s">
        <v>40</v>
      </c>
      <c r="S39" s="187"/>
      <c r="T39" s="187"/>
      <c r="U39" s="89">
        <v>9.27</v>
      </c>
      <c r="V39" s="187"/>
      <c r="W39" s="89">
        <v>9.32</v>
      </c>
      <c r="X39" s="187"/>
      <c r="Y39" s="188"/>
      <c r="Z39" s="187"/>
      <c r="AA39" s="189">
        <v>9.3800000000000008</v>
      </c>
      <c r="AB39" s="29">
        <v>35</v>
      </c>
      <c r="AC39" s="11"/>
      <c r="AD39" s="47"/>
      <c r="AE39" s="47"/>
      <c r="AF39" s="47"/>
    </row>
    <row r="40" spans="1:32" ht="15.6" customHeight="1" x14ac:dyDescent="0.2">
      <c r="A40" s="202"/>
      <c r="B40" s="25" t="s">
        <v>10</v>
      </c>
      <c r="C40" s="190">
        <v>9.0299999999999994</v>
      </c>
      <c r="D40" s="191"/>
      <c r="E40" s="191"/>
      <c r="F40" s="191"/>
      <c r="G40" s="191"/>
      <c r="H40" s="95">
        <f>H39</f>
        <v>9.08</v>
      </c>
      <c r="I40" s="191"/>
      <c r="J40" s="191"/>
      <c r="K40" s="191"/>
      <c r="L40" s="191"/>
      <c r="M40" s="95">
        <f>M39</f>
        <v>9.15</v>
      </c>
      <c r="N40" s="191"/>
      <c r="O40" s="191"/>
      <c r="P40" s="96">
        <f>P39</f>
        <v>9.1999999999999993</v>
      </c>
      <c r="Q40" s="199"/>
      <c r="R40" s="97" t="s">
        <v>40</v>
      </c>
      <c r="S40" s="191"/>
      <c r="T40" s="191"/>
      <c r="U40" s="95">
        <f>U39</f>
        <v>9.27</v>
      </c>
      <c r="V40" s="191"/>
      <c r="W40" s="95">
        <f>W39</f>
        <v>9.32</v>
      </c>
      <c r="X40" s="191"/>
      <c r="Y40" s="192"/>
      <c r="Z40" s="191"/>
      <c r="AA40" s="193"/>
      <c r="AB40" s="28"/>
      <c r="AC40" s="12"/>
      <c r="AD40" s="47"/>
      <c r="AE40" s="47"/>
      <c r="AF40" s="47"/>
    </row>
    <row r="41" spans="1:32" ht="15.6" customHeight="1" thickBot="1" x14ac:dyDescent="0.25">
      <c r="A41" s="49">
        <v>216</v>
      </c>
      <c r="B41" s="49" t="s">
        <v>11</v>
      </c>
      <c r="C41" s="100"/>
      <c r="D41" s="101"/>
      <c r="E41" s="101"/>
      <c r="F41" s="101"/>
      <c r="G41" s="101"/>
      <c r="H41" s="101"/>
      <c r="I41" s="101"/>
      <c r="J41" s="101"/>
      <c r="K41" s="101"/>
      <c r="L41" s="101"/>
      <c r="M41" s="101"/>
      <c r="N41" s="101"/>
      <c r="O41" s="101"/>
      <c r="P41" s="101"/>
      <c r="Q41" s="101"/>
      <c r="R41" s="101"/>
      <c r="S41" s="101"/>
      <c r="T41" s="101"/>
      <c r="U41" s="101"/>
      <c r="V41" s="101"/>
      <c r="W41" s="101"/>
      <c r="X41" s="101"/>
      <c r="Y41" s="101"/>
      <c r="Z41" s="101"/>
      <c r="AA41" s="102"/>
      <c r="AB41" s="52"/>
      <c r="AC41" s="3"/>
      <c r="AD41" s="47"/>
      <c r="AE41" s="47"/>
      <c r="AF41" s="47"/>
    </row>
    <row r="42" spans="1:32" ht="15.6" customHeight="1" x14ac:dyDescent="0.2">
      <c r="A42" s="55"/>
      <c r="B42" s="22" t="s">
        <v>5</v>
      </c>
      <c r="C42" s="72"/>
      <c r="D42" s="73">
        <v>0</v>
      </c>
      <c r="E42" s="73">
        <v>0</v>
      </c>
      <c r="F42" s="73">
        <v>0</v>
      </c>
      <c r="G42" s="73">
        <v>0</v>
      </c>
      <c r="H42" s="73">
        <v>2</v>
      </c>
      <c r="I42" s="73">
        <v>0</v>
      </c>
      <c r="J42" s="73">
        <v>0</v>
      </c>
      <c r="K42" s="73">
        <v>7</v>
      </c>
      <c r="L42" s="73">
        <v>0</v>
      </c>
      <c r="M42" s="73">
        <v>6</v>
      </c>
      <c r="N42" s="73">
        <v>1</v>
      </c>
      <c r="O42" s="73">
        <v>1</v>
      </c>
      <c r="P42" s="73">
        <v>0</v>
      </c>
      <c r="Q42" s="74" t="s">
        <v>40</v>
      </c>
      <c r="R42" s="74" t="s">
        <v>40</v>
      </c>
      <c r="S42" s="75">
        <v>8</v>
      </c>
      <c r="T42" s="75">
        <v>3</v>
      </c>
      <c r="U42" s="75">
        <v>11</v>
      </c>
      <c r="V42" s="75">
        <v>5</v>
      </c>
      <c r="W42" s="75">
        <v>0</v>
      </c>
      <c r="X42" s="75">
        <v>0</v>
      </c>
      <c r="Y42" s="75">
        <v>9</v>
      </c>
      <c r="Z42" s="73">
        <v>8</v>
      </c>
      <c r="AA42" s="76">
        <v>5</v>
      </c>
      <c r="AB42" s="26" t="s">
        <v>6</v>
      </c>
      <c r="AC42" s="43"/>
      <c r="AD42" s="47"/>
      <c r="AE42" s="47"/>
      <c r="AF42" s="47"/>
    </row>
    <row r="43" spans="1:32" ht="15.6" customHeight="1" x14ac:dyDescent="0.2">
      <c r="A43" s="23">
        <v>11.08</v>
      </c>
      <c r="B43" s="24" t="s">
        <v>7</v>
      </c>
      <c r="C43" s="77">
        <v>10</v>
      </c>
      <c r="D43" s="78">
        <v>3</v>
      </c>
      <c r="E43" s="78">
        <v>4</v>
      </c>
      <c r="F43" s="78">
        <v>3</v>
      </c>
      <c r="G43" s="78">
        <v>0</v>
      </c>
      <c r="H43" s="78">
        <v>6</v>
      </c>
      <c r="I43" s="78">
        <v>10</v>
      </c>
      <c r="J43" s="78">
        <v>0</v>
      </c>
      <c r="K43" s="78">
        <v>0</v>
      </c>
      <c r="L43" s="78">
        <v>0</v>
      </c>
      <c r="M43" s="78">
        <v>6</v>
      </c>
      <c r="N43" s="78">
        <v>4</v>
      </c>
      <c r="O43" s="78">
        <v>4</v>
      </c>
      <c r="P43" s="78">
        <v>3</v>
      </c>
      <c r="Q43" s="79" t="s">
        <v>40</v>
      </c>
      <c r="R43" s="79" t="s">
        <v>40</v>
      </c>
      <c r="S43" s="80">
        <v>6</v>
      </c>
      <c r="T43" s="80">
        <v>0</v>
      </c>
      <c r="U43" s="80">
        <v>3</v>
      </c>
      <c r="V43" s="80">
        <v>2</v>
      </c>
      <c r="W43" s="80">
        <v>2</v>
      </c>
      <c r="X43" s="80">
        <v>0</v>
      </c>
      <c r="Y43" s="80">
        <v>0</v>
      </c>
      <c r="Z43" s="78">
        <v>0</v>
      </c>
      <c r="AA43" s="81"/>
      <c r="AB43" s="27">
        <f>SUM(C43:Z43)</f>
        <v>66</v>
      </c>
      <c r="AC43" s="11"/>
      <c r="AD43" s="47"/>
      <c r="AE43" s="47"/>
      <c r="AF43" s="47"/>
    </row>
    <row r="44" spans="1:32" ht="15.6" customHeight="1" x14ac:dyDescent="0.2">
      <c r="A44" s="200" t="s">
        <v>23</v>
      </c>
      <c r="B44" s="24" t="s">
        <v>8</v>
      </c>
      <c r="C44" s="77">
        <f>C43</f>
        <v>10</v>
      </c>
      <c r="D44" s="82">
        <f t="shared" ref="D44" si="118">C44-D42+D43</f>
        <v>13</v>
      </c>
      <c r="E44" s="82">
        <f t="shared" ref="E44" si="119">D44-E42+E43</f>
        <v>17</v>
      </c>
      <c r="F44" s="82">
        <f t="shared" ref="F44" si="120">E44-F42+F43</f>
        <v>20</v>
      </c>
      <c r="G44" s="82">
        <f t="shared" ref="G44" si="121">F44-G42+G43</f>
        <v>20</v>
      </c>
      <c r="H44" s="82">
        <f t="shared" ref="H44" si="122">G44-H42+H43</f>
        <v>24</v>
      </c>
      <c r="I44" s="82">
        <f t="shared" ref="I44" si="123">H44-I42+I43</f>
        <v>34</v>
      </c>
      <c r="J44" s="82">
        <f t="shared" ref="J44" si="124">I44-J42+J43</f>
        <v>34</v>
      </c>
      <c r="K44" s="82">
        <f t="shared" ref="K44" si="125">J44-K42+K43</f>
        <v>27</v>
      </c>
      <c r="L44" s="82">
        <f t="shared" ref="L44" si="126">K44-L42+L43</f>
        <v>27</v>
      </c>
      <c r="M44" s="82">
        <f t="shared" ref="M44" si="127">L44-M42+M43</f>
        <v>27</v>
      </c>
      <c r="N44" s="82">
        <f t="shared" ref="N44" si="128">M44-N42+N43</f>
        <v>30</v>
      </c>
      <c r="O44" s="82">
        <f t="shared" ref="O44" si="129">N44-O42+O43</f>
        <v>33</v>
      </c>
      <c r="P44" s="83">
        <f t="shared" ref="P44" si="130">O44-P42+P43</f>
        <v>36</v>
      </c>
      <c r="Q44" s="84" t="s">
        <v>40</v>
      </c>
      <c r="R44" s="84" t="s">
        <v>40</v>
      </c>
      <c r="S44" s="85">
        <f>P44-S42+S43</f>
        <v>34</v>
      </c>
      <c r="T44" s="82">
        <f t="shared" ref="T44" si="131">S44-T42+T43</f>
        <v>31</v>
      </c>
      <c r="U44" s="82">
        <f t="shared" ref="U44" si="132">T44-U42+U43</f>
        <v>23</v>
      </c>
      <c r="V44" s="82">
        <f t="shared" ref="V44" si="133">U44-V42+V43</f>
        <v>20</v>
      </c>
      <c r="W44" s="82">
        <f t="shared" ref="W44" si="134">V44-W42+W43</f>
        <v>22</v>
      </c>
      <c r="X44" s="82">
        <f t="shared" ref="X44" si="135">W44-X42+X43</f>
        <v>22</v>
      </c>
      <c r="Y44" s="82">
        <f t="shared" ref="Y44" si="136">X44-Y42+Y43</f>
        <v>13</v>
      </c>
      <c r="Z44" s="82">
        <f t="shared" ref="Z44" si="137">Y44-Z42+Z43</f>
        <v>5</v>
      </c>
      <c r="AA44" s="86">
        <f>Z44-AA42</f>
        <v>0</v>
      </c>
      <c r="AB44" s="28"/>
      <c r="AC44" s="3">
        <f>MAX(C44:AA44)</f>
        <v>36</v>
      </c>
      <c r="AD44" s="47"/>
      <c r="AE44" s="47"/>
      <c r="AF44" s="47"/>
    </row>
    <row r="45" spans="1:32" ht="15.6" customHeight="1" x14ac:dyDescent="0.2">
      <c r="A45" s="201"/>
      <c r="B45" s="24" t="s">
        <v>9</v>
      </c>
      <c r="C45" s="186"/>
      <c r="D45" s="187"/>
      <c r="E45" s="187"/>
      <c r="F45" s="187"/>
      <c r="G45" s="187"/>
      <c r="H45" s="89">
        <v>11.14</v>
      </c>
      <c r="I45" s="187"/>
      <c r="J45" s="187"/>
      <c r="K45" s="187"/>
      <c r="L45" s="187"/>
      <c r="M45" s="89">
        <v>11.21</v>
      </c>
      <c r="N45" s="187"/>
      <c r="O45" s="187"/>
      <c r="P45" s="90">
        <v>11.26</v>
      </c>
      <c r="Q45" s="199"/>
      <c r="R45" s="92" t="s">
        <v>40</v>
      </c>
      <c r="S45" s="187"/>
      <c r="T45" s="187"/>
      <c r="U45" s="89">
        <v>11.32</v>
      </c>
      <c r="V45" s="187"/>
      <c r="W45" s="89">
        <v>11.37</v>
      </c>
      <c r="X45" s="187"/>
      <c r="Y45" s="188"/>
      <c r="Z45" s="187"/>
      <c r="AA45" s="189">
        <v>11.42</v>
      </c>
      <c r="AB45" s="29">
        <v>34</v>
      </c>
      <c r="AC45" s="11"/>
      <c r="AD45" s="47"/>
      <c r="AE45" s="47"/>
      <c r="AF45" s="47"/>
    </row>
    <row r="46" spans="1:32" ht="15.6" customHeight="1" x14ac:dyDescent="0.2">
      <c r="A46" s="202"/>
      <c r="B46" s="25" t="s">
        <v>10</v>
      </c>
      <c r="C46" s="190">
        <v>11.08</v>
      </c>
      <c r="D46" s="191"/>
      <c r="E46" s="191"/>
      <c r="F46" s="191"/>
      <c r="G46" s="191"/>
      <c r="H46" s="95">
        <f>H45</f>
        <v>11.14</v>
      </c>
      <c r="I46" s="191"/>
      <c r="J46" s="191"/>
      <c r="K46" s="191"/>
      <c r="L46" s="191"/>
      <c r="M46" s="95">
        <f>M45</f>
        <v>11.21</v>
      </c>
      <c r="N46" s="191"/>
      <c r="O46" s="191"/>
      <c r="P46" s="96">
        <f>P45</f>
        <v>11.26</v>
      </c>
      <c r="Q46" s="199"/>
      <c r="R46" s="97" t="s">
        <v>40</v>
      </c>
      <c r="S46" s="191"/>
      <c r="T46" s="191"/>
      <c r="U46" s="95">
        <f>U45</f>
        <v>11.32</v>
      </c>
      <c r="V46" s="191"/>
      <c r="W46" s="95">
        <f>W45</f>
        <v>11.37</v>
      </c>
      <c r="X46" s="191"/>
      <c r="Y46" s="192"/>
      <c r="Z46" s="191"/>
      <c r="AA46" s="193"/>
      <c r="AB46" s="28"/>
      <c r="AC46" s="12"/>
      <c r="AD46" s="47"/>
      <c r="AE46" s="47"/>
      <c r="AF46" s="47"/>
    </row>
    <row r="47" spans="1:32" ht="15.6" customHeight="1" thickBot="1" x14ac:dyDescent="0.25">
      <c r="A47" s="49">
        <v>510</v>
      </c>
      <c r="B47" s="49" t="s">
        <v>11</v>
      </c>
      <c r="C47" s="100"/>
      <c r="D47" s="101"/>
      <c r="E47" s="101"/>
      <c r="F47" s="101"/>
      <c r="G47" s="101"/>
      <c r="H47" s="101"/>
      <c r="I47" s="101"/>
      <c r="J47" s="101"/>
      <c r="K47" s="101"/>
      <c r="L47" s="101"/>
      <c r="M47" s="101"/>
      <c r="N47" s="101"/>
      <c r="O47" s="101"/>
      <c r="P47" s="101"/>
      <c r="Q47" s="101"/>
      <c r="R47" s="101"/>
      <c r="S47" s="101"/>
      <c r="T47" s="101"/>
      <c r="U47" s="101"/>
      <c r="V47" s="101"/>
      <c r="W47" s="101"/>
      <c r="X47" s="101"/>
      <c r="Y47" s="101"/>
      <c r="Z47" s="101"/>
      <c r="AA47" s="102"/>
      <c r="AB47" s="52"/>
      <c r="AC47" s="3"/>
      <c r="AD47" s="47"/>
      <c r="AE47" s="47"/>
      <c r="AF47" s="47"/>
    </row>
    <row r="48" spans="1:32" ht="15.6" customHeight="1" x14ac:dyDescent="0.2">
      <c r="A48" s="55"/>
      <c r="B48" s="22" t="s">
        <v>5</v>
      </c>
      <c r="C48" s="72"/>
      <c r="D48" s="73">
        <v>0</v>
      </c>
      <c r="E48" s="73">
        <v>0</v>
      </c>
      <c r="F48" s="73">
        <v>0</v>
      </c>
      <c r="G48" s="73">
        <v>0</v>
      </c>
      <c r="H48" s="73">
        <v>1</v>
      </c>
      <c r="I48" s="73">
        <v>0</v>
      </c>
      <c r="J48" s="73">
        <v>0</v>
      </c>
      <c r="K48" s="73">
        <v>5</v>
      </c>
      <c r="L48" s="73">
        <v>0</v>
      </c>
      <c r="M48" s="73">
        <v>6</v>
      </c>
      <c r="N48" s="73">
        <v>3</v>
      </c>
      <c r="O48" s="73">
        <v>1</v>
      </c>
      <c r="P48" s="73">
        <v>0</v>
      </c>
      <c r="Q48" s="74" t="s">
        <v>40</v>
      </c>
      <c r="R48" s="74" t="s">
        <v>40</v>
      </c>
      <c r="S48" s="75">
        <v>10</v>
      </c>
      <c r="T48" s="75">
        <v>3</v>
      </c>
      <c r="U48" s="75">
        <v>2</v>
      </c>
      <c r="V48" s="75">
        <v>5</v>
      </c>
      <c r="W48" s="75">
        <v>2</v>
      </c>
      <c r="X48" s="75">
        <v>4</v>
      </c>
      <c r="Y48" s="75">
        <v>16</v>
      </c>
      <c r="Z48" s="73">
        <v>3</v>
      </c>
      <c r="AA48" s="76">
        <v>4</v>
      </c>
      <c r="AB48" s="26" t="s">
        <v>6</v>
      </c>
      <c r="AC48" s="43"/>
      <c r="AD48" s="47"/>
      <c r="AE48" s="47"/>
      <c r="AF48" s="47"/>
    </row>
    <row r="49" spans="1:32" ht="15.6" customHeight="1" x14ac:dyDescent="0.2">
      <c r="A49" s="23">
        <v>12</v>
      </c>
      <c r="B49" s="24" t="s">
        <v>7</v>
      </c>
      <c r="C49" s="77">
        <v>11</v>
      </c>
      <c r="D49" s="78">
        <v>0</v>
      </c>
      <c r="E49" s="78">
        <v>4</v>
      </c>
      <c r="F49" s="78">
        <v>2</v>
      </c>
      <c r="G49" s="78">
        <v>0</v>
      </c>
      <c r="H49" s="78">
        <v>2</v>
      </c>
      <c r="I49" s="78">
        <v>14</v>
      </c>
      <c r="J49" s="78">
        <v>0</v>
      </c>
      <c r="K49" s="78">
        <v>2</v>
      </c>
      <c r="L49" s="78">
        <v>1</v>
      </c>
      <c r="M49" s="78">
        <v>4</v>
      </c>
      <c r="N49" s="78">
        <v>3</v>
      </c>
      <c r="O49" s="78">
        <v>0</v>
      </c>
      <c r="P49" s="78">
        <v>0</v>
      </c>
      <c r="Q49" s="79" t="s">
        <v>40</v>
      </c>
      <c r="R49" s="79" t="s">
        <v>40</v>
      </c>
      <c r="S49" s="80">
        <v>6</v>
      </c>
      <c r="T49" s="80">
        <v>1</v>
      </c>
      <c r="U49" s="80">
        <v>8</v>
      </c>
      <c r="V49" s="80">
        <v>5</v>
      </c>
      <c r="W49" s="80">
        <v>1</v>
      </c>
      <c r="X49" s="80">
        <v>0</v>
      </c>
      <c r="Y49" s="80">
        <v>1</v>
      </c>
      <c r="Z49" s="78">
        <v>0</v>
      </c>
      <c r="AA49" s="81"/>
      <c r="AB49" s="27">
        <f>SUM(C49:Z49)</f>
        <v>65</v>
      </c>
      <c r="AC49" s="11"/>
      <c r="AD49" s="47"/>
      <c r="AE49" s="47"/>
      <c r="AF49" s="47"/>
    </row>
    <row r="50" spans="1:32" ht="15.6" customHeight="1" x14ac:dyDescent="0.2">
      <c r="A50" s="200" t="s">
        <v>23</v>
      </c>
      <c r="B50" s="24" t="s">
        <v>8</v>
      </c>
      <c r="C50" s="77">
        <f>C49</f>
        <v>11</v>
      </c>
      <c r="D50" s="82">
        <f t="shared" ref="D50" si="138">C50-D48+D49</f>
        <v>11</v>
      </c>
      <c r="E50" s="82">
        <f t="shared" ref="E50" si="139">D50-E48+E49</f>
        <v>15</v>
      </c>
      <c r="F50" s="82">
        <f t="shared" ref="F50" si="140">E50-F48+F49</f>
        <v>17</v>
      </c>
      <c r="G50" s="82">
        <f t="shared" ref="G50" si="141">F50-G48+G49</f>
        <v>17</v>
      </c>
      <c r="H50" s="82">
        <f t="shared" ref="H50" si="142">G50-H48+H49</f>
        <v>18</v>
      </c>
      <c r="I50" s="82">
        <f t="shared" ref="I50" si="143">H50-I48+I49</f>
        <v>32</v>
      </c>
      <c r="J50" s="82">
        <f t="shared" ref="J50" si="144">I50-J48+J49</f>
        <v>32</v>
      </c>
      <c r="K50" s="82">
        <f t="shared" ref="K50" si="145">J50-K48+K49</f>
        <v>29</v>
      </c>
      <c r="L50" s="82">
        <f t="shared" ref="L50" si="146">K50-L48+L49</f>
        <v>30</v>
      </c>
      <c r="M50" s="82">
        <f t="shared" ref="M50" si="147">L50-M48+M49</f>
        <v>28</v>
      </c>
      <c r="N50" s="82">
        <f t="shared" ref="N50" si="148">M50-N48+N49</f>
        <v>28</v>
      </c>
      <c r="O50" s="82">
        <f t="shared" ref="O50" si="149">N50-O48+O49</f>
        <v>27</v>
      </c>
      <c r="P50" s="83">
        <f t="shared" ref="P50" si="150">O50-P48+P49</f>
        <v>27</v>
      </c>
      <c r="Q50" s="84" t="s">
        <v>40</v>
      </c>
      <c r="R50" s="84" t="s">
        <v>40</v>
      </c>
      <c r="S50" s="85">
        <f>P50-S48+S49</f>
        <v>23</v>
      </c>
      <c r="T50" s="82">
        <f t="shared" ref="T50" si="151">S50-T48+T49</f>
        <v>21</v>
      </c>
      <c r="U50" s="82">
        <f t="shared" ref="U50" si="152">T50-U48+U49</f>
        <v>27</v>
      </c>
      <c r="V50" s="82">
        <f t="shared" ref="V50" si="153">U50-V48+V49</f>
        <v>27</v>
      </c>
      <c r="W50" s="82">
        <f t="shared" ref="W50" si="154">V50-W48+W49</f>
        <v>26</v>
      </c>
      <c r="X50" s="82">
        <f t="shared" ref="X50" si="155">W50-X48+X49</f>
        <v>22</v>
      </c>
      <c r="Y50" s="82">
        <f t="shared" ref="Y50" si="156">X50-Y48+Y49</f>
        <v>7</v>
      </c>
      <c r="Z50" s="82">
        <f t="shared" ref="Z50" si="157">Y50-Z48+Z49</f>
        <v>4</v>
      </c>
      <c r="AA50" s="86">
        <f>Z50-AA48</f>
        <v>0</v>
      </c>
      <c r="AB50" s="28"/>
      <c r="AC50" s="3">
        <f>MAX(C50:AA50)</f>
        <v>32</v>
      </c>
      <c r="AD50" s="47"/>
      <c r="AE50" s="47"/>
      <c r="AF50" s="47"/>
    </row>
    <row r="51" spans="1:32" ht="15.6" customHeight="1" x14ac:dyDescent="0.2">
      <c r="A51" s="201"/>
      <c r="B51" s="24" t="s">
        <v>9</v>
      </c>
      <c r="C51" s="186"/>
      <c r="D51" s="187"/>
      <c r="E51" s="187"/>
      <c r="F51" s="187"/>
      <c r="G51" s="187"/>
      <c r="H51" s="89">
        <v>12.06</v>
      </c>
      <c r="I51" s="187"/>
      <c r="J51" s="187"/>
      <c r="K51" s="187"/>
      <c r="L51" s="187"/>
      <c r="M51" s="89">
        <v>12.12</v>
      </c>
      <c r="N51" s="187"/>
      <c r="O51" s="187"/>
      <c r="P51" s="90">
        <v>12.16</v>
      </c>
      <c r="Q51" s="199"/>
      <c r="R51" s="92" t="s">
        <v>40</v>
      </c>
      <c r="S51" s="187"/>
      <c r="T51" s="187"/>
      <c r="U51" s="89">
        <v>12.2</v>
      </c>
      <c r="V51" s="187"/>
      <c r="W51" s="89">
        <v>12.24</v>
      </c>
      <c r="X51" s="187"/>
      <c r="Y51" s="188"/>
      <c r="Z51" s="187"/>
      <c r="AA51" s="189">
        <v>12.34</v>
      </c>
      <c r="AB51" s="29">
        <v>34</v>
      </c>
      <c r="AC51" s="11"/>
      <c r="AD51" s="47"/>
      <c r="AE51" s="47"/>
      <c r="AF51" s="47"/>
    </row>
    <row r="52" spans="1:32" ht="15.6" customHeight="1" x14ac:dyDescent="0.2">
      <c r="A52" s="202"/>
      <c r="B52" s="25" t="s">
        <v>10</v>
      </c>
      <c r="C52" s="190">
        <v>12</v>
      </c>
      <c r="D52" s="191"/>
      <c r="E52" s="191"/>
      <c r="F52" s="191"/>
      <c r="G52" s="191"/>
      <c r="H52" s="95">
        <f>H51</f>
        <v>12.06</v>
      </c>
      <c r="I52" s="191"/>
      <c r="J52" s="191"/>
      <c r="K52" s="191"/>
      <c r="L52" s="191"/>
      <c r="M52" s="95">
        <f>M51</f>
        <v>12.12</v>
      </c>
      <c r="N52" s="191"/>
      <c r="O52" s="191"/>
      <c r="P52" s="96">
        <f>P51</f>
        <v>12.16</v>
      </c>
      <c r="Q52" s="199"/>
      <c r="R52" s="97" t="s">
        <v>40</v>
      </c>
      <c r="S52" s="191"/>
      <c r="T52" s="191"/>
      <c r="U52" s="95">
        <f>U51</f>
        <v>12.2</v>
      </c>
      <c r="V52" s="191"/>
      <c r="W52" s="95">
        <f>W51</f>
        <v>12.24</v>
      </c>
      <c r="X52" s="191"/>
      <c r="Y52" s="192"/>
      <c r="Z52" s="191"/>
      <c r="AA52" s="193"/>
      <c r="AB52" s="28"/>
      <c r="AC52" s="12"/>
      <c r="AD52" s="47"/>
      <c r="AE52" s="47"/>
      <c r="AF52" s="47"/>
    </row>
    <row r="53" spans="1:32" ht="15.6" customHeight="1" thickBot="1" x14ac:dyDescent="0.25">
      <c r="A53" s="49">
        <v>533</v>
      </c>
      <c r="B53" s="49" t="s">
        <v>11</v>
      </c>
      <c r="C53" s="100"/>
      <c r="D53" s="101"/>
      <c r="E53" s="101"/>
      <c r="F53" s="101"/>
      <c r="G53" s="101"/>
      <c r="H53" s="101"/>
      <c r="I53" s="101"/>
      <c r="J53" s="101"/>
      <c r="K53" s="101"/>
      <c r="L53" s="101"/>
      <c r="M53" s="101"/>
      <c r="N53" s="101"/>
      <c r="O53" s="101"/>
      <c r="P53" s="101"/>
      <c r="Q53" s="101"/>
      <c r="R53" s="101"/>
      <c r="S53" s="101"/>
      <c r="T53" s="101"/>
      <c r="U53" s="101"/>
      <c r="V53" s="101"/>
      <c r="W53" s="101"/>
      <c r="X53" s="101"/>
      <c r="Y53" s="101"/>
      <c r="Z53" s="101"/>
      <c r="AA53" s="102"/>
      <c r="AB53" s="52"/>
      <c r="AC53" s="3"/>
      <c r="AD53" s="47"/>
      <c r="AE53" s="47"/>
      <c r="AF53" s="47"/>
    </row>
    <row r="54" spans="1:32" ht="15.6" customHeight="1" x14ac:dyDescent="0.2">
      <c r="A54" s="55"/>
      <c r="B54" s="22" t="s">
        <v>5</v>
      </c>
      <c r="C54" s="72"/>
      <c r="D54" s="73">
        <v>0</v>
      </c>
      <c r="E54" s="73">
        <v>0</v>
      </c>
      <c r="F54" s="73">
        <v>0</v>
      </c>
      <c r="G54" s="73">
        <v>0</v>
      </c>
      <c r="H54" s="73">
        <v>0</v>
      </c>
      <c r="I54" s="73">
        <v>0</v>
      </c>
      <c r="J54" s="73">
        <v>0</v>
      </c>
      <c r="K54" s="73">
        <v>0</v>
      </c>
      <c r="L54" s="73">
        <v>0</v>
      </c>
      <c r="M54" s="73">
        <v>5</v>
      </c>
      <c r="N54" s="73">
        <v>1</v>
      </c>
      <c r="O54" s="73">
        <v>0</v>
      </c>
      <c r="P54" s="73">
        <v>0</v>
      </c>
      <c r="Q54" s="74" t="s">
        <v>40</v>
      </c>
      <c r="R54" s="74" t="s">
        <v>40</v>
      </c>
      <c r="S54" s="75">
        <v>2</v>
      </c>
      <c r="T54" s="75">
        <v>0</v>
      </c>
      <c r="U54" s="75">
        <v>4</v>
      </c>
      <c r="V54" s="75">
        <v>1</v>
      </c>
      <c r="W54" s="75">
        <v>0</v>
      </c>
      <c r="X54" s="75">
        <v>3</v>
      </c>
      <c r="Y54" s="75">
        <v>5</v>
      </c>
      <c r="Z54" s="73">
        <v>2</v>
      </c>
      <c r="AA54" s="76">
        <v>0</v>
      </c>
      <c r="AB54" s="26" t="s">
        <v>6</v>
      </c>
      <c r="AC54" s="43"/>
      <c r="AD54" s="47"/>
      <c r="AE54" s="47"/>
      <c r="AF54" s="47"/>
    </row>
    <row r="55" spans="1:32" ht="15.6" customHeight="1" x14ac:dyDescent="0.2">
      <c r="A55" s="23">
        <v>12.57</v>
      </c>
      <c r="B55" s="24" t="s">
        <v>7</v>
      </c>
      <c r="C55" s="77">
        <v>8</v>
      </c>
      <c r="D55" s="78">
        <v>1</v>
      </c>
      <c r="E55" s="78">
        <v>1</v>
      </c>
      <c r="F55" s="78">
        <v>0</v>
      </c>
      <c r="G55" s="78">
        <v>0</v>
      </c>
      <c r="H55" s="78">
        <v>1</v>
      </c>
      <c r="I55" s="78">
        <v>0</v>
      </c>
      <c r="J55" s="78">
        <v>0</v>
      </c>
      <c r="K55" s="78">
        <v>0</v>
      </c>
      <c r="L55" s="78">
        <v>0</v>
      </c>
      <c r="M55" s="78">
        <v>0</v>
      </c>
      <c r="N55" s="78">
        <v>1</v>
      </c>
      <c r="O55" s="78">
        <v>0</v>
      </c>
      <c r="P55" s="78">
        <v>3</v>
      </c>
      <c r="Q55" s="79" t="s">
        <v>40</v>
      </c>
      <c r="R55" s="79" t="s">
        <v>40</v>
      </c>
      <c r="S55" s="80">
        <v>1</v>
      </c>
      <c r="T55" s="80">
        <v>2</v>
      </c>
      <c r="U55" s="80">
        <v>5</v>
      </c>
      <c r="V55" s="80">
        <v>0</v>
      </c>
      <c r="W55" s="80">
        <v>0</v>
      </c>
      <c r="X55" s="80">
        <v>0</v>
      </c>
      <c r="Y55" s="80">
        <v>0</v>
      </c>
      <c r="Z55" s="78">
        <v>0</v>
      </c>
      <c r="AA55" s="81"/>
      <c r="AB55" s="27">
        <f>SUM(C55:Z55)</f>
        <v>23</v>
      </c>
      <c r="AC55" s="11"/>
      <c r="AD55" s="47"/>
      <c r="AE55" s="47"/>
      <c r="AF55" s="47"/>
    </row>
    <row r="56" spans="1:32" ht="15.6" customHeight="1" x14ac:dyDescent="0.2">
      <c r="A56" s="200" t="s">
        <v>23</v>
      </c>
      <c r="B56" s="24" t="s">
        <v>8</v>
      </c>
      <c r="C56" s="77">
        <f>C55</f>
        <v>8</v>
      </c>
      <c r="D56" s="82">
        <f t="shared" ref="D56" si="158">C56-D54+D55</f>
        <v>9</v>
      </c>
      <c r="E56" s="82">
        <f t="shared" ref="E56" si="159">D56-E54+E55</f>
        <v>10</v>
      </c>
      <c r="F56" s="82">
        <f t="shared" ref="F56" si="160">E56-F54+F55</f>
        <v>10</v>
      </c>
      <c r="G56" s="82">
        <f t="shared" ref="G56" si="161">F56-G54+G55</f>
        <v>10</v>
      </c>
      <c r="H56" s="82">
        <f t="shared" ref="H56" si="162">G56-H54+H55</f>
        <v>11</v>
      </c>
      <c r="I56" s="82">
        <f t="shared" ref="I56" si="163">H56-I54+I55</f>
        <v>11</v>
      </c>
      <c r="J56" s="82">
        <f t="shared" ref="J56" si="164">I56-J54+J55</f>
        <v>11</v>
      </c>
      <c r="K56" s="82">
        <f t="shared" ref="K56" si="165">J56-K54+K55</f>
        <v>11</v>
      </c>
      <c r="L56" s="82">
        <f t="shared" ref="L56" si="166">K56-L54+L55</f>
        <v>11</v>
      </c>
      <c r="M56" s="82">
        <f t="shared" ref="M56" si="167">L56-M54+M55</f>
        <v>6</v>
      </c>
      <c r="N56" s="82">
        <f t="shared" ref="N56" si="168">M56-N54+N55</f>
        <v>6</v>
      </c>
      <c r="O56" s="82">
        <f t="shared" ref="O56" si="169">N56-O54+O55</f>
        <v>6</v>
      </c>
      <c r="P56" s="83">
        <f t="shared" ref="P56" si="170">O56-P54+P55</f>
        <v>9</v>
      </c>
      <c r="Q56" s="84" t="s">
        <v>40</v>
      </c>
      <c r="R56" s="84" t="s">
        <v>40</v>
      </c>
      <c r="S56" s="85">
        <f>P56-S54+S55</f>
        <v>8</v>
      </c>
      <c r="T56" s="82">
        <f t="shared" ref="T56" si="171">S56-T54+T55</f>
        <v>10</v>
      </c>
      <c r="U56" s="82">
        <f t="shared" ref="U56" si="172">T56-U54+U55</f>
        <v>11</v>
      </c>
      <c r="V56" s="82">
        <f t="shared" ref="V56" si="173">U56-V54+V55</f>
        <v>10</v>
      </c>
      <c r="W56" s="82">
        <f t="shared" ref="W56" si="174">V56-W54+W55</f>
        <v>10</v>
      </c>
      <c r="X56" s="82">
        <f t="shared" ref="X56" si="175">W56-X54+X55</f>
        <v>7</v>
      </c>
      <c r="Y56" s="82">
        <f t="shared" ref="Y56" si="176">X56-Y54+Y55</f>
        <v>2</v>
      </c>
      <c r="Z56" s="82">
        <f t="shared" ref="Z56" si="177">Y56-Z54+Z55</f>
        <v>0</v>
      </c>
      <c r="AA56" s="86">
        <f>Z56-AA54</f>
        <v>0</v>
      </c>
      <c r="AB56" s="28"/>
      <c r="AC56" s="3">
        <f>MAX(C56:AA56)</f>
        <v>11</v>
      </c>
      <c r="AD56" s="47"/>
      <c r="AE56" s="47"/>
      <c r="AF56" s="47"/>
    </row>
    <row r="57" spans="1:32" ht="15.6" customHeight="1" x14ac:dyDescent="0.2">
      <c r="A57" s="201"/>
      <c r="B57" s="24" t="s">
        <v>9</v>
      </c>
      <c r="C57" s="186"/>
      <c r="D57" s="187"/>
      <c r="E57" s="187"/>
      <c r="F57" s="187"/>
      <c r="G57" s="187"/>
      <c r="H57" s="89">
        <v>13.04</v>
      </c>
      <c r="I57" s="187"/>
      <c r="J57" s="187"/>
      <c r="K57" s="187"/>
      <c r="L57" s="187"/>
      <c r="M57" s="89">
        <v>13.1</v>
      </c>
      <c r="N57" s="187"/>
      <c r="O57" s="187"/>
      <c r="P57" s="90">
        <v>13.14</v>
      </c>
      <c r="Q57" s="199"/>
      <c r="R57" s="92" t="s">
        <v>40</v>
      </c>
      <c r="S57" s="187"/>
      <c r="T57" s="187"/>
      <c r="U57" s="89">
        <v>13.24</v>
      </c>
      <c r="V57" s="187"/>
      <c r="W57" s="89">
        <v>13.27</v>
      </c>
      <c r="X57" s="187"/>
      <c r="Y57" s="188"/>
      <c r="Z57" s="187"/>
      <c r="AA57" s="189">
        <v>13.32</v>
      </c>
      <c r="AB57" s="29">
        <v>34</v>
      </c>
      <c r="AC57" s="11"/>
      <c r="AD57" s="47"/>
      <c r="AE57" s="47"/>
      <c r="AF57" s="47"/>
    </row>
    <row r="58" spans="1:32" ht="15.6" customHeight="1" x14ac:dyDescent="0.2">
      <c r="A58" s="202"/>
      <c r="B58" s="25" t="s">
        <v>10</v>
      </c>
      <c r="C58" s="190">
        <v>12.58</v>
      </c>
      <c r="D58" s="191"/>
      <c r="E58" s="191"/>
      <c r="F58" s="191"/>
      <c r="G58" s="191"/>
      <c r="H58" s="95">
        <f>H57</f>
        <v>13.04</v>
      </c>
      <c r="I58" s="191"/>
      <c r="J58" s="191"/>
      <c r="K58" s="191"/>
      <c r="L58" s="191"/>
      <c r="M58" s="95">
        <f>M57</f>
        <v>13.1</v>
      </c>
      <c r="N58" s="191"/>
      <c r="O58" s="191"/>
      <c r="P58" s="96">
        <f>P57</f>
        <v>13.14</v>
      </c>
      <c r="Q58" s="199"/>
      <c r="R58" s="97" t="s">
        <v>40</v>
      </c>
      <c r="S58" s="191"/>
      <c r="T58" s="191"/>
      <c r="U58" s="95">
        <f>U57</f>
        <v>13.24</v>
      </c>
      <c r="V58" s="191"/>
      <c r="W58" s="95">
        <f>W57</f>
        <v>13.27</v>
      </c>
      <c r="X58" s="191"/>
      <c r="Y58" s="192"/>
      <c r="Z58" s="191"/>
      <c r="AA58" s="193"/>
      <c r="AB58" s="28"/>
      <c r="AC58" s="12"/>
      <c r="AD58" s="47"/>
      <c r="AE58" s="47"/>
      <c r="AF58" s="47"/>
    </row>
    <row r="59" spans="1:32" ht="15.6" customHeight="1" thickBot="1" x14ac:dyDescent="0.25">
      <c r="A59" s="49">
        <v>539</v>
      </c>
      <c r="B59" s="49" t="s">
        <v>11</v>
      </c>
      <c r="C59" s="100"/>
      <c r="D59" s="101"/>
      <c r="E59" s="101"/>
      <c r="F59" s="101"/>
      <c r="G59" s="101"/>
      <c r="H59" s="101"/>
      <c r="I59" s="101"/>
      <c r="J59" s="101"/>
      <c r="K59" s="101"/>
      <c r="L59" s="101"/>
      <c r="M59" s="101"/>
      <c r="N59" s="101"/>
      <c r="O59" s="101"/>
      <c r="P59" s="101"/>
      <c r="Q59" s="101"/>
      <c r="R59" s="101"/>
      <c r="S59" s="101"/>
      <c r="T59" s="101"/>
      <c r="U59" s="101"/>
      <c r="V59" s="101"/>
      <c r="W59" s="101"/>
      <c r="X59" s="101"/>
      <c r="Y59" s="101"/>
      <c r="Z59" s="101"/>
      <c r="AA59" s="102"/>
      <c r="AB59" s="52"/>
      <c r="AC59" s="3"/>
      <c r="AD59" s="47"/>
      <c r="AE59" s="47"/>
      <c r="AF59" s="47"/>
    </row>
    <row r="60" spans="1:32" ht="15.6" customHeight="1" x14ac:dyDescent="0.2">
      <c r="A60" s="55"/>
      <c r="B60" s="22" t="s">
        <v>5</v>
      </c>
      <c r="C60" s="72"/>
      <c r="D60" s="73">
        <v>0</v>
      </c>
      <c r="E60" s="73">
        <v>0</v>
      </c>
      <c r="F60" s="73">
        <v>0</v>
      </c>
      <c r="G60" s="73">
        <v>0</v>
      </c>
      <c r="H60" s="73">
        <v>0</v>
      </c>
      <c r="I60" s="73">
        <v>1</v>
      </c>
      <c r="J60" s="73">
        <v>0</v>
      </c>
      <c r="K60" s="73">
        <v>0</v>
      </c>
      <c r="L60" s="73">
        <v>0</v>
      </c>
      <c r="M60" s="73">
        <v>1</v>
      </c>
      <c r="N60" s="73">
        <v>0</v>
      </c>
      <c r="O60" s="73">
        <v>0</v>
      </c>
      <c r="P60" s="73">
        <v>4</v>
      </c>
      <c r="Q60" s="74" t="s">
        <v>40</v>
      </c>
      <c r="R60" s="74" t="s">
        <v>40</v>
      </c>
      <c r="S60" s="75">
        <v>4</v>
      </c>
      <c r="T60" s="75">
        <v>2</v>
      </c>
      <c r="U60" s="75">
        <v>11</v>
      </c>
      <c r="V60" s="75">
        <v>5</v>
      </c>
      <c r="W60" s="75">
        <v>3</v>
      </c>
      <c r="X60" s="75">
        <v>1</v>
      </c>
      <c r="Y60" s="75">
        <v>10</v>
      </c>
      <c r="Z60" s="73">
        <v>8</v>
      </c>
      <c r="AA60" s="76">
        <v>9</v>
      </c>
      <c r="AB60" s="26" t="s">
        <v>6</v>
      </c>
      <c r="AC60" s="43"/>
      <c r="AD60" s="47"/>
      <c r="AE60" s="47"/>
      <c r="AF60" s="47"/>
    </row>
    <row r="61" spans="1:32" ht="15.6" customHeight="1" x14ac:dyDescent="0.2">
      <c r="A61" s="23">
        <v>13.32</v>
      </c>
      <c r="B61" s="24" t="s">
        <v>7</v>
      </c>
      <c r="C61" s="77">
        <v>3</v>
      </c>
      <c r="D61" s="78">
        <v>1</v>
      </c>
      <c r="E61" s="78">
        <v>6</v>
      </c>
      <c r="F61" s="78">
        <v>1</v>
      </c>
      <c r="G61" s="78">
        <v>2</v>
      </c>
      <c r="H61" s="78">
        <v>3</v>
      </c>
      <c r="I61" s="78">
        <v>1</v>
      </c>
      <c r="J61" s="78">
        <v>0</v>
      </c>
      <c r="K61" s="78">
        <v>0</v>
      </c>
      <c r="L61" s="78">
        <v>0</v>
      </c>
      <c r="M61" s="78">
        <v>3</v>
      </c>
      <c r="N61" s="78">
        <v>6</v>
      </c>
      <c r="O61" s="78">
        <v>3</v>
      </c>
      <c r="P61" s="78">
        <v>3</v>
      </c>
      <c r="Q61" s="79" t="s">
        <v>40</v>
      </c>
      <c r="R61" s="79" t="s">
        <v>40</v>
      </c>
      <c r="S61" s="80">
        <v>7</v>
      </c>
      <c r="T61" s="80">
        <v>3</v>
      </c>
      <c r="U61" s="80">
        <v>5</v>
      </c>
      <c r="V61" s="80">
        <v>6</v>
      </c>
      <c r="W61" s="80">
        <v>2</v>
      </c>
      <c r="X61" s="80">
        <v>3</v>
      </c>
      <c r="Y61" s="80">
        <v>1</v>
      </c>
      <c r="Z61" s="78">
        <v>0</v>
      </c>
      <c r="AA61" s="81"/>
      <c r="AB61" s="27">
        <f>SUM(C61:Z61)</f>
        <v>59</v>
      </c>
      <c r="AC61" s="11"/>
      <c r="AD61" s="47"/>
      <c r="AE61" s="47"/>
      <c r="AF61" s="47"/>
    </row>
    <row r="62" spans="1:32" ht="15.6" customHeight="1" x14ac:dyDescent="0.2">
      <c r="A62" s="200" t="s">
        <v>23</v>
      </c>
      <c r="B62" s="24" t="s">
        <v>8</v>
      </c>
      <c r="C62" s="77">
        <f>C61</f>
        <v>3</v>
      </c>
      <c r="D62" s="82">
        <f t="shared" ref="D62" si="178">C62-D60+D61</f>
        <v>4</v>
      </c>
      <c r="E62" s="82">
        <f t="shared" ref="E62" si="179">D62-E60+E61</f>
        <v>10</v>
      </c>
      <c r="F62" s="82">
        <f t="shared" ref="F62" si="180">E62-F60+F61</f>
        <v>11</v>
      </c>
      <c r="G62" s="82">
        <f t="shared" ref="G62" si="181">F62-G60+G61</f>
        <v>13</v>
      </c>
      <c r="H62" s="82">
        <f t="shared" ref="H62" si="182">G62-H60+H61</f>
        <v>16</v>
      </c>
      <c r="I62" s="82">
        <f t="shared" ref="I62" si="183">H62-I60+I61</f>
        <v>16</v>
      </c>
      <c r="J62" s="82">
        <f t="shared" ref="J62" si="184">I62-J60+J61</f>
        <v>16</v>
      </c>
      <c r="K62" s="82">
        <f t="shared" ref="K62" si="185">J62-K60+K61</f>
        <v>16</v>
      </c>
      <c r="L62" s="82">
        <f t="shared" ref="L62" si="186">K62-L60+L61</f>
        <v>16</v>
      </c>
      <c r="M62" s="82">
        <f t="shared" ref="M62" si="187">L62-M60+M61</f>
        <v>18</v>
      </c>
      <c r="N62" s="82">
        <f t="shared" ref="N62" si="188">M62-N60+N61</f>
        <v>24</v>
      </c>
      <c r="O62" s="82">
        <f t="shared" ref="O62" si="189">N62-O60+O61</f>
        <v>27</v>
      </c>
      <c r="P62" s="83">
        <f t="shared" ref="P62" si="190">O62-P60+P61</f>
        <v>26</v>
      </c>
      <c r="Q62" s="84" t="s">
        <v>40</v>
      </c>
      <c r="R62" s="84" t="s">
        <v>40</v>
      </c>
      <c r="S62" s="85">
        <f>P62-S60+S61</f>
        <v>29</v>
      </c>
      <c r="T62" s="82">
        <f t="shared" ref="T62" si="191">S62-T60+T61</f>
        <v>30</v>
      </c>
      <c r="U62" s="82">
        <f t="shared" ref="U62" si="192">T62-U60+U61</f>
        <v>24</v>
      </c>
      <c r="V62" s="82">
        <f t="shared" ref="V62" si="193">U62-V60+V61</f>
        <v>25</v>
      </c>
      <c r="W62" s="82">
        <f t="shared" ref="W62" si="194">V62-W60+W61</f>
        <v>24</v>
      </c>
      <c r="X62" s="82">
        <f t="shared" ref="X62" si="195">W62-X60+X61</f>
        <v>26</v>
      </c>
      <c r="Y62" s="82">
        <f t="shared" ref="Y62" si="196">X62-Y60+Y61</f>
        <v>17</v>
      </c>
      <c r="Z62" s="82">
        <f t="shared" ref="Z62" si="197">Y62-Z60+Z61</f>
        <v>9</v>
      </c>
      <c r="AA62" s="86">
        <f>Z62-AA60</f>
        <v>0</v>
      </c>
      <c r="AB62" s="28"/>
      <c r="AC62" s="3">
        <f>MAX(C62:AA62)</f>
        <v>30</v>
      </c>
      <c r="AD62" s="47"/>
      <c r="AE62" s="47"/>
      <c r="AF62" s="47"/>
    </row>
    <row r="63" spans="1:32" ht="15.6" customHeight="1" x14ac:dyDescent="0.2">
      <c r="A63" s="201"/>
      <c r="B63" s="24" t="s">
        <v>9</v>
      </c>
      <c r="C63" s="186"/>
      <c r="D63" s="187"/>
      <c r="E63" s="187"/>
      <c r="F63" s="187"/>
      <c r="G63" s="187"/>
      <c r="H63" s="89">
        <v>13.39</v>
      </c>
      <c r="I63" s="187"/>
      <c r="J63" s="187"/>
      <c r="K63" s="187"/>
      <c r="L63" s="187"/>
      <c r="M63" s="89">
        <v>13.44</v>
      </c>
      <c r="N63" s="187"/>
      <c r="O63" s="187"/>
      <c r="P63" s="90">
        <v>13.49</v>
      </c>
      <c r="Q63" s="199"/>
      <c r="R63" s="92" t="s">
        <v>40</v>
      </c>
      <c r="S63" s="187"/>
      <c r="T63" s="187"/>
      <c r="U63" s="89">
        <v>13.55</v>
      </c>
      <c r="V63" s="187"/>
      <c r="W63" s="89">
        <v>13.58</v>
      </c>
      <c r="X63" s="187"/>
      <c r="Y63" s="188"/>
      <c r="Z63" s="187"/>
      <c r="AA63" s="189">
        <v>14.03</v>
      </c>
      <c r="AB63" s="29">
        <v>33</v>
      </c>
      <c r="AC63" s="11"/>
      <c r="AD63" s="47"/>
      <c r="AE63" s="47"/>
      <c r="AF63" s="47"/>
    </row>
    <row r="64" spans="1:32" ht="15.6" customHeight="1" x14ac:dyDescent="0.2">
      <c r="A64" s="202"/>
      <c r="B64" s="25" t="s">
        <v>10</v>
      </c>
      <c r="C64" s="190">
        <v>13.3</v>
      </c>
      <c r="D64" s="191"/>
      <c r="E64" s="191"/>
      <c r="F64" s="191"/>
      <c r="G64" s="191"/>
      <c r="H64" s="95">
        <f>H63</f>
        <v>13.39</v>
      </c>
      <c r="I64" s="191"/>
      <c r="J64" s="191"/>
      <c r="K64" s="191"/>
      <c r="L64" s="191"/>
      <c r="M64" s="95">
        <f>M63</f>
        <v>13.44</v>
      </c>
      <c r="N64" s="191"/>
      <c r="O64" s="191"/>
      <c r="P64" s="96">
        <f>P63</f>
        <v>13.49</v>
      </c>
      <c r="Q64" s="199"/>
      <c r="R64" s="97" t="s">
        <v>40</v>
      </c>
      <c r="S64" s="191"/>
      <c r="T64" s="191"/>
      <c r="U64" s="95">
        <f>U63</f>
        <v>13.55</v>
      </c>
      <c r="V64" s="191"/>
      <c r="W64" s="95">
        <f>W63</f>
        <v>13.58</v>
      </c>
      <c r="X64" s="191"/>
      <c r="Y64" s="192"/>
      <c r="Z64" s="191"/>
      <c r="AA64" s="193"/>
      <c r="AB64" s="28"/>
      <c r="AC64" s="12"/>
      <c r="AD64" s="47"/>
      <c r="AE64" s="47"/>
      <c r="AF64" s="47"/>
    </row>
    <row r="65" spans="1:32" ht="15.6" customHeight="1" thickBot="1" x14ac:dyDescent="0.25">
      <c r="A65" s="49">
        <v>209</v>
      </c>
      <c r="B65" s="49" t="s">
        <v>11</v>
      </c>
      <c r="C65" s="100"/>
      <c r="D65" s="101"/>
      <c r="E65" s="101"/>
      <c r="F65" s="101"/>
      <c r="G65" s="101"/>
      <c r="H65" s="101"/>
      <c r="I65" s="101"/>
      <c r="J65" s="101"/>
      <c r="K65" s="101"/>
      <c r="L65" s="101"/>
      <c r="M65" s="101"/>
      <c r="N65" s="101"/>
      <c r="O65" s="101"/>
      <c r="P65" s="101"/>
      <c r="Q65" s="101"/>
      <c r="R65" s="101"/>
      <c r="S65" s="101"/>
      <c r="T65" s="101"/>
      <c r="U65" s="101"/>
      <c r="V65" s="101"/>
      <c r="W65" s="101"/>
      <c r="X65" s="101"/>
      <c r="Y65" s="101"/>
      <c r="Z65" s="101"/>
      <c r="AA65" s="102"/>
      <c r="AB65" s="52"/>
      <c r="AC65" s="3"/>
      <c r="AD65" s="47"/>
      <c r="AE65" s="47"/>
      <c r="AF65" s="47"/>
    </row>
    <row r="66" spans="1:32" ht="15.6" customHeight="1" x14ac:dyDescent="0.2">
      <c r="A66" s="55"/>
      <c r="B66" s="22" t="s">
        <v>5</v>
      </c>
      <c r="C66" s="72"/>
      <c r="D66" s="73">
        <v>0</v>
      </c>
      <c r="E66" s="73">
        <v>0</v>
      </c>
      <c r="F66" s="73">
        <v>0</v>
      </c>
      <c r="G66" s="73">
        <v>0</v>
      </c>
      <c r="H66" s="73">
        <v>1</v>
      </c>
      <c r="I66" s="73">
        <v>1</v>
      </c>
      <c r="J66" s="73">
        <v>0</v>
      </c>
      <c r="K66" s="73">
        <v>0</v>
      </c>
      <c r="L66" s="73">
        <v>0</v>
      </c>
      <c r="M66" s="73">
        <v>5</v>
      </c>
      <c r="N66" s="73">
        <v>1</v>
      </c>
      <c r="O66" s="73">
        <v>2</v>
      </c>
      <c r="P66" s="73">
        <v>8</v>
      </c>
      <c r="Q66" s="74">
        <v>4</v>
      </c>
      <c r="R66" s="74">
        <v>1</v>
      </c>
      <c r="S66" s="75">
        <v>2</v>
      </c>
      <c r="T66" s="75">
        <v>2</v>
      </c>
      <c r="U66" s="75">
        <v>12</v>
      </c>
      <c r="V66" s="75">
        <v>2</v>
      </c>
      <c r="W66" s="75">
        <v>1</v>
      </c>
      <c r="X66" s="75">
        <v>0</v>
      </c>
      <c r="Y66" s="75">
        <v>10</v>
      </c>
      <c r="Z66" s="73">
        <v>24</v>
      </c>
      <c r="AA66" s="76">
        <v>3</v>
      </c>
      <c r="AB66" s="26" t="s">
        <v>6</v>
      </c>
      <c r="AC66" s="43"/>
      <c r="AD66" s="47"/>
      <c r="AE66" s="47"/>
      <c r="AF66" s="47"/>
    </row>
    <row r="67" spans="1:32" ht="15.6" customHeight="1" x14ac:dyDescent="0.2">
      <c r="A67" s="23">
        <v>14</v>
      </c>
      <c r="B67" s="24" t="s">
        <v>7</v>
      </c>
      <c r="C67" s="77">
        <v>5</v>
      </c>
      <c r="D67" s="78">
        <v>1</v>
      </c>
      <c r="E67" s="78">
        <v>4</v>
      </c>
      <c r="F67" s="78">
        <v>3</v>
      </c>
      <c r="G67" s="78">
        <v>1</v>
      </c>
      <c r="H67" s="78">
        <v>2</v>
      </c>
      <c r="I67" s="78">
        <v>2</v>
      </c>
      <c r="J67" s="78">
        <v>4</v>
      </c>
      <c r="K67" s="78">
        <v>8</v>
      </c>
      <c r="L67" s="78">
        <v>0</v>
      </c>
      <c r="M67" s="78">
        <v>6</v>
      </c>
      <c r="N67" s="78">
        <v>2</v>
      </c>
      <c r="O67" s="78">
        <v>3</v>
      </c>
      <c r="P67" s="78">
        <v>2</v>
      </c>
      <c r="Q67" s="79">
        <v>2</v>
      </c>
      <c r="R67" s="79">
        <v>15</v>
      </c>
      <c r="S67" s="80">
        <v>4</v>
      </c>
      <c r="T67" s="80">
        <v>5</v>
      </c>
      <c r="U67" s="80">
        <v>4</v>
      </c>
      <c r="V67" s="80">
        <v>6</v>
      </c>
      <c r="W67" s="80">
        <v>0</v>
      </c>
      <c r="X67" s="80">
        <v>0</v>
      </c>
      <c r="Y67" s="80">
        <v>0</v>
      </c>
      <c r="Z67" s="78">
        <v>0</v>
      </c>
      <c r="AA67" s="81"/>
      <c r="AB67" s="27">
        <f>SUM(C67:Z67)</f>
        <v>79</v>
      </c>
      <c r="AC67" s="11"/>
      <c r="AD67" s="47"/>
      <c r="AE67" s="47"/>
      <c r="AF67" s="47"/>
    </row>
    <row r="68" spans="1:32" ht="15.6" customHeight="1" x14ac:dyDescent="0.2">
      <c r="A68" s="200" t="s">
        <v>23</v>
      </c>
      <c r="B68" s="24" t="s">
        <v>8</v>
      </c>
      <c r="C68" s="77">
        <f>C67</f>
        <v>5</v>
      </c>
      <c r="D68" s="82">
        <f t="shared" ref="D68" si="198">C68-D66+D67</f>
        <v>6</v>
      </c>
      <c r="E68" s="82">
        <f t="shared" ref="E68" si="199">D68-E66+E67</f>
        <v>10</v>
      </c>
      <c r="F68" s="82">
        <f t="shared" ref="F68" si="200">E68-F66+F67</f>
        <v>13</v>
      </c>
      <c r="G68" s="82">
        <f t="shared" ref="G68" si="201">F68-G66+G67</f>
        <v>14</v>
      </c>
      <c r="H68" s="82">
        <f t="shared" ref="H68" si="202">G68-H66+H67</f>
        <v>15</v>
      </c>
      <c r="I68" s="82">
        <f t="shared" ref="I68" si="203">H68-I66+I67</f>
        <v>16</v>
      </c>
      <c r="J68" s="82">
        <f t="shared" ref="J68" si="204">I68-J66+J67</f>
        <v>20</v>
      </c>
      <c r="K68" s="82">
        <f t="shared" ref="K68" si="205">J68-K66+K67</f>
        <v>28</v>
      </c>
      <c r="L68" s="82">
        <f t="shared" ref="L68" si="206">K68-L66+L67</f>
        <v>28</v>
      </c>
      <c r="M68" s="82">
        <f t="shared" ref="M68" si="207">L68-M66+M67</f>
        <v>29</v>
      </c>
      <c r="N68" s="82">
        <f t="shared" ref="N68" si="208">M68-N66+N67</f>
        <v>30</v>
      </c>
      <c r="O68" s="82">
        <f t="shared" ref="O68" si="209">N68-O66+O67</f>
        <v>31</v>
      </c>
      <c r="P68" s="83">
        <f t="shared" ref="P68" si="210">O68-P66+P67</f>
        <v>25</v>
      </c>
      <c r="Q68" s="84">
        <f>P68-Q66+Q67</f>
        <v>23</v>
      </c>
      <c r="R68" s="84">
        <f>Q68-R66+R67</f>
        <v>37</v>
      </c>
      <c r="S68" s="85">
        <f>R68-S66+S67</f>
        <v>39</v>
      </c>
      <c r="T68" s="82">
        <f t="shared" ref="T68" si="211">S68-T66+T67</f>
        <v>42</v>
      </c>
      <c r="U68" s="82">
        <f t="shared" ref="U68" si="212">T68-U66+U67</f>
        <v>34</v>
      </c>
      <c r="V68" s="82">
        <f t="shared" ref="V68" si="213">U68-V66+V67</f>
        <v>38</v>
      </c>
      <c r="W68" s="82">
        <f t="shared" ref="W68" si="214">V68-W66+W67</f>
        <v>37</v>
      </c>
      <c r="X68" s="82">
        <f t="shared" ref="X68" si="215">W68-X66+X67</f>
        <v>37</v>
      </c>
      <c r="Y68" s="82">
        <f t="shared" ref="Y68" si="216">X68-Y66+Y67</f>
        <v>27</v>
      </c>
      <c r="Z68" s="82">
        <f t="shared" ref="Z68" si="217">Y68-Z66+Z67</f>
        <v>3</v>
      </c>
      <c r="AA68" s="86">
        <f>Z68-AA66</f>
        <v>0</v>
      </c>
      <c r="AB68" s="28"/>
      <c r="AC68" s="3">
        <f>MAX(C68:AA68)</f>
        <v>42</v>
      </c>
      <c r="AD68" s="47"/>
      <c r="AE68" s="47"/>
      <c r="AF68" s="47"/>
    </row>
    <row r="69" spans="1:32" ht="15.6" customHeight="1" x14ac:dyDescent="0.2">
      <c r="A69" s="201"/>
      <c r="B69" s="24" t="s">
        <v>9</v>
      </c>
      <c r="C69" s="186"/>
      <c r="D69" s="187"/>
      <c r="E69" s="187"/>
      <c r="F69" s="187"/>
      <c r="G69" s="187"/>
      <c r="H69" s="89">
        <v>14.08</v>
      </c>
      <c r="I69" s="187"/>
      <c r="J69" s="187"/>
      <c r="K69" s="187"/>
      <c r="L69" s="187"/>
      <c r="M69" s="89">
        <v>14.13</v>
      </c>
      <c r="N69" s="187"/>
      <c r="O69" s="187"/>
      <c r="P69" s="90">
        <v>14.16</v>
      </c>
      <c r="Q69" s="199"/>
      <c r="R69" s="92">
        <v>14.2</v>
      </c>
      <c r="S69" s="187"/>
      <c r="T69" s="187"/>
      <c r="U69" s="89">
        <v>14.24</v>
      </c>
      <c r="V69" s="187"/>
      <c r="W69" s="89">
        <v>14.26</v>
      </c>
      <c r="X69" s="187"/>
      <c r="Y69" s="188"/>
      <c r="Z69" s="187"/>
      <c r="AA69" s="189">
        <v>14.37</v>
      </c>
      <c r="AB69" s="29">
        <v>37</v>
      </c>
      <c r="AC69" s="11"/>
      <c r="AD69" s="47"/>
      <c r="AE69" s="47"/>
      <c r="AF69" s="47"/>
    </row>
    <row r="70" spans="1:32" ht="15.6" customHeight="1" x14ac:dyDescent="0.2">
      <c r="A70" s="202"/>
      <c r="B70" s="25" t="s">
        <v>10</v>
      </c>
      <c r="C70" s="190">
        <v>14</v>
      </c>
      <c r="D70" s="191"/>
      <c r="E70" s="191"/>
      <c r="F70" s="191"/>
      <c r="G70" s="191"/>
      <c r="H70" s="95">
        <f>H69</f>
        <v>14.08</v>
      </c>
      <c r="I70" s="191"/>
      <c r="J70" s="191"/>
      <c r="K70" s="191"/>
      <c r="L70" s="191"/>
      <c r="M70" s="95">
        <f>M69</f>
        <v>14.13</v>
      </c>
      <c r="N70" s="191"/>
      <c r="O70" s="191"/>
      <c r="P70" s="96">
        <f>P69</f>
        <v>14.16</v>
      </c>
      <c r="Q70" s="199"/>
      <c r="R70" s="97">
        <f>R69</f>
        <v>14.2</v>
      </c>
      <c r="S70" s="191"/>
      <c r="T70" s="191"/>
      <c r="U70" s="95">
        <f>U69</f>
        <v>14.24</v>
      </c>
      <c r="V70" s="191"/>
      <c r="W70" s="95">
        <f>W69</f>
        <v>14.26</v>
      </c>
      <c r="X70" s="191"/>
      <c r="Y70" s="192"/>
      <c r="Z70" s="191"/>
      <c r="AA70" s="193"/>
      <c r="AB70" s="28"/>
      <c r="AC70" s="12"/>
      <c r="AD70" s="47"/>
      <c r="AE70" s="47"/>
      <c r="AF70" s="47"/>
    </row>
    <row r="71" spans="1:32" ht="15.6" customHeight="1" thickBot="1" x14ac:dyDescent="0.25">
      <c r="A71" s="49">
        <v>522</v>
      </c>
      <c r="B71" s="49" t="s">
        <v>11</v>
      </c>
      <c r="C71" s="100"/>
      <c r="D71" s="101"/>
      <c r="E71" s="101"/>
      <c r="F71" s="101"/>
      <c r="G71" s="101"/>
      <c r="H71" s="101"/>
      <c r="I71" s="101"/>
      <c r="J71" s="101"/>
      <c r="K71" s="101"/>
      <c r="L71" s="101"/>
      <c r="M71" s="101"/>
      <c r="N71" s="101"/>
      <c r="O71" s="101"/>
      <c r="P71" s="101"/>
      <c r="Q71" s="101"/>
      <c r="R71" s="101"/>
      <c r="S71" s="101"/>
      <c r="T71" s="101"/>
      <c r="U71" s="101"/>
      <c r="V71" s="101"/>
      <c r="W71" s="101"/>
      <c r="X71" s="101"/>
      <c r="Y71" s="101"/>
      <c r="Z71" s="101"/>
      <c r="AA71" s="102"/>
      <c r="AB71" s="52"/>
      <c r="AC71" s="3"/>
      <c r="AD71" s="47"/>
      <c r="AE71" s="47"/>
      <c r="AF71" s="47"/>
    </row>
    <row r="72" spans="1:32" ht="15.6" customHeight="1" x14ac:dyDescent="0.2">
      <c r="A72" s="55"/>
      <c r="B72" s="22" t="s">
        <v>5</v>
      </c>
      <c r="C72" s="72"/>
      <c r="D72" s="73">
        <v>0</v>
      </c>
      <c r="E72" s="73">
        <v>0</v>
      </c>
      <c r="F72" s="73">
        <v>0</v>
      </c>
      <c r="G72" s="73">
        <v>0</v>
      </c>
      <c r="H72" s="73">
        <v>0</v>
      </c>
      <c r="I72" s="73">
        <v>0</v>
      </c>
      <c r="J72" s="73">
        <v>1</v>
      </c>
      <c r="K72" s="73">
        <v>1</v>
      </c>
      <c r="L72" s="73">
        <v>0</v>
      </c>
      <c r="M72" s="73">
        <v>5</v>
      </c>
      <c r="N72" s="73">
        <v>0</v>
      </c>
      <c r="O72" s="73">
        <v>1</v>
      </c>
      <c r="P72" s="73">
        <v>3</v>
      </c>
      <c r="Q72" s="74" t="s">
        <v>40</v>
      </c>
      <c r="R72" s="74" t="s">
        <v>40</v>
      </c>
      <c r="S72" s="75">
        <v>7</v>
      </c>
      <c r="T72" s="75">
        <v>1</v>
      </c>
      <c r="U72" s="75">
        <v>3</v>
      </c>
      <c r="V72" s="75">
        <v>4</v>
      </c>
      <c r="W72" s="75">
        <v>0</v>
      </c>
      <c r="X72" s="75">
        <v>0</v>
      </c>
      <c r="Y72" s="75">
        <v>8</v>
      </c>
      <c r="Z72" s="73">
        <v>8</v>
      </c>
      <c r="AA72" s="76">
        <v>1</v>
      </c>
      <c r="AB72" s="26" t="s">
        <v>6</v>
      </c>
      <c r="AC72" s="43"/>
      <c r="AD72" s="47"/>
      <c r="AE72" s="47"/>
      <c r="AF72" s="47"/>
    </row>
    <row r="73" spans="1:32" ht="15.6" customHeight="1" x14ac:dyDescent="0.2">
      <c r="A73" s="23">
        <v>15.08</v>
      </c>
      <c r="B73" s="24" t="s">
        <v>7</v>
      </c>
      <c r="C73" s="77">
        <v>8</v>
      </c>
      <c r="D73" s="78">
        <v>0</v>
      </c>
      <c r="E73" s="78">
        <v>0</v>
      </c>
      <c r="F73" s="78">
        <v>2</v>
      </c>
      <c r="G73" s="78">
        <v>4</v>
      </c>
      <c r="H73" s="78">
        <v>3</v>
      </c>
      <c r="I73" s="78">
        <v>7</v>
      </c>
      <c r="J73" s="78">
        <v>0</v>
      </c>
      <c r="K73" s="78">
        <v>5</v>
      </c>
      <c r="L73" s="78">
        <v>0</v>
      </c>
      <c r="M73" s="78">
        <v>5</v>
      </c>
      <c r="N73" s="78">
        <v>1</v>
      </c>
      <c r="O73" s="78">
        <v>1</v>
      </c>
      <c r="P73" s="78">
        <v>1</v>
      </c>
      <c r="Q73" s="79" t="s">
        <v>40</v>
      </c>
      <c r="R73" s="79" t="s">
        <v>40</v>
      </c>
      <c r="S73" s="80">
        <v>0</v>
      </c>
      <c r="T73" s="80">
        <v>0</v>
      </c>
      <c r="U73" s="80">
        <v>1</v>
      </c>
      <c r="V73" s="80">
        <v>2</v>
      </c>
      <c r="W73" s="80">
        <v>0</v>
      </c>
      <c r="X73" s="80">
        <v>0</v>
      </c>
      <c r="Y73" s="80">
        <v>3</v>
      </c>
      <c r="Z73" s="78">
        <v>0</v>
      </c>
      <c r="AA73" s="81"/>
      <c r="AB73" s="27">
        <f>SUM(C73:Z73)</f>
        <v>43</v>
      </c>
      <c r="AC73" s="11"/>
      <c r="AD73" s="47"/>
      <c r="AE73" s="47"/>
      <c r="AF73" s="47"/>
    </row>
    <row r="74" spans="1:32" ht="15.6" customHeight="1" x14ac:dyDescent="0.2">
      <c r="A74" s="200" t="s">
        <v>23</v>
      </c>
      <c r="B74" s="24" t="s">
        <v>8</v>
      </c>
      <c r="C74" s="77">
        <f>C73</f>
        <v>8</v>
      </c>
      <c r="D74" s="82">
        <f t="shared" ref="D74" si="218">C74-D72+D73</f>
        <v>8</v>
      </c>
      <c r="E74" s="82">
        <f t="shared" ref="E74" si="219">D74-E72+E73</f>
        <v>8</v>
      </c>
      <c r="F74" s="82">
        <f t="shared" ref="F74" si="220">E74-F72+F73</f>
        <v>10</v>
      </c>
      <c r="G74" s="82">
        <f t="shared" ref="G74" si="221">F74-G72+G73</f>
        <v>14</v>
      </c>
      <c r="H74" s="82">
        <f t="shared" ref="H74" si="222">G74-H72+H73</f>
        <v>17</v>
      </c>
      <c r="I74" s="82">
        <f t="shared" ref="I74" si="223">H74-I72+I73</f>
        <v>24</v>
      </c>
      <c r="J74" s="82">
        <f t="shared" ref="J74" si="224">I74-J72+J73</f>
        <v>23</v>
      </c>
      <c r="K74" s="82">
        <f t="shared" ref="K74" si="225">J74-K72+K73</f>
        <v>27</v>
      </c>
      <c r="L74" s="82">
        <f t="shared" ref="L74" si="226">K74-L72+L73</f>
        <v>27</v>
      </c>
      <c r="M74" s="82">
        <f t="shared" ref="M74" si="227">L74-M72+M73</f>
        <v>27</v>
      </c>
      <c r="N74" s="82">
        <f t="shared" ref="N74" si="228">M74-N72+N73</f>
        <v>28</v>
      </c>
      <c r="O74" s="82">
        <f t="shared" ref="O74" si="229">N74-O72+O73</f>
        <v>28</v>
      </c>
      <c r="P74" s="83">
        <f t="shared" ref="P74" si="230">O74-P72+P73</f>
        <v>26</v>
      </c>
      <c r="Q74" s="84" t="s">
        <v>40</v>
      </c>
      <c r="R74" s="84" t="s">
        <v>40</v>
      </c>
      <c r="S74" s="85">
        <f>P74-S72+S73</f>
        <v>19</v>
      </c>
      <c r="T74" s="82">
        <f t="shared" ref="T74" si="231">S74-T72+T73</f>
        <v>18</v>
      </c>
      <c r="U74" s="82">
        <f t="shared" ref="U74" si="232">T74-U72+U73</f>
        <v>16</v>
      </c>
      <c r="V74" s="82">
        <f t="shared" ref="V74" si="233">U74-V72+V73</f>
        <v>14</v>
      </c>
      <c r="W74" s="82">
        <f t="shared" ref="W74" si="234">V74-W72+W73</f>
        <v>14</v>
      </c>
      <c r="X74" s="82">
        <f t="shared" ref="X74" si="235">W74-X72+X73</f>
        <v>14</v>
      </c>
      <c r="Y74" s="82">
        <f t="shared" ref="Y74" si="236">X74-Y72+Y73</f>
        <v>9</v>
      </c>
      <c r="Z74" s="82">
        <f t="shared" ref="Z74" si="237">Y74-Z72+Z73</f>
        <v>1</v>
      </c>
      <c r="AA74" s="86">
        <f>Z74-AA72</f>
        <v>0</v>
      </c>
      <c r="AB74" s="28"/>
      <c r="AC74" s="3">
        <f>MAX(C74:AA74)</f>
        <v>28</v>
      </c>
      <c r="AD74" s="47"/>
      <c r="AE74" s="47"/>
      <c r="AF74" s="47"/>
    </row>
    <row r="75" spans="1:32" ht="15.6" customHeight="1" x14ac:dyDescent="0.2">
      <c r="A75" s="201"/>
      <c r="B75" s="24" t="s">
        <v>9</v>
      </c>
      <c r="C75" s="186"/>
      <c r="D75" s="187"/>
      <c r="E75" s="187"/>
      <c r="F75" s="187"/>
      <c r="G75" s="187"/>
      <c r="H75" s="89">
        <v>15.13</v>
      </c>
      <c r="I75" s="187"/>
      <c r="J75" s="187"/>
      <c r="K75" s="187"/>
      <c r="L75" s="187"/>
      <c r="M75" s="89">
        <v>15.19</v>
      </c>
      <c r="N75" s="187"/>
      <c r="O75" s="187"/>
      <c r="P75" s="90">
        <v>15.23</v>
      </c>
      <c r="Q75" s="199"/>
      <c r="R75" s="92" t="s">
        <v>40</v>
      </c>
      <c r="S75" s="187"/>
      <c r="T75" s="187"/>
      <c r="U75" s="89">
        <v>15.3</v>
      </c>
      <c r="V75" s="187"/>
      <c r="W75" s="89">
        <v>15.37</v>
      </c>
      <c r="X75" s="187"/>
      <c r="Y75" s="188"/>
      <c r="Z75" s="187"/>
      <c r="AA75" s="189">
        <v>15.42</v>
      </c>
      <c r="AB75" s="29">
        <v>36</v>
      </c>
      <c r="AC75" s="11"/>
      <c r="AD75" s="47"/>
      <c r="AE75" s="47"/>
      <c r="AF75" s="47"/>
    </row>
    <row r="76" spans="1:32" ht="15.6" customHeight="1" x14ac:dyDescent="0.2">
      <c r="A76" s="202"/>
      <c r="B76" s="25" t="s">
        <v>10</v>
      </c>
      <c r="C76" s="190">
        <v>15.08</v>
      </c>
      <c r="D76" s="191"/>
      <c r="E76" s="191"/>
      <c r="F76" s="191"/>
      <c r="G76" s="191"/>
      <c r="H76" s="95">
        <f>H75</f>
        <v>15.13</v>
      </c>
      <c r="I76" s="191"/>
      <c r="J76" s="191"/>
      <c r="K76" s="191"/>
      <c r="L76" s="191"/>
      <c r="M76" s="95">
        <f>M75</f>
        <v>15.19</v>
      </c>
      <c r="N76" s="191"/>
      <c r="O76" s="191"/>
      <c r="P76" s="96">
        <f>P75</f>
        <v>15.23</v>
      </c>
      <c r="Q76" s="199"/>
      <c r="R76" s="97" t="s">
        <v>40</v>
      </c>
      <c r="S76" s="191"/>
      <c r="T76" s="191"/>
      <c r="U76" s="95">
        <v>15.31</v>
      </c>
      <c r="V76" s="191"/>
      <c r="W76" s="95">
        <f>W75</f>
        <v>15.37</v>
      </c>
      <c r="X76" s="191"/>
      <c r="Y76" s="192"/>
      <c r="Z76" s="191"/>
      <c r="AA76" s="193"/>
      <c r="AB76" s="28"/>
      <c r="AC76" s="12"/>
      <c r="AD76" s="47"/>
      <c r="AE76" s="47"/>
      <c r="AF76" s="47"/>
    </row>
    <row r="77" spans="1:32" ht="15.6" customHeight="1" thickBot="1" x14ac:dyDescent="0.25">
      <c r="A77" s="49">
        <v>520</v>
      </c>
      <c r="B77" s="49" t="s">
        <v>11</v>
      </c>
      <c r="C77" s="100"/>
      <c r="D77" s="101"/>
      <c r="E77" s="101"/>
      <c r="F77" s="101"/>
      <c r="G77" s="101"/>
      <c r="H77" s="101"/>
      <c r="I77" s="101"/>
      <c r="J77" s="101"/>
      <c r="K77" s="101"/>
      <c r="L77" s="101"/>
      <c r="M77" s="101"/>
      <c r="N77" s="101"/>
      <c r="O77" s="101"/>
      <c r="P77" s="101"/>
      <c r="Q77" s="101"/>
      <c r="R77" s="101"/>
      <c r="S77" s="101"/>
      <c r="T77" s="101"/>
      <c r="U77" s="101"/>
      <c r="V77" s="101"/>
      <c r="W77" s="101"/>
      <c r="X77" s="101"/>
      <c r="Y77" s="101"/>
      <c r="Z77" s="101"/>
      <c r="AA77" s="102"/>
      <c r="AB77" s="52"/>
      <c r="AC77" s="3"/>
      <c r="AD77" s="47"/>
      <c r="AE77" s="47"/>
      <c r="AF77" s="47"/>
    </row>
    <row r="78" spans="1:32" ht="15.6" customHeight="1" x14ac:dyDescent="0.2">
      <c r="A78" s="55"/>
      <c r="B78" s="22" t="s">
        <v>5</v>
      </c>
      <c r="C78" s="72"/>
      <c r="D78" s="73">
        <v>0</v>
      </c>
      <c r="E78" s="73">
        <v>0</v>
      </c>
      <c r="F78" s="73">
        <v>0</v>
      </c>
      <c r="G78" s="73">
        <v>0</v>
      </c>
      <c r="H78" s="73">
        <v>0</v>
      </c>
      <c r="I78" s="73">
        <v>0</v>
      </c>
      <c r="J78" s="73">
        <v>5</v>
      </c>
      <c r="K78" s="73">
        <v>8</v>
      </c>
      <c r="L78" s="73">
        <v>0</v>
      </c>
      <c r="M78" s="73">
        <v>3</v>
      </c>
      <c r="N78" s="73">
        <v>0</v>
      </c>
      <c r="O78" s="73">
        <v>0</v>
      </c>
      <c r="P78" s="73">
        <v>0</v>
      </c>
      <c r="Q78" s="74" t="s">
        <v>40</v>
      </c>
      <c r="R78" s="74" t="s">
        <v>40</v>
      </c>
      <c r="S78" s="75">
        <v>5</v>
      </c>
      <c r="T78" s="75">
        <v>1</v>
      </c>
      <c r="U78" s="75">
        <v>0</v>
      </c>
      <c r="V78" s="75">
        <v>6</v>
      </c>
      <c r="W78" s="75">
        <v>0</v>
      </c>
      <c r="X78" s="75">
        <v>3</v>
      </c>
      <c r="Y78" s="75">
        <v>9</v>
      </c>
      <c r="Z78" s="73">
        <v>7</v>
      </c>
      <c r="AA78" s="76">
        <v>8</v>
      </c>
      <c r="AB78" s="26" t="s">
        <v>6</v>
      </c>
      <c r="AC78" s="43"/>
      <c r="AD78" s="47"/>
      <c r="AE78" s="47"/>
      <c r="AF78" s="47"/>
    </row>
    <row r="79" spans="1:32" ht="15.6" customHeight="1" x14ac:dyDescent="0.2">
      <c r="A79" s="23">
        <v>15.25</v>
      </c>
      <c r="B79" s="24" t="s">
        <v>7</v>
      </c>
      <c r="C79" s="77">
        <v>4</v>
      </c>
      <c r="D79" s="78">
        <v>1</v>
      </c>
      <c r="E79" s="78">
        <v>0</v>
      </c>
      <c r="F79" s="78">
        <v>0</v>
      </c>
      <c r="G79" s="78">
        <v>0</v>
      </c>
      <c r="H79" s="78">
        <v>2</v>
      </c>
      <c r="I79" s="78">
        <v>12</v>
      </c>
      <c r="J79" s="78">
        <v>2</v>
      </c>
      <c r="K79" s="78">
        <v>4</v>
      </c>
      <c r="L79" s="78">
        <v>0</v>
      </c>
      <c r="M79" s="78">
        <v>2</v>
      </c>
      <c r="N79" s="78">
        <v>8</v>
      </c>
      <c r="O79" s="78">
        <v>0</v>
      </c>
      <c r="P79" s="78">
        <v>0</v>
      </c>
      <c r="Q79" s="79" t="s">
        <v>40</v>
      </c>
      <c r="R79" s="79" t="s">
        <v>40</v>
      </c>
      <c r="S79" s="80">
        <v>0</v>
      </c>
      <c r="T79" s="80">
        <v>2</v>
      </c>
      <c r="U79" s="80">
        <v>7</v>
      </c>
      <c r="V79" s="80">
        <v>8</v>
      </c>
      <c r="W79" s="80">
        <v>0</v>
      </c>
      <c r="X79" s="80">
        <v>1</v>
      </c>
      <c r="Y79" s="80">
        <v>2</v>
      </c>
      <c r="Z79" s="78">
        <v>0</v>
      </c>
      <c r="AA79" s="81"/>
      <c r="AB79" s="27">
        <f>SUM(C79:Z79)</f>
        <v>55</v>
      </c>
      <c r="AC79" s="11"/>
      <c r="AD79" s="47"/>
      <c r="AE79" s="47"/>
      <c r="AF79" s="47"/>
    </row>
    <row r="80" spans="1:32" ht="15.6" customHeight="1" x14ac:dyDescent="0.2">
      <c r="A80" s="200" t="s">
        <v>23</v>
      </c>
      <c r="B80" s="24" t="s">
        <v>8</v>
      </c>
      <c r="C80" s="77">
        <f>C79</f>
        <v>4</v>
      </c>
      <c r="D80" s="82">
        <f t="shared" ref="D80" si="238">C80-D78+D79</f>
        <v>5</v>
      </c>
      <c r="E80" s="82">
        <f t="shared" ref="E80" si="239">D80-E78+E79</f>
        <v>5</v>
      </c>
      <c r="F80" s="82">
        <f t="shared" ref="F80" si="240">E80-F78+F79</f>
        <v>5</v>
      </c>
      <c r="G80" s="82">
        <f t="shared" ref="G80" si="241">F80-G78+G79</f>
        <v>5</v>
      </c>
      <c r="H80" s="82">
        <f t="shared" ref="H80" si="242">G80-H78+H79</f>
        <v>7</v>
      </c>
      <c r="I80" s="82">
        <f t="shared" ref="I80" si="243">H80-I78+I79</f>
        <v>19</v>
      </c>
      <c r="J80" s="82">
        <f t="shared" ref="J80" si="244">I80-J78+J79</f>
        <v>16</v>
      </c>
      <c r="K80" s="82">
        <f t="shared" ref="K80" si="245">J80-K78+K79</f>
        <v>12</v>
      </c>
      <c r="L80" s="82">
        <f t="shared" ref="L80" si="246">K80-L78+L79</f>
        <v>12</v>
      </c>
      <c r="M80" s="82">
        <f t="shared" ref="M80" si="247">L80-M78+M79</f>
        <v>11</v>
      </c>
      <c r="N80" s="82">
        <f t="shared" ref="N80" si="248">M80-N78+N79</f>
        <v>19</v>
      </c>
      <c r="O80" s="82">
        <f t="shared" ref="O80" si="249">N80-O78+O79</f>
        <v>19</v>
      </c>
      <c r="P80" s="83">
        <f t="shared" ref="P80" si="250">O80-P78+P79</f>
        <v>19</v>
      </c>
      <c r="Q80" s="84" t="s">
        <v>40</v>
      </c>
      <c r="R80" s="84" t="s">
        <v>40</v>
      </c>
      <c r="S80" s="85">
        <f>P80-S78+S79</f>
        <v>14</v>
      </c>
      <c r="T80" s="82">
        <f t="shared" ref="T80" si="251">S80-T78+T79</f>
        <v>15</v>
      </c>
      <c r="U80" s="82">
        <f t="shared" ref="U80" si="252">T80-U78+U79</f>
        <v>22</v>
      </c>
      <c r="V80" s="82">
        <f t="shared" ref="V80" si="253">U80-V78+V79</f>
        <v>24</v>
      </c>
      <c r="W80" s="82">
        <f t="shared" ref="W80" si="254">V80-W78+W79</f>
        <v>24</v>
      </c>
      <c r="X80" s="82">
        <f t="shared" ref="X80" si="255">W80-X78+X79</f>
        <v>22</v>
      </c>
      <c r="Y80" s="82">
        <f t="shared" ref="Y80" si="256">X80-Y78+Y79</f>
        <v>15</v>
      </c>
      <c r="Z80" s="82">
        <f t="shared" ref="Z80" si="257">Y80-Z78+Z79</f>
        <v>8</v>
      </c>
      <c r="AA80" s="86">
        <f>Z80-AA78</f>
        <v>0</v>
      </c>
      <c r="AB80" s="28"/>
      <c r="AC80" s="3">
        <f>MAX(C80:AA80)</f>
        <v>24</v>
      </c>
      <c r="AD80" s="47"/>
      <c r="AE80" s="47"/>
      <c r="AF80" s="47"/>
    </row>
    <row r="81" spans="1:32" ht="15.6" customHeight="1" x14ac:dyDescent="0.2">
      <c r="A81" s="201"/>
      <c r="B81" s="24" t="s">
        <v>9</v>
      </c>
      <c r="C81" s="186"/>
      <c r="D81" s="187"/>
      <c r="E81" s="187"/>
      <c r="F81" s="187"/>
      <c r="G81" s="187"/>
      <c r="H81" s="89">
        <v>15.3</v>
      </c>
      <c r="I81" s="187"/>
      <c r="J81" s="187"/>
      <c r="K81" s="187"/>
      <c r="L81" s="187"/>
      <c r="M81" s="89">
        <v>15.36</v>
      </c>
      <c r="N81" s="187"/>
      <c r="O81" s="187"/>
      <c r="P81" s="90">
        <v>15.41</v>
      </c>
      <c r="Q81" s="199"/>
      <c r="R81" s="92" t="s">
        <v>40</v>
      </c>
      <c r="S81" s="187"/>
      <c r="T81" s="187"/>
      <c r="U81" s="89">
        <v>15.43</v>
      </c>
      <c r="V81" s="187"/>
      <c r="W81" s="89">
        <v>15.53</v>
      </c>
      <c r="X81" s="187"/>
      <c r="Y81" s="188"/>
      <c r="Z81" s="187"/>
      <c r="AA81" s="189">
        <v>16</v>
      </c>
      <c r="AB81" s="29">
        <v>35</v>
      </c>
      <c r="AC81" s="11"/>
      <c r="AD81" s="47"/>
      <c r="AE81" s="47"/>
      <c r="AF81" s="47"/>
    </row>
    <row r="82" spans="1:32" ht="15.6" customHeight="1" x14ac:dyDescent="0.2">
      <c r="A82" s="202"/>
      <c r="B82" s="25" t="s">
        <v>10</v>
      </c>
      <c r="C82" s="190">
        <v>15.25</v>
      </c>
      <c r="D82" s="191"/>
      <c r="E82" s="191"/>
      <c r="F82" s="191"/>
      <c r="G82" s="191"/>
      <c r="H82" s="95">
        <f>H81</f>
        <v>15.3</v>
      </c>
      <c r="I82" s="191"/>
      <c r="J82" s="191"/>
      <c r="K82" s="191"/>
      <c r="L82" s="191"/>
      <c r="M82" s="95">
        <f>M81</f>
        <v>15.36</v>
      </c>
      <c r="N82" s="191"/>
      <c r="O82" s="191"/>
      <c r="P82" s="96">
        <f>P81</f>
        <v>15.41</v>
      </c>
      <c r="Q82" s="199"/>
      <c r="R82" s="97" t="s">
        <v>40</v>
      </c>
      <c r="S82" s="191"/>
      <c r="T82" s="191"/>
      <c r="U82" s="95">
        <f>U81</f>
        <v>15.43</v>
      </c>
      <c r="V82" s="191"/>
      <c r="W82" s="95">
        <f>W81</f>
        <v>15.53</v>
      </c>
      <c r="X82" s="191"/>
      <c r="Y82" s="192"/>
      <c r="Z82" s="191"/>
      <c r="AA82" s="193"/>
      <c r="AB82" s="28"/>
      <c r="AC82" s="12"/>
      <c r="AD82" s="47"/>
      <c r="AE82" s="47"/>
      <c r="AF82" s="47"/>
    </row>
    <row r="83" spans="1:32" ht="15.6" customHeight="1" thickBot="1" x14ac:dyDescent="0.25">
      <c r="A83" s="49">
        <v>539</v>
      </c>
      <c r="B83" s="49" t="s">
        <v>11</v>
      </c>
      <c r="C83" s="100"/>
      <c r="D83" s="101"/>
      <c r="E83" s="101"/>
      <c r="F83" s="101"/>
      <c r="G83" s="101"/>
      <c r="H83" s="101"/>
      <c r="I83" s="101"/>
      <c r="J83" s="101"/>
      <c r="K83" s="101"/>
      <c r="L83" s="101"/>
      <c r="M83" s="101"/>
      <c r="N83" s="101"/>
      <c r="O83" s="101"/>
      <c r="P83" s="101"/>
      <c r="Q83" s="101"/>
      <c r="R83" s="101"/>
      <c r="S83" s="101"/>
      <c r="T83" s="101"/>
      <c r="U83" s="101"/>
      <c r="V83" s="101"/>
      <c r="W83" s="101"/>
      <c r="X83" s="101"/>
      <c r="Y83" s="101"/>
      <c r="Z83" s="101"/>
      <c r="AA83" s="102"/>
      <c r="AB83" s="52"/>
      <c r="AC83" s="3"/>
      <c r="AD83" s="47"/>
      <c r="AE83" s="47"/>
      <c r="AF83" s="47"/>
    </row>
    <row r="84" spans="1:32" ht="15.6" customHeight="1" x14ac:dyDescent="0.2">
      <c r="A84" s="55"/>
      <c r="B84" s="22" t="s">
        <v>5</v>
      </c>
      <c r="C84" s="72"/>
      <c r="D84" s="73">
        <v>0</v>
      </c>
      <c r="E84" s="73">
        <v>0</v>
      </c>
      <c r="F84" s="73">
        <v>0</v>
      </c>
      <c r="G84" s="73">
        <v>0</v>
      </c>
      <c r="H84" s="73">
        <v>0</v>
      </c>
      <c r="I84" s="73">
        <v>0</v>
      </c>
      <c r="J84" s="73">
        <v>0</v>
      </c>
      <c r="K84" s="73">
        <v>12</v>
      </c>
      <c r="L84" s="73">
        <v>0</v>
      </c>
      <c r="M84" s="73">
        <v>0</v>
      </c>
      <c r="N84" s="73">
        <v>1</v>
      </c>
      <c r="O84" s="73">
        <v>4</v>
      </c>
      <c r="P84" s="73">
        <v>0</v>
      </c>
      <c r="Q84" s="74" t="s">
        <v>40</v>
      </c>
      <c r="R84" s="74" t="s">
        <v>40</v>
      </c>
      <c r="S84" s="75">
        <v>0</v>
      </c>
      <c r="T84" s="75">
        <v>16</v>
      </c>
      <c r="U84" s="75">
        <v>8</v>
      </c>
      <c r="V84" s="75">
        <v>2</v>
      </c>
      <c r="W84" s="75">
        <v>6</v>
      </c>
      <c r="X84" s="75">
        <v>3</v>
      </c>
      <c r="Y84" s="75">
        <v>10</v>
      </c>
      <c r="Z84" s="73">
        <v>14</v>
      </c>
      <c r="AA84" s="76">
        <v>4</v>
      </c>
      <c r="AB84" s="26" t="s">
        <v>6</v>
      </c>
      <c r="AC84" s="43"/>
      <c r="AD84" s="47"/>
      <c r="AE84" s="47"/>
      <c r="AF84" s="47"/>
    </row>
    <row r="85" spans="1:32" ht="15.6" customHeight="1" x14ac:dyDescent="0.2">
      <c r="A85" s="23">
        <v>16.079999999999998</v>
      </c>
      <c r="B85" s="24" t="s">
        <v>7</v>
      </c>
      <c r="C85" s="77">
        <v>16</v>
      </c>
      <c r="D85" s="78">
        <v>1</v>
      </c>
      <c r="E85" s="78">
        <v>3</v>
      </c>
      <c r="F85" s="78">
        <v>2</v>
      </c>
      <c r="G85" s="78">
        <v>2</v>
      </c>
      <c r="H85" s="78">
        <v>6</v>
      </c>
      <c r="I85" s="78">
        <v>0</v>
      </c>
      <c r="J85" s="78">
        <v>0</v>
      </c>
      <c r="K85" s="78">
        <v>6</v>
      </c>
      <c r="L85" s="78">
        <v>5</v>
      </c>
      <c r="M85" s="78">
        <v>9</v>
      </c>
      <c r="N85" s="78">
        <v>4</v>
      </c>
      <c r="O85" s="78">
        <v>0</v>
      </c>
      <c r="P85" s="78">
        <v>2</v>
      </c>
      <c r="Q85" s="79" t="s">
        <v>40</v>
      </c>
      <c r="R85" s="79" t="s">
        <v>40</v>
      </c>
      <c r="S85" s="80">
        <v>2</v>
      </c>
      <c r="T85" s="80">
        <v>0</v>
      </c>
      <c r="U85" s="80">
        <v>6</v>
      </c>
      <c r="V85" s="80">
        <v>13</v>
      </c>
      <c r="W85" s="80">
        <v>0</v>
      </c>
      <c r="X85" s="80">
        <v>1</v>
      </c>
      <c r="Y85" s="80">
        <v>2</v>
      </c>
      <c r="Z85" s="78">
        <v>0</v>
      </c>
      <c r="AA85" s="81"/>
      <c r="AB85" s="27">
        <f>SUM(C85:Z85)</f>
        <v>80</v>
      </c>
      <c r="AC85" s="11"/>
      <c r="AD85" s="47"/>
      <c r="AE85" s="47"/>
      <c r="AF85" s="47"/>
    </row>
    <row r="86" spans="1:32" ht="15.6" customHeight="1" x14ac:dyDescent="0.2">
      <c r="A86" s="200" t="s">
        <v>23</v>
      </c>
      <c r="B86" s="24" t="s">
        <v>8</v>
      </c>
      <c r="C86" s="77">
        <f>C85</f>
        <v>16</v>
      </c>
      <c r="D86" s="82">
        <f t="shared" ref="D86" si="258">C86-D84+D85</f>
        <v>17</v>
      </c>
      <c r="E86" s="82">
        <f t="shared" ref="E86" si="259">D86-E84+E85</f>
        <v>20</v>
      </c>
      <c r="F86" s="82">
        <f t="shared" ref="F86" si="260">E86-F84+F85</f>
        <v>22</v>
      </c>
      <c r="G86" s="82">
        <f t="shared" ref="G86" si="261">F86-G84+G85</f>
        <v>24</v>
      </c>
      <c r="H86" s="82">
        <f t="shared" ref="H86" si="262">G86-H84+H85</f>
        <v>30</v>
      </c>
      <c r="I86" s="82">
        <f t="shared" ref="I86" si="263">H86-I84+I85</f>
        <v>30</v>
      </c>
      <c r="J86" s="82">
        <f t="shared" ref="J86" si="264">I86-J84+J85</f>
        <v>30</v>
      </c>
      <c r="K86" s="82">
        <f t="shared" ref="K86" si="265">J86-K84+K85</f>
        <v>24</v>
      </c>
      <c r="L86" s="82">
        <f t="shared" ref="L86" si="266">K86-L84+L85</f>
        <v>29</v>
      </c>
      <c r="M86" s="82">
        <f t="shared" ref="M86" si="267">L86-M84+M85</f>
        <v>38</v>
      </c>
      <c r="N86" s="82">
        <f t="shared" ref="N86" si="268">M86-N84+N85</f>
        <v>41</v>
      </c>
      <c r="O86" s="82">
        <f t="shared" ref="O86" si="269">N86-O84+O85</f>
        <v>37</v>
      </c>
      <c r="P86" s="83">
        <f t="shared" ref="P86" si="270">O86-P84+P85</f>
        <v>39</v>
      </c>
      <c r="Q86" s="84" t="s">
        <v>40</v>
      </c>
      <c r="R86" s="84" t="s">
        <v>40</v>
      </c>
      <c r="S86" s="85">
        <f>P86-S84+S85</f>
        <v>41</v>
      </c>
      <c r="T86" s="82">
        <f t="shared" ref="T86" si="271">S86-T84+T85</f>
        <v>25</v>
      </c>
      <c r="U86" s="82">
        <f t="shared" ref="U86" si="272">T86-U84+U85</f>
        <v>23</v>
      </c>
      <c r="V86" s="82">
        <f t="shared" ref="V86" si="273">U86-V84+V85</f>
        <v>34</v>
      </c>
      <c r="W86" s="82">
        <f t="shared" ref="W86" si="274">V86-W84+W85</f>
        <v>28</v>
      </c>
      <c r="X86" s="82">
        <f t="shared" ref="X86" si="275">W86-X84+X85</f>
        <v>26</v>
      </c>
      <c r="Y86" s="82">
        <f t="shared" ref="Y86" si="276">X86-Y84+Y85</f>
        <v>18</v>
      </c>
      <c r="Z86" s="82">
        <f t="shared" ref="Z86" si="277">Y86-Z84+Z85</f>
        <v>4</v>
      </c>
      <c r="AA86" s="86">
        <f>Z86-AA84</f>
        <v>0</v>
      </c>
      <c r="AB86" s="28"/>
      <c r="AC86" s="3">
        <f>MAX(C86:AA86)</f>
        <v>41</v>
      </c>
      <c r="AD86" s="47"/>
      <c r="AE86" s="47"/>
      <c r="AF86" s="47"/>
    </row>
    <row r="87" spans="1:32" ht="15.6" customHeight="1" x14ac:dyDescent="0.2">
      <c r="A87" s="201"/>
      <c r="B87" s="24" t="s">
        <v>9</v>
      </c>
      <c r="C87" s="186"/>
      <c r="D87" s="187"/>
      <c r="E87" s="187"/>
      <c r="F87" s="187"/>
      <c r="G87" s="187"/>
      <c r="H87" s="89">
        <v>16.04</v>
      </c>
      <c r="I87" s="187"/>
      <c r="J87" s="187"/>
      <c r="K87" s="187"/>
      <c r="L87" s="187"/>
      <c r="M87" s="89">
        <v>16.239999999999998</v>
      </c>
      <c r="N87" s="187"/>
      <c r="O87" s="187"/>
      <c r="P87" s="90">
        <v>16.28</v>
      </c>
      <c r="Q87" s="199"/>
      <c r="R87" s="92" t="s">
        <v>40</v>
      </c>
      <c r="S87" s="187"/>
      <c r="T87" s="187"/>
      <c r="U87" s="89">
        <v>16.309999999999999</v>
      </c>
      <c r="V87" s="187"/>
      <c r="W87" s="89">
        <v>16.350000000000001</v>
      </c>
      <c r="X87" s="187"/>
      <c r="Y87" s="188"/>
      <c r="Z87" s="187"/>
      <c r="AA87" s="189">
        <v>16.41</v>
      </c>
      <c r="AB87" s="29">
        <v>33</v>
      </c>
      <c r="AC87" s="11"/>
      <c r="AD87" s="47"/>
      <c r="AE87" s="47"/>
      <c r="AF87" s="47"/>
    </row>
    <row r="88" spans="1:32" ht="15.6" customHeight="1" x14ac:dyDescent="0.2">
      <c r="A88" s="202"/>
      <c r="B88" s="25" t="s">
        <v>10</v>
      </c>
      <c r="C88" s="190">
        <v>16.079999999999998</v>
      </c>
      <c r="D88" s="191"/>
      <c r="E88" s="191"/>
      <c r="F88" s="191"/>
      <c r="G88" s="191"/>
      <c r="H88" s="95">
        <f>H87</f>
        <v>16.04</v>
      </c>
      <c r="I88" s="191"/>
      <c r="J88" s="191"/>
      <c r="K88" s="191"/>
      <c r="L88" s="191"/>
      <c r="M88" s="95">
        <f>M87</f>
        <v>16.239999999999998</v>
      </c>
      <c r="N88" s="191"/>
      <c r="O88" s="191"/>
      <c r="P88" s="96">
        <f>P87</f>
        <v>16.28</v>
      </c>
      <c r="Q88" s="199"/>
      <c r="R88" s="97" t="s">
        <v>40</v>
      </c>
      <c r="S88" s="191"/>
      <c r="T88" s="191"/>
      <c r="U88" s="95">
        <f>U87</f>
        <v>16.309999999999999</v>
      </c>
      <c r="V88" s="191"/>
      <c r="W88" s="95">
        <f>W87</f>
        <v>16.350000000000001</v>
      </c>
      <c r="X88" s="191"/>
      <c r="Y88" s="192"/>
      <c r="Z88" s="191"/>
      <c r="AA88" s="193"/>
      <c r="AB88" s="28"/>
      <c r="AC88" s="12"/>
      <c r="AD88" s="47"/>
      <c r="AE88" s="47"/>
      <c r="AF88" s="47"/>
    </row>
    <row r="89" spans="1:32" ht="15.6" customHeight="1" thickBot="1" x14ac:dyDescent="0.25">
      <c r="A89" s="49">
        <v>209</v>
      </c>
      <c r="B89" s="49" t="s">
        <v>11</v>
      </c>
      <c r="C89" s="100"/>
      <c r="D89" s="101"/>
      <c r="E89" s="101"/>
      <c r="F89" s="101"/>
      <c r="G89" s="101"/>
      <c r="H89" s="101"/>
      <c r="I89" s="101"/>
      <c r="J89" s="101"/>
      <c r="K89" s="101"/>
      <c r="L89" s="101"/>
      <c r="M89" s="101"/>
      <c r="N89" s="101"/>
      <c r="O89" s="101"/>
      <c r="P89" s="101"/>
      <c r="Q89" s="101"/>
      <c r="R89" s="101"/>
      <c r="S89" s="101"/>
      <c r="T89" s="101"/>
      <c r="U89" s="101"/>
      <c r="V89" s="101"/>
      <c r="W89" s="101"/>
      <c r="X89" s="101"/>
      <c r="Y89" s="101"/>
      <c r="Z89" s="101"/>
      <c r="AA89" s="102"/>
      <c r="AB89" s="52"/>
      <c r="AC89" s="3"/>
      <c r="AD89" s="47"/>
      <c r="AE89" s="47"/>
      <c r="AF89" s="47"/>
    </row>
    <row r="90" spans="1:32" s="149" customFormat="1" ht="15.6" customHeight="1" x14ac:dyDescent="0.2">
      <c r="A90" s="169"/>
      <c r="B90" s="136" t="s">
        <v>5</v>
      </c>
      <c r="C90" s="72"/>
      <c r="D90" s="73">
        <v>0</v>
      </c>
      <c r="E90" s="73">
        <v>0</v>
      </c>
      <c r="F90" s="73">
        <v>0</v>
      </c>
      <c r="G90" s="73">
        <v>0</v>
      </c>
      <c r="H90" s="73">
        <v>0</v>
      </c>
      <c r="I90" s="73">
        <v>4</v>
      </c>
      <c r="J90" s="73">
        <v>0</v>
      </c>
      <c r="K90" s="73">
        <v>0</v>
      </c>
      <c r="L90" s="73">
        <v>0</v>
      </c>
      <c r="M90" s="73">
        <v>3</v>
      </c>
      <c r="N90" s="73">
        <v>6</v>
      </c>
      <c r="O90" s="73">
        <v>0</v>
      </c>
      <c r="P90" s="73">
        <v>3</v>
      </c>
      <c r="Q90" s="74" t="s">
        <v>40</v>
      </c>
      <c r="R90" s="74" t="s">
        <v>40</v>
      </c>
      <c r="S90" s="75">
        <v>2</v>
      </c>
      <c r="T90" s="75">
        <v>3</v>
      </c>
      <c r="U90" s="75">
        <v>5</v>
      </c>
      <c r="V90" s="75">
        <v>5</v>
      </c>
      <c r="W90" s="75">
        <v>3</v>
      </c>
      <c r="X90" s="75">
        <v>5</v>
      </c>
      <c r="Y90" s="75">
        <v>6</v>
      </c>
      <c r="Z90" s="73">
        <v>3</v>
      </c>
      <c r="AA90" s="76">
        <v>2</v>
      </c>
      <c r="AB90" s="140" t="s">
        <v>6</v>
      </c>
      <c r="AC90" s="157"/>
      <c r="AD90" s="161"/>
      <c r="AE90" s="161"/>
      <c r="AF90" s="161"/>
    </row>
    <row r="91" spans="1:32" s="149" customFormat="1" ht="15.6" customHeight="1" x14ac:dyDescent="0.2">
      <c r="A91" s="137">
        <v>17.3</v>
      </c>
      <c r="B91" s="138" t="s">
        <v>7</v>
      </c>
      <c r="C91" s="77">
        <v>20</v>
      </c>
      <c r="D91" s="78">
        <v>2</v>
      </c>
      <c r="E91" s="78">
        <v>1</v>
      </c>
      <c r="F91" s="78">
        <v>0</v>
      </c>
      <c r="G91" s="78">
        <v>0</v>
      </c>
      <c r="H91" s="78">
        <v>1</v>
      </c>
      <c r="I91" s="78">
        <v>0</v>
      </c>
      <c r="J91" s="78">
        <v>0</v>
      </c>
      <c r="K91" s="78">
        <v>0</v>
      </c>
      <c r="L91" s="78">
        <v>2</v>
      </c>
      <c r="M91" s="78">
        <v>3</v>
      </c>
      <c r="N91" s="78">
        <v>2</v>
      </c>
      <c r="O91" s="78">
        <v>0</v>
      </c>
      <c r="P91" s="78">
        <v>0</v>
      </c>
      <c r="Q91" s="79" t="s">
        <v>40</v>
      </c>
      <c r="R91" s="79" t="s">
        <v>40</v>
      </c>
      <c r="S91" s="80">
        <v>2</v>
      </c>
      <c r="T91" s="80">
        <v>1</v>
      </c>
      <c r="U91" s="80">
        <v>9</v>
      </c>
      <c r="V91" s="80">
        <v>6</v>
      </c>
      <c r="W91" s="80">
        <v>0</v>
      </c>
      <c r="X91" s="80">
        <v>0</v>
      </c>
      <c r="Y91" s="80">
        <v>0</v>
      </c>
      <c r="Z91" s="78">
        <v>1</v>
      </c>
      <c r="AA91" s="81"/>
      <c r="AB91" s="141">
        <f>SUM(C91:Z91)</f>
        <v>50</v>
      </c>
      <c r="AC91" s="125"/>
      <c r="AD91" s="161"/>
      <c r="AE91" s="161"/>
      <c r="AF91" s="161"/>
    </row>
    <row r="92" spans="1:32" s="149" customFormat="1" ht="15.6" customHeight="1" x14ac:dyDescent="0.2">
      <c r="A92" s="200" t="s">
        <v>23</v>
      </c>
      <c r="B92" s="138" t="s">
        <v>8</v>
      </c>
      <c r="C92" s="77">
        <f>C91</f>
        <v>20</v>
      </c>
      <c r="D92" s="82">
        <f t="shared" ref="D92" si="278">C92-D90+D91</f>
        <v>22</v>
      </c>
      <c r="E92" s="82">
        <f t="shared" ref="E92" si="279">D92-E90+E91</f>
        <v>23</v>
      </c>
      <c r="F92" s="82">
        <f t="shared" ref="F92" si="280">E92-F90+F91</f>
        <v>23</v>
      </c>
      <c r="G92" s="82">
        <f t="shared" ref="G92" si="281">F92-G90+G91</f>
        <v>23</v>
      </c>
      <c r="H92" s="82">
        <f t="shared" ref="H92" si="282">G92-H90+H91</f>
        <v>24</v>
      </c>
      <c r="I92" s="82">
        <f t="shared" ref="I92" si="283">H92-I90+I91</f>
        <v>20</v>
      </c>
      <c r="J92" s="82">
        <f t="shared" ref="J92" si="284">I92-J90+J91</f>
        <v>20</v>
      </c>
      <c r="K92" s="82">
        <f t="shared" ref="K92" si="285">J92-K90+K91</f>
        <v>20</v>
      </c>
      <c r="L92" s="82">
        <f t="shared" ref="L92" si="286">K92-L90+L91</f>
        <v>22</v>
      </c>
      <c r="M92" s="82">
        <f t="shared" ref="M92" si="287">L92-M90+M91</f>
        <v>22</v>
      </c>
      <c r="N92" s="82">
        <f t="shared" ref="N92" si="288">M92-N90+N91</f>
        <v>18</v>
      </c>
      <c r="O92" s="82">
        <f t="shared" ref="O92" si="289">N92-O90+O91</f>
        <v>18</v>
      </c>
      <c r="P92" s="83">
        <f t="shared" ref="P92" si="290">O92-P90+P91</f>
        <v>15</v>
      </c>
      <c r="Q92" s="84" t="s">
        <v>40</v>
      </c>
      <c r="R92" s="84" t="s">
        <v>40</v>
      </c>
      <c r="S92" s="85">
        <f>P92-S90+S91</f>
        <v>15</v>
      </c>
      <c r="T92" s="82">
        <f t="shared" ref="T92" si="291">S92-T90+T91</f>
        <v>13</v>
      </c>
      <c r="U92" s="82">
        <f t="shared" ref="U92" si="292">T92-U90+U91</f>
        <v>17</v>
      </c>
      <c r="V92" s="82">
        <f t="shared" ref="V92" si="293">U92-V90+V91</f>
        <v>18</v>
      </c>
      <c r="W92" s="82">
        <f t="shared" ref="W92" si="294">V92-W90+W91</f>
        <v>15</v>
      </c>
      <c r="X92" s="82">
        <f t="shared" ref="X92" si="295">W92-X90+X91</f>
        <v>10</v>
      </c>
      <c r="Y92" s="82">
        <f t="shared" ref="Y92" si="296">X92-Y90+Y91</f>
        <v>4</v>
      </c>
      <c r="Z92" s="82">
        <f t="shared" ref="Z92" si="297">Y92-Z90+Z91</f>
        <v>2</v>
      </c>
      <c r="AA92" s="86">
        <f>Z92-AA90</f>
        <v>0</v>
      </c>
      <c r="AB92" s="142"/>
      <c r="AC92" s="117">
        <f>MAX(C92:AA92)</f>
        <v>24</v>
      </c>
      <c r="AD92" s="161"/>
      <c r="AE92" s="161"/>
      <c r="AF92" s="161"/>
    </row>
    <row r="93" spans="1:32" s="149" customFormat="1" ht="15.6" customHeight="1" x14ac:dyDescent="0.2">
      <c r="A93" s="201"/>
      <c r="B93" s="138" t="s">
        <v>9</v>
      </c>
      <c r="C93" s="186"/>
      <c r="D93" s="187"/>
      <c r="E93" s="187"/>
      <c r="F93" s="187"/>
      <c r="G93" s="187"/>
      <c r="H93" s="89">
        <v>17.36</v>
      </c>
      <c r="I93" s="187"/>
      <c r="J93" s="187"/>
      <c r="K93" s="187"/>
      <c r="L93" s="187"/>
      <c r="M93" s="89">
        <v>17.420000000000002</v>
      </c>
      <c r="N93" s="187"/>
      <c r="O93" s="187"/>
      <c r="P93" s="90">
        <v>17.46</v>
      </c>
      <c r="Q93" s="199"/>
      <c r="R93" s="92" t="s">
        <v>40</v>
      </c>
      <c r="S93" s="187"/>
      <c r="T93" s="187"/>
      <c r="U93" s="89">
        <v>17.53</v>
      </c>
      <c r="V93" s="187"/>
      <c r="W93" s="89">
        <v>17.559999999999999</v>
      </c>
      <c r="X93" s="187"/>
      <c r="Y93" s="188"/>
      <c r="Z93" s="187"/>
      <c r="AA93" s="189">
        <v>18.02</v>
      </c>
      <c r="AB93" s="143">
        <v>32</v>
      </c>
      <c r="AC93" s="125"/>
      <c r="AD93" s="161"/>
      <c r="AE93" s="161"/>
      <c r="AF93" s="161"/>
    </row>
    <row r="94" spans="1:32" s="149" customFormat="1" ht="15.6" customHeight="1" x14ac:dyDescent="0.2">
      <c r="A94" s="202"/>
      <c r="B94" s="139" t="s">
        <v>10</v>
      </c>
      <c r="C94" s="190">
        <v>17.3</v>
      </c>
      <c r="D94" s="191"/>
      <c r="E94" s="191"/>
      <c r="F94" s="191"/>
      <c r="G94" s="191"/>
      <c r="H94" s="95">
        <f>H93</f>
        <v>17.36</v>
      </c>
      <c r="I94" s="191"/>
      <c r="J94" s="191"/>
      <c r="K94" s="191"/>
      <c r="L94" s="191"/>
      <c r="M94" s="95">
        <f>M93</f>
        <v>17.420000000000002</v>
      </c>
      <c r="N94" s="191"/>
      <c r="O94" s="191"/>
      <c r="P94" s="96">
        <f>P93</f>
        <v>17.46</v>
      </c>
      <c r="Q94" s="199"/>
      <c r="R94" s="97" t="s">
        <v>40</v>
      </c>
      <c r="S94" s="191"/>
      <c r="T94" s="191"/>
      <c r="U94" s="95">
        <f>U93</f>
        <v>17.53</v>
      </c>
      <c r="V94" s="191"/>
      <c r="W94" s="95">
        <f>W93</f>
        <v>17.559999999999999</v>
      </c>
      <c r="X94" s="191"/>
      <c r="Y94" s="192"/>
      <c r="Z94" s="191"/>
      <c r="AA94" s="193"/>
      <c r="AB94" s="142"/>
      <c r="AC94" s="126"/>
      <c r="AD94" s="161"/>
      <c r="AE94" s="161"/>
      <c r="AF94" s="161"/>
    </row>
    <row r="95" spans="1:32" s="149" customFormat="1" ht="15.6" customHeight="1" thickBot="1" x14ac:dyDescent="0.25">
      <c r="A95" s="163">
        <v>536</v>
      </c>
      <c r="B95" s="163" t="s">
        <v>11</v>
      </c>
      <c r="C95" s="170"/>
      <c r="D95" s="164"/>
      <c r="E95" s="164"/>
      <c r="F95" s="164"/>
      <c r="G95" s="164"/>
      <c r="H95" s="164"/>
      <c r="I95" s="164"/>
      <c r="J95" s="164"/>
      <c r="K95" s="164"/>
      <c r="L95" s="164"/>
      <c r="M95" s="164"/>
      <c r="N95" s="164"/>
      <c r="O95" s="164"/>
      <c r="P95" s="164"/>
      <c r="Q95" s="164"/>
      <c r="R95" s="164"/>
      <c r="S95" s="164"/>
      <c r="T95" s="164"/>
      <c r="U95" s="164"/>
      <c r="V95" s="164"/>
      <c r="W95" s="164"/>
      <c r="X95" s="164"/>
      <c r="Y95" s="164"/>
      <c r="Z95" s="164"/>
      <c r="AA95" s="165"/>
      <c r="AB95" s="166"/>
      <c r="AC95" s="117"/>
      <c r="AD95" s="161"/>
      <c r="AE95" s="161"/>
      <c r="AF95" s="161"/>
    </row>
    <row r="96" spans="1:32" s="149" customFormat="1" ht="15.6" customHeight="1" x14ac:dyDescent="0.2">
      <c r="A96" s="169"/>
      <c r="B96" s="136" t="s">
        <v>5</v>
      </c>
      <c r="C96" s="72"/>
      <c r="D96" s="73">
        <v>0</v>
      </c>
      <c r="E96" s="73">
        <v>1</v>
      </c>
      <c r="F96" s="73">
        <v>0</v>
      </c>
      <c r="G96" s="73">
        <v>0</v>
      </c>
      <c r="H96" s="73">
        <v>0</v>
      </c>
      <c r="I96" s="73">
        <v>0</v>
      </c>
      <c r="J96" s="73">
        <v>0</v>
      </c>
      <c r="K96" s="73">
        <v>0</v>
      </c>
      <c r="L96" s="73">
        <v>0</v>
      </c>
      <c r="M96" s="73">
        <v>0</v>
      </c>
      <c r="N96" s="73">
        <v>1</v>
      </c>
      <c r="O96" s="73">
        <v>1</v>
      </c>
      <c r="P96" s="73">
        <v>0</v>
      </c>
      <c r="Q96" s="74" t="s">
        <v>40</v>
      </c>
      <c r="R96" s="74" t="s">
        <v>40</v>
      </c>
      <c r="S96" s="75">
        <v>1</v>
      </c>
      <c r="T96" s="75">
        <v>4</v>
      </c>
      <c r="U96" s="75">
        <v>7</v>
      </c>
      <c r="V96" s="75">
        <v>3</v>
      </c>
      <c r="W96" s="75">
        <v>0</v>
      </c>
      <c r="X96" s="75">
        <v>3</v>
      </c>
      <c r="Y96" s="75">
        <v>7</v>
      </c>
      <c r="Z96" s="73">
        <v>5</v>
      </c>
      <c r="AA96" s="76">
        <v>3</v>
      </c>
      <c r="AB96" s="140" t="s">
        <v>6</v>
      </c>
      <c r="AC96" s="157"/>
      <c r="AD96" s="161"/>
      <c r="AE96" s="161"/>
      <c r="AF96" s="161"/>
    </row>
    <row r="97" spans="1:32" s="149" customFormat="1" ht="15.6" customHeight="1" x14ac:dyDescent="0.2">
      <c r="A97" s="137">
        <v>18.39</v>
      </c>
      <c r="B97" s="138" t="s">
        <v>7</v>
      </c>
      <c r="C97" s="77">
        <v>7</v>
      </c>
      <c r="D97" s="78">
        <v>3</v>
      </c>
      <c r="E97" s="78">
        <v>0</v>
      </c>
      <c r="F97" s="78">
        <v>0</v>
      </c>
      <c r="G97" s="78">
        <v>0</v>
      </c>
      <c r="H97" s="78">
        <v>0</v>
      </c>
      <c r="I97" s="78">
        <v>3</v>
      </c>
      <c r="J97" s="78">
        <v>0</v>
      </c>
      <c r="K97" s="78">
        <v>3</v>
      </c>
      <c r="L97" s="78">
        <v>0</v>
      </c>
      <c r="M97" s="78">
        <v>4</v>
      </c>
      <c r="N97" s="78">
        <v>1</v>
      </c>
      <c r="O97" s="78">
        <v>6</v>
      </c>
      <c r="P97" s="78">
        <v>0</v>
      </c>
      <c r="Q97" s="79" t="s">
        <v>40</v>
      </c>
      <c r="R97" s="79" t="s">
        <v>40</v>
      </c>
      <c r="S97" s="80">
        <v>0</v>
      </c>
      <c r="T97" s="80">
        <v>1</v>
      </c>
      <c r="U97" s="80">
        <v>3</v>
      </c>
      <c r="V97" s="80">
        <v>3</v>
      </c>
      <c r="W97" s="80">
        <v>1</v>
      </c>
      <c r="X97" s="80">
        <v>1</v>
      </c>
      <c r="Y97" s="80">
        <v>0</v>
      </c>
      <c r="Z97" s="78">
        <v>0</v>
      </c>
      <c r="AA97" s="81"/>
      <c r="AB97" s="141">
        <f>SUM(C97:Z97)</f>
        <v>36</v>
      </c>
      <c r="AC97" s="125"/>
      <c r="AD97" s="161"/>
      <c r="AE97" s="161"/>
      <c r="AF97" s="161"/>
    </row>
    <row r="98" spans="1:32" s="149" customFormat="1" ht="15.6" customHeight="1" x14ac:dyDescent="0.2">
      <c r="A98" s="200" t="s">
        <v>23</v>
      </c>
      <c r="B98" s="138" t="s">
        <v>8</v>
      </c>
      <c r="C98" s="77">
        <f>C97</f>
        <v>7</v>
      </c>
      <c r="D98" s="82">
        <f t="shared" ref="D98" si="298">C98-D96+D97</f>
        <v>10</v>
      </c>
      <c r="E98" s="82">
        <f t="shared" ref="E98" si="299">D98-E96+E97</f>
        <v>9</v>
      </c>
      <c r="F98" s="82">
        <f t="shared" ref="F98" si="300">E98-F96+F97</f>
        <v>9</v>
      </c>
      <c r="G98" s="82">
        <f t="shared" ref="G98" si="301">F98-G96+G97</f>
        <v>9</v>
      </c>
      <c r="H98" s="82">
        <f t="shared" ref="H98" si="302">G98-H96+H97</f>
        <v>9</v>
      </c>
      <c r="I98" s="82">
        <f t="shared" ref="I98" si="303">H98-I96+I97</f>
        <v>12</v>
      </c>
      <c r="J98" s="82">
        <f t="shared" ref="J98" si="304">I98-J96+J97</f>
        <v>12</v>
      </c>
      <c r="K98" s="82">
        <f t="shared" ref="K98" si="305">J98-K96+K97</f>
        <v>15</v>
      </c>
      <c r="L98" s="82">
        <f t="shared" ref="L98" si="306">K98-L96+L97</f>
        <v>15</v>
      </c>
      <c r="M98" s="82">
        <f t="shared" ref="M98" si="307">L98-M96+M97</f>
        <v>19</v>
      </c>
      <c r="N98" s="82">
        <f t="shared" ref="N98" si="308">M98-N96+N97</f>
        <v>19</v>
      </c>
      <c r="O98" s="82">
        <f t="shared" ref="O98" si="309">N98-O96+O97</f>
        <v>24</v>
      </c>
      <c r="P98" s="83">
        <f t="shared" ref="P98" si="310">O98-P96+P97</f>
        <v>24</v>
      </c>
      <c r="Q98" s="84" t="s">
        <v>40</v>
      </c>
      <c r="R98" s="84" t="s">
        <v>40</v>
      </c>
      <c r="S98" s="85">
        <f>P98-S96+S97</f>
        <v>23</v>
      </c>
      <c r="T98" s="82">
        <f t="shared" ref="T98" si="311">S98-T96+T97</f>
        <v>20</v>
      </c>
      <c r="U98" s="82">
        <f t="shared" ref="U98" si="312">T98-U96+U97</f>
        <v>16</v>
      </c>
      <c r="V98" s="82">
        <f t="shared" ref="V98" si="313">U98-V96+V97</f>
        <v>16</v>
      </c>
      <c r="W98" s="82">
        <f t="shared" ref="W98" si="314">V98-W96+W97</f>
        <v>17</v>
      </c>
      <c r="X98" s="82">
        <f t="shared" ref="X98" si="315">W98-X96+X97</f>
        <v>15</v>
      </c>
      <c r="Y98" s="82">
        <f t="shared" ref="Y98" si="316">X98-Y96+Y97</f>
        <v>8</v>
      </c>
      <c r="Z98" s="82">
        <f t="shared" ref="Z98" si="317">Y98-Z96+Z97</f>
        <v>3</v>
      </c>
      <c r="AA98" s="86">
        <f>Z98-AA96</f>
        <v>0</v>
      </c>
      <c r="AB98" s="142"/>
      <c r="AC98" s="117">
        <f>MAX(C98:AA98)</f>
        <v>24</v>
      </c>
      <c r="AD98" s="161"/>
      <c r="AE98" s="161"/>
      <c r="AF98" s="161"/>
    </row>
    <row r="99" spans="1:32" s="149" customFormat="1" ht="15.6" customHeight="1" x14ac:dyDescent="0.2">
      <c r="A99" s="201"/>
      <c r="B99" s="138" t="s">
        <v>9</v>
      </c>
      <c r="C99" s="186"/>
      <c r="D99" s="187"/>
      <c r="E99" s="187"/>
      <c r="F99" s="187"/>
      <c r="G99" s="187"/>
      <c r="H99" s="89">
        <v>18.45</v>
      </c>
      <c r="I99" s="187"/>
      <c r="J99" s="187"/>
      <c r="K99" s="187"/>
      <c r="L99" s="187"/>
      <c r="M99" s="89">
        <v>18.510000000000002</v>
      </c>
      <c r="N99" s="187"/>
      <c r="O99" s="187"/>
      <c r="P99" s="90">
        <v>18.55</v>
      </c>
      <c r="Q99" s="199"/>
      <c r="R99" s="92" t="s">
        <v>40</v>
      </c>
      <c r="S99" s="187"/>
      <c r="T99" s="187"/>
      <c r="U99" s="89">
        <v>19.02</v>
      </c>
      <c r="V99" s="187"/>
      <c r="W99" s="89">
        <v>19.07</v>
      </c>
      <c r="X99" s="187"/>
      <c r="Y99" s="188"/>
      <c r="Z99" s="187"/>
      <c r="AA99" s="189">
        <v>19.12</v>
      </c>
      <c r="AB99" s="143">
        <v>33</v>
      </c>
      <c r="AC99" s="125"/>
      <c r="AD99" s="161"/>
      <c r="AE99" s="161"/>
      <c r="AF99" s="161"/>
    </row>
    <row r="100" spans="1:32" s="149" customFormat="1" ht="15.6" customHeight="1" x14ac:dyDescent="0.2">
      <c r="A100" s="202"/>
      <c r="B100" s="139" t="s">
        <v>10</v>
      </c>
      <c r="C100" s="190">
        <v>18.39</v>
      </c>
      <c r="D100" s="191"/>
      <c r="E100" s="191"/>
      <c r="F100" s="191"/>
      <c r="G100" s="191"/>
      <c r="H100" s="95">
        <f>H99</f>
        <v>18.45</v>
      </c>
      <c r="I100" s="191"/>
      <c r="J100" s="191"/>
      <c r="K100" s="191"/>
      <c r="L100" s="191"/>
      <c r="M100" s="95">
        <f>M99</f>
        <v>18.510000000000002</v>
      </c>
      <c r="N100" s="191"/>
      <c r="O100" s="191"/>
      <c r="P100" s="96">
        <f>P99</f>
        <v>18.55</v>
      </c>
      <c r="Q100" s="199"/>
      <c r="R100" s="97" t="s">
        <v>40</v>
      </c>
      <c r="S100" s="191"/>
      <c r="T100" s="191"/>
      <c r="U100" s="95">
        <f>U99</f>
        <v>19.02</v>
      </c>
      <c r="V100" s="191"/>
      <c r="W100" s="95">
        <f>W99</f>
        <v>19.07</v>
      </c>
      <c r="X100" s="191"/>
      <c r="Y100" s="192"/>
      <c r="Z100" s="191"/>
      <c r="AA100" s="193"/>
      <c r="AB100" s="142"/>
      <c r="AC100" s="126"/>
      <c r="AD100" s="161"/>
      <c r="AE100" s="161"/>
      <c r="AF100" s="161"/>
    </row>
    <row r="101" spans="1:32" s="149" customFormat="1" ht="15.6" customHeight="1" thickBot="1" x14ac:dyDescent="0.25">
      <c r="A101" s="163">
        <v>211</v>
      </c>
      <c r="B101" s="163" t="s">
        <v>11</v>
      </c>
      <c r="C101" s="170"/>
      <c r="D101" s="164"/>
      <c r="E101" s="164"/>
      <c r="F101" s="164"/>
      <c r="G101" s="164"/>
      <c r="H101" s="164"/>
      <c r="I101" s="164"/>
      <c r="J101" s="164"/>
      <c r="K101" s="164"/>
      <c r="L101" s="164"/>
      <c r="M101" s="164"/>
      <c r="N101" s="164"/>
      <c r="O101" s="164"/>
      <c r="P101" s="164"/>
      <c r="Q101" s="164"/>
      <c r="R101" s="164"/>
      <c r="S101" s="164"/>
      <c r="T101" s="164"/>
      <c r="U101" s="164"/>
      <c r="V101" s="164"/>
      <c r="W101" s="164"/>
      <c r="X101" s="164"/>
      <c r="Y101" s="164"/>
      <c r="Z101" s="164"/>
      <c r="AA101" s="165"/>
      <c r="AB101" s="166"/>
      <c r="AC101" s="117"/>
      <c r="AD101" s="161"/>
      <c r="AE101" s="161"/>
      <c r="AF101" s="161"/>
    </row>
    <row r="102" spans="1:32" s="149" customFormat="1" ht="15.6" customHeight="1" x14ac:dyDescent="0.2">
      <c r="A102" s="169"/>
      <c r="B102" s="136" t="s">
        <v>5</v>
      </c>
      <c r="C102" s="72"/>
      <c r="D102" s="73">
        <v>0</v>
      </c>
      <c r="E102" s="73">
        <v>0</v>
      </c>
      <c r="F102" s="73">
        <v>0</v>
      </c>
      <c r="G102" s="73">
        <v>0</v>
      </c>
      <c r="H102" s="73">
        <v>0</v>
      </c>
      <c r="I102" s="73">
        <v>0</v>
      </c>
      <c r="J102" s="73">
        <v>0</v>
      </c>
      <c r="K102" s="73">
        <v>0</v>
      </c>
      <c r="L102" s="73">
        <v>0</v>
      </c>
      <c r="M102" s="73">
        <v>3</v>
      </c>
      <c r="N102" s="73">
        <v>0</v>
      </c>
      <c r="O102" s="73">
        <v>0</v>
      </c>
      <c r="P102" s="73">
        <v>0</v>
      </c>
      <c r="Q102" s="74" t="s">
        <v>40</v>
      </c>
      <c r="R102" s="74" t="s">
        <v>40</v>
      </c>
      <c r="S102" s="75">
        <v>3</v>
      </c>
      <c r="T102" s="75">
        <v>3</v>
      </c>
      <c r="U102" s="75">
        <v>1</v>
      </c>
      <c r="V102" s="75">
        <v>1</v>
      </c>
      <c r="W102" s="75">
        <v>3</v>
      </c>
      <c r="X102" s="75">
        <v>0</v>
      </c>
      <c r="Y102" s="75">
        <v>4</v>
      </c>
      <c r="Z102" s="73">
        <v>3</v>
      </c>
      <c r="AA102" s="76">
        <v>0</v>
      </c>
      <c r="AB102" s="140" t="s">
        <v>6</v>
      </c>
      <c r="AC102" s="157"/>
      <c r="AD102" s="161"/>
      <c r="AE102" s="161"/>
      <c r="AF102" s="161"/>
    </row>
    <row r="103" spans="1:32" s="149" customFormat="1" ht="15.6" customHeight="1" x14ac:dyDescent="0.2">
      <c r="A103" s="137">
        <v>19.43</v>
      </c>
      <c r="B103" s="138" t="s">
        <v>7</v>
      </c>
      <c r="C103" s="77">
        <v>3</v>
      </c>
      <c r="D103" s="78">
        <v>2</v>
      </c>
      <c r="E103" s="78">
        <v>0</v>
      </c>
      <c r="F103" s="78">
        <v>0</v>
      </c>
      <c r="G103" s="78">
        <v>0</v>
      </c>
      <c r="H103" s="78">
        <v>0</v>
      </c>
      <c r="I103" s="78">
        <v>1</v>
      </c>
      <c r="J103" s="78">
        <v>0</v>
      </c>
      <c r="K103" s="78">
        <v>0</v>
      </c>
      <c r="L103" s="78">
        <v>0</v>
      </c>
      <c r="M103" s="78">
        <v>5</v>
      </c>
      <c r="N103" s="78">
        <v>1</v>
      </c>
      <c r="O103" s="78">
        <v>0</v>
      </c>
      <c r="P103" s="78">
        <v>0</v>
      </c>
      <c r="Q103" s="79" t="s">
        <v>40</v>
      </c>
      <c r="R103" s="79" t="s">
        <v>40</v>
      </c>
      <c r="S103" s="80">
        <v>3</v>
      </c>
      <c r="T103" s="80">
        <v>2</v>
      </c>
      <c r="U103" s="80">
        <v>0</v>
      </c>
      <c r="V103" s="80">
        <v>4</v>
      </c>
      <c r="W103" s="80">
        <v>0</v>
      </c>
      <c r="X103" s="80">
        <v>0</v>
      </c>
      <c r="Y103" s="80">
        <v>0</v>
      </c>
      <c r="Z103" s="78">
        <v>0</v>
      </c>
      <c r="AA103" s="81"/>
      <c r="AB103" s="141">
        <f>SUM(C103:Z103)</f>
        <v>21</v>
      </c>
      <c r="AC103" s="125"/>
      <c r="AD103" s="161"/>
      <c r="AE103" s="161"/>
      <c r="AF103" s="161"/>
    </row>
    <row r="104" spans="1:32" s="149" customFormat="1" ht="15.6" customHeight="1" x14ac:dyDescent="0.2">
      <c r="A104" s="200" t="s">
        <v>23</v>
      </c>
      <c r="B104" s="138" t="s">
        <v>8</v>
      </c>
      <c r="C104" s="77">
        <f>C103</f>
        <v>3</v>
      </c>
      <c r="D104" s="82">
        <f t="shared" ref="D104" si="318">C104-D102+D103</f>
        <v>5</v>
      </c>
      <c r="E104" s="82">
        <f t="shared" ref="E104" si="319">D104-E102+E103</f>
        <v>5</v>
      </c>
      <c r="F104" s="82">
        <f t="shared" ref="F104" si="320">E104-F102+F103</f>
        <v>5</v>
      </c>
      <c r="G104" s="82">
        <f t="shared" ref="G104" si="321">F104-G102+G103</f>
        <v>5</v>
      </c>
      <c r="H104" s="82">
        <f t="shared" ref="H104" si="322">G104-H102+H103</f>
        <v>5</v>
      </c>
      <c r="I104" s="82">
        <f t="shared" ref="I104" si="323">H104-I102+I103</f>
        <v>6</v>
      </c>
      <c r="J104" s="82">
        <f t="shared" ref="J104" si="324">I104-J102+J103</f>
        <v>6</v>
      </c>
      <c r="K104" s="82">
        <f t="shared" ref="K104" si="325">J104-K102+K103</f>
        <v>6</v>
      </c>
      <c r="L104" s="82">
        <f t="shared" ref="L104" si="326">K104-L102+L103</f>
        <v>6</v>
      </c>
      <c r="M104" s="82">
        <f t="shared" ref="M104" si="327">L104-M102+M103</f>
        <v>8</v>
      </c>
      <c r="N104" s="82">
        <f t="shared" ref="N104" si="328">M104-N102+N103</f>
        <v>9</v>
      </c>
      <c r="O104" s="82">
        <f t="shared" ref="O104" si="329">N104-O102+O103</f>
        <v>9</v>
      </c>
      <c r="P104" s="83">
        <f t="shared" ref="P104" si="330">O104-P102+P103</f>
        <v>9</v>
      </c>
      <c r="Q104" s="84" t="s">
        <v>40</v>
      </c>
      <c r="R104" s="84" t="s">
        <v>40</v>
      </c>
      <c r="S104" s="85">
        <f>P104-S102+S103</f>
        <v>9</v>
      </c>
      <c r="T104" s="82">
        <f t="shared" ref="T104" si="331">S104-T102+T103</f>
        <v>8</v>
      </c>
      <c r="U104" s="82">
        <f t="shared" ref="U104" si="332">T104-U102+U103</f>
        <v>7</v>
      </c>
      <c r="V104" s="82">
        <f t="shared" ref="V104" si="333">U104-V102+V103</f>
        <v>10</v>
      </c>
      <c r="W104" s="82">
        <f t="shared" ref="W104" si="334">V104-W102+W103</f>
        <v>7</v>
      </c>
      <c r="X104" s="82">
        <f t="shared" ref="X104" si="335">W104-X102+X103</f>
        <v>7</v>
      </c>
      <c r="Y104" s="82">
        <f t="shared" ref="Y104" si="336">X104-Y102+Y103</f>
        <v>3</v>
      </c>
      <c r="Z104" s="82">
        <f t="shared" ref="Z104" si="337">Y104-Z102+Z103</f>
        <v>0</v>
      </c>
      <c r="AA104" s="86">
        <f>Z104-AA102</f>
        <v>0</v>
      </c>
      <c r="AB104" s="142"/>
      <c r="AC104" s="117">
        <f>MAX(C104:AA104)</f>
        <v>10</v>
      </c>
      <c r="AD104" s="161"/>
      <c r="AE104" s="161"/>
      <c r="AF104" s="161"/>
    </row>
    <row r="105" spans="1:32" s="149" customFormat="1" ht="15.6" customHeight="1" x14ac:dyDescent="0.2">
      <c r="A105" s="201"/>
      <c r="B105" s="138" t="s">
        <v>9</v>
      </c>
      <c r="C105" s="186"/>
      <c r="D105" s="187"/>
      <c r="E105" s="187"/>
      <c r="F105" s="187"/>
      <c r="G105" s="187"/>
      <c r="H105" s="89">
        <v>19.48</v>
      </c>
      <c r="I105" s="187"/>
      <c r="J105" s="187"/>
      <c r="K105" s="187"/>
      <c r="L105" s="187"/>
      <c r="M105" s="89">
        <v>19.54</v>
      </c>
      <c r="N105" s="187"/>
      <c r="O105" s="187"/>
      <c r="P105" s="90">
        <v>19.579999999999998</v>
      </c>
      <c r="Q105" s="199"/>
      <c r="R105" s="92" t="s">
        <v>40</v>
      </c>
      <c r="S105" s="187"/>
      <c r="T105" s="187"/>
      <c r="U105" s="89">
        <v>20.04</v>
      </c>
      <c r="V105" s="187"/>
      <c r="W105" s="89">
        <v>20.09</v>
      </c>
      <c r="X105" s="187"/>
      <c r="Y105" s="188"/>
      <c r="Z105" s="187"/>
      <c r="AA105" s="189">
        <v>20.16</v>
      </c>
      <c r="AB105" s="143">
        <v>33</v>
      </c>
      <c r="AC105" s="125"/>
      <c r="AD105" s="161"/>
      <c r="AE105" s="161"/>
      <c r="AF105" s="161"/>
    </row>
    <row r="106" spans="1:32" s="149" customFormat="1" ht="15.6" customHeight="1" x14ac:dyDescent="0.2">
      <c r="A106" s="202"/>
      <c r="B106" s="139" t="s">
        <v>10</v>
      </c>
      <c r="C106" s="190">
        <v>19.43</v>
      </c>
      <c r="D106" s="191"/>
      <c r="E106" s="191"/>
      <c r="F106" s="191"/>
      <c r="G106" s="191"/>
      <c r="H106" s="95">
        <f>H105</f>
        <v>19.48</v>
      </c>
      <c r="I106" s="191"/>
      <c r="J106" s="191"/>
      <c r="K106" s="191"/>
      <c r="L106" s="191"/>
      <c r="M106" s="95">
        <f>M105</f>
        <v>19.54</v>
      </c>
      <c r="N106" s="191"/>
      <c r="O106" s="191"/>
      <c r="P106" s="96">
        <f>P105</f>
        <v>19.579999999999998</v>
      </c>
      <c r="Q106" s="199"/>
      <c r="R106" s="97" t="s">
        <v>40</v>
      </c>
      <c r="S106" s="191"/>
      <c r="T106" s="191"/>
      <c r="U106" s="95">
        <f>U105</f>
        <v>20.04</v>
      </c>
      <c r="V106" s="191"/>
      <c r="W106" s="95">
        <f>W105</f>
        <v>20.09</v>
      </c>
      <c r="X106" s="191"/>
      <c r="Y106" s="192"/>
      <c r="Z106" s="191"/>
      <c r="AA106" s="193"/>
      <c r="AB106" s="142"/>
      <c r="AC106" s="126"/>
      <c r="AD106" s="161"/>
      <c r="AE106" s="161"/>
      <c r="AF106" s="161"/>
    </row>
    <row r="107" spans="1:32" s="149" customFormat="1" ht="15.6" customHeight="1" thickBot="1" x14ac:dyDescent="0.25">
      <c r="A107" s="163">
        <v>520</v>
      </c>
      <c r="B107" s="163" t="s">
        <v>11</v>
      </c>
      <c r="C107" s="170"/>
      <c r="D107" s="164"/>
      <c r="E107" s="164"/>
      <c r="F107" s="164"/>
      <c r="G107" s="164"/>
      <c r="H107" s="164"/>
      <c r="I107" s="164"/>
      <c r="J107" s="164"/>
      <c r="K107" s="164"/>
      <c r="L107" s="164"/>
      <c r="M107" s="164"/>
      <c r="N107" s="164"/>
      <c r="O107" s="164"/>
      <c r="P107" s="164"/>
      <c r="Q107" s="164"/>
      <c r="R107" s="164"/>
      <c r="S107" s="164"/>
      <c r="T107" s="164"/>
      <c r="U107" s="164"/>
      <c r="V107" s="164"/>
      <c r="W107" s="164"/>
      <c r="X107" s="164"/>
      <c r="Y107" s="164"/>
      <c r="Z107" s="164"/>
      <c r="AA107" s="165"/>
      <c r="AB107" s="166"/>
      <c r="AC107" s="117"/>
      <c r="AD107" s="161"/>
      <c r="AE107" s="161"/>
      <c r="AF107" s="161"/>
    </row>
    <row r="108" spans="1:32" s="149" customFormat="1" ht="15.6" customHeight="1" x14ac:dyDescent="0.2">
      <c r="A108" s="169"/>
      <c r="B108" s="136" t="s">
        <v>5</v>
      </c>
      <c r="C108" s="72"/>
      <c r="D108" s="73">
        <v>0</v>
      </c>
      <c r="E108" s="73">
        <v>0</v>
      </c>
      <c r="F108" s="73">
        <v>2</v>
      </c>
      <c r="G108" s="73">
        <v>0</v>
      </c>
      <c r="H108" s="73">
        <v>0</v>
      </c>
      <c r="I108" s="73">
        <v>0</v>
      </c>
      <c r="J108" s="73">
        <v>0</v>
      </c>
      <c r="K108" s="73">
        <v>0</v>
      </c>
      <c r="L108" s="73">
        <v>0</v>
      </c>
      <c r="M108" s="73">
        <v>4</v>
      </c>
      <c r="N108" s="73">
        <v>0</v>
      </c>
      <c r="O108" s="73">
        <v>0</v>
      </c>
      <c r="P108" s="73">
        <v>4</v>
      </c>
      <c r="Q108" s="74" t="s">
        <v>40</v>
      </c>
      <c r="R108" s="74" t="s">
        <v>40</v>
      </c>
      <c r="S108" s="75">
        <v>3</v>
      </c>
      <c r="T108" s="75">
        <v>0</v>
      </c>
      <c r="U108" s="75">
        <v>8</v>
      </c>
      <c r="V108" s="75">
        <v>1</v>
      </c>
      <c r="W108" s="75">
        <v>0</v>
      </c>
      <c r="X108" s="75">
        <v>0</v>
      </c>
      <c r="Y108" s="75">
        <v>1</v>
      </c>
      <c r="Z108" s="73">
        <v>3</v>
      </c>
      <c r="AA108" s="76">
        <v>1</v>
      </c>
      <c r="AB108" s="140" t="s">
        <v>6</v>
      </c>
      <c r="AC108" s="157"/>
      <c r="AD108" s="161"/>
      <c r="AE108" s="161"/>
      <c r="AF108" s="161"/>
    </row>
    <row r="109" spans="1:32" s="149" customFormat="1" ht="15.6" customHeight="1" x14ac:dyDescent="0.2">
      <c r="A109" s="137">
        <v>20.59</v>
      </c>
      <c r="B109" s="138" t="s">
        <v>7</v>
      </c>
      <c r="C109" s="77">
        <v>9</v>
      </c>
      <c r="D109" s="78">
        <v>4</v>
      </c>
      <c r="E109" s="78">
        <v>0</v>
      </c>
      <c r="F109" s="78">
        <v>0</v>
      </c>
      <c r="G109" s="78">
        <v>0</v>
      </c>
      <c r="H109" s="78">
        <v>0</v>
      </c>
      <c r="I109" s="78">
        <v>7</v>
      </c>
      <c r="J109" s="78">
        <v>0</v>
      </c>
      <c r="K109" s="78">
        <v>0</v>
      </c>
      <c r="L109" s="78">
        <v>0</v>
      </c>
      <c r="M109" s="78">
        <v>0</v>
      </c>
      <c r="N109" s="78">
        <v>1</v>
      </c>
      <c r="O109" s="78">
        <v>2</v>
      </c>
      <c r="P109" s="78">
        <v>0</v>
      </c>
      <c r="Q109" s="79" t="s">
        <v>40</v>
      </c>
      <c r="R109" s="79" t="s">
        <v>40</v>
      </c>
      <c r="S109" s="80">
        <v>0</v>
      </c>
      <c r="T109" s="80">
        <v>0</v>
      </c>
      <c r="U109" s="80">
        <v>1</v>
      </c>
      <c r="V109" s="80">
        <v>3</v>
      </c>
      <c r="W109" s="80">
        <v>0</v>
      </c>
      <c r="X109" s="80">
        <v>0</v>
      </c>
      <c r="Y109" s="80">
        <v>0</v>
      </c>
      <c r="Z109" s="78">
        <v>0</v>
      </c>
      <c r="AA109" s="81"/>
      <c r="AB109" s="141">
        <f>SUM(C109:Z109)</f>
        <v>27</v>
      </c>
      <c r="AC109" s="125"/>
      <c r="AD109" s="161"/>
      <c r="AE109" s="161"/>
      <c r="AF109" s="161"/>
    </row>
    <row r="110" spans="1:32" s="149" customFormat="1" ht="15.6" customHeight="1" x14ac:dyDescent="0.2">
      <c r="A110" s="200" t="s">
        <v>23</v>
      </c>
      <c r="B110" s="138" t="s">
        <v>8</v>
      </c>
      <c r="C110" s="77">
        <f>C109</f>
        <v>9</v>
      </c>
      <c r="D110" s="82">
        <f t="shared" ref="D110" si="338">C110-D108+D109</f>
        <v>13</v>
      </c>
      <c r="E110" s="82">
        <f t="shared" ref="E110" si="339">D110-E108+E109</f>
        <v>13</v>
      </c>
      <c r="F110" s="82">
        <f t="shared" ref="F110" si="340">E110-F108+F109</f>
        <v>11</v>
      </c>
      <c r="G110" s="82">
        <f t="shared" ref="G110" si="341">F110-G108+G109</f>
        <v>11</v>
      </c>
      <c r="H110" s="82">
        <f t="shared" ref="H110" si="342">G110-H108+H109</f>
        <v>11</v>
      </c>
      <c r="I110" s="82">
        <f t="shared" ref="I110" si="343">H110-I108+I109</f>
        <v>18</v>
      </c>
      <c r="J110" s="82">
        <f t="shared" ref="J110" si="344">I110-J108+J109</f>
        <v>18</v>
      </c>
      <c r="K110" s="82">
        <f t="shared" ref="K110" si="345">J110-K108+K109</f>
        <v>18</v>
      </c>
      <c r="L110" s="82">
        <f t="shared" ref="L110" si="346">K110-L108+L109</f>
        <v>18</v>
      </c>
      <c r="M110" s="82">
        <f t="shared" ref="M110" si="347">L110-M108+M109</f>
        <v>14</v>
      </c>
      <c r="N110" s="82">
        <f t="shared" ref="N110" si="348">M110-N108+N109</f>
        <v>15</v>
      </c>
      <c r="O110" s="82">
        <f t="shared" ref="O110" si="349">N110-O108+O109</f>
        <v>17</v>
      </c>
      <c r="P110" s="83">
        <f t="shared" ref="P110" si="350">O110-P108+P109</f>
        <v>13</v>
      </c>
      <c r="Q110" s="84" t="s">
        <v>40</v>
      </c>
      <c r="R110" s="84" t="s">
        <v>40</v>
      </c>
      <c r="S110" s="85">
        <f>P110-S108+S109</f>
        <v>10</v>
      </c>
      <c r="T110" s="82">
        <f t="shared" ref="T110" si="351">S110-T108+T109</f>
        <v>10</v>
      </c>
      <c r="U110" s="82">
        <f t="shared" ref="U110" si="352">T110-U108+U109</f>
        <v>3</v>
      </c>
      <c r="V110" s="82">
        <f t="shared" ref="V110" si="353">U110-V108+V109</f>
        <v>5</v>
      </c>
      <c r="W110" s="82">
        <f t="shared" ref="W110" si="354">V110-W108+W109</f>
        <v>5</v>
      </c>
      <c r="X110" s="82">
        <f t="shared" ref="X110" si="355">W110-X108+X109</f>
        <v>5</v>
      </c>
      <c r="Y110" s="82">
        <f t="shared" ref="Y110" si="356">X110-Y108+Y109</f>
        <v>4</v>
      </c>
      <c r="Z110" s="82">
        <f t="shared" ref="Z110" si="357">Y110-Z108+Z109</f>
        <v>1</v>
      </c>
      <c r="AA110" s="86">
        <f>Z110-AA108</f>
        <v>0</v>
      </c>
      <c r="AB110" s="142"/>
      <c r="AC110" s="117">
        <f>MAX(C110:AA110)</f>
        <v>18</v>
      </c>
      <c r="AD110" s="161"/>
      <c r="AE110" s="161"/>
      <c r="AF110" s="161"/>
    </row>
    <row r="111" spans="1:32" s="149" customFormat="1" ht="15.6" customHeight="1" x14ac:dyDescent="0.2">
      <c r="A111" s="201"/>
      <c r="B111" s="138" t="s">
        <v>9</v>
      </c>
      <c r="C111" s="186"/>
      <c r="D111" s="187"/>
      <c r="E111" s="187"/>
      <c r="F111" s="187"/>
      <c r="G111" s="187"/>
      <c r="H111" s="89">
        <v>21.03</v>
      </c>
      <c r="I111" s="187"/>
      <c r="J111" s="187"/>
      <c r="K111" s="187"/>
      <c r="L111" s="187"/>
      <c r="M111" s="89">
        <v>21.11</v>
      </c>
      <c r="N111" s="187"/>
      <c r="O111" s="187"/>
      <c r="P111" s="90">
        <v>21.14</v>
      </c>
      <c r="Q111" s="199"/>
      <c r="R111" s="92" t="s">
        <v>40</v>
      </c>
      <c r="S111" s="187"/>
      <c r="T111" s="187"/>
      <c r="U111" s="89">
        <v>21.2</v>
      </c>
      <c r="V111" s="187"/>
      <c r="W111" s="89">
        <v>21.25</v>
      </c>
      <c r="X111" s="187"/>
      <c r="Y111" s="188"/>
      <c r="Z111" s="187"/>
      <c r="AA111" s="189">
        <v>21.31</v>
      </c>
      <c r="AB111" s="143">
        <v>32</v>
      </c>
      <c r="AC111" s="125"/>
      <c r="AD111" s="161"/>
      <c r="AE111" s="161"/>
      <c r="AF111" s="161"/>
    </row>
    <row r="112" spans="1:32" s="149" customFormat="1" ht="15.6" customHeight="1" x14ac:dyDescent="0.2">
      <c r="A112" s="202"/>
      <c r="B112" s="139" t="s">
        <v>10</v>
      </c>
      <c r="C112" s="190">
        <v>20.59</v>
      </c>
      <c r="D112" s="191"/>
      <c r="E112" s="191"/>
      <c r="F112" s="191"/>
      <c r="G112" s="191"/>
      <c r="H112" s="95">
        <f>H111</f>
        <v>21.03</v>
      </c>
      <c r="I112" s="191"/>
      <c r="J112" s="191"/>
      <c r="K112" s="191"/>
      <c r="L112" s="191"/>
      <c r="M112" s="95">
        <f>M111</f>
        <v>21.11</v>
      </c>
      <c r="N112" s="191"/>
      <c r="O112" s="191"/>
      <c r="P112" s="96">
        <f>P111</f>
        <v>21.14</v>
      </c>
      <c r="Q112" s="199"/>
      <c r="R112" s="97" t="s">
        <v>40</v>
      </c>
      <c r="S112" s="191"/>
      <c r="T112" s="191"/>
      <c r="U112" s="95">
        <f>U111</f>
        <v>21.2</v>
      </c>
      <c r="V112" s="191"/>
      <c r="W112" s="95">
        <f>W111</f>
        <v>21.25</v>
      </c>
      <c r="X112" s="191"/>
      <c r="Y112" s="192"/>
      <c r="Z112" s="191"/>
      <c r="AA112" s="193"/>
      <c r="AB112" s="142"/>
      <c r="AC112" s="126"/>
      <c r="AD112" s="161"/>
      <c r="AE112" s="161"/>
      <c r="AF112" s="161"/>
    </row>
    <row r="113" spans="1:32" s="149" customFormat="1" ht="15.6" customHeight="1" thickBot="1" x14ac:dyDescent="0.25">
      <c r="A113" s="163">
        <v>520</v>
      </c>
      <c r="B113" s="163" t="s">
        <v>11</v>
      </c>
      <c r="C113" s="170"/>
      <c r="D113" s="164"/>
      <c r="E113" s="164"/>
      <c r="F113" s="164"/>
      <c r="G113" s="164"/>
      <c r="H113" s="164"/>
      <c r="I113" s="164"/>
      <c r="J113" s="164"/>
      <c r="K113" s="164"/>
      <c r="L113" s="164"/>
      <c r="M113" s="164"/>
      <c r="N113" s="164"/>
      <c r="O113" s="164"/>
      <c r="P113" s="164"/>
      <c r="Q113" s="164"/>
      <c r="R113" s="164"/>
      <c r="S113" s="164"/>
      <c r="T113" s="164"/>
      <c r="U113" s="164"/>
      <c r="V113" s="164"/>
      <c r="W113" s="164"/>
      <c r="X113" s="164"/>
      <c r="Y113" s="164"/>
      <c r="Z113" s="164"/>
      <c r="AA113" s="165"/>
      <c r="AB113" s="166"/>
      <c r="AC113" s="117"/>
      <c r="AD113" s="161"/>
      <c r="AE113" s="161"/>
      <c r="AF113" s="161"/>
    </row>
    <row r="114" spans="1:32" ht="15.6" customHeight="1" x14ac:dyDescent="0.2">
      <c r="A114" s="55"/>
      <c r="B114" s="22" t="s">
        <v>5</v>
      </c>
      <c r="C114" s="72"/>
      <c r="D114" s="73">
        <v>0</v>
      </c>
      <c r="E114" s="73">
        <v>0</v>
      </c>
      <c r="F114" s="73">
        <v>0</v>
      </c>
      <c r="G114" s="73">
        <v>0</v>
      </c>
      <c r="H114" s="73">
        <v>0</v>
      </c>
      <c r="I114" s="73">
        <v>0</v>
      </c>
      <c r="J114" s="73">
        <v>0</v>
      </c>
      <c r="K114" s="73">
        <v>0</v>
      </c>
      <c r="L114" s="73">
        <v>0</v>
      </c>
      <c r="M114" s="73">
        <v>1</v>
      </c>
      <c r="N114" s="73">
        <v>1</v>
      </c>
      <c r="O114" s="73">
        <v>0</v>
      </c>
      <c r="P114" s="73">
        <v>2</v>
      </c>
      <c r="Q114" s="74" t="s">
        <v>40</v>
      </c>
      <c r="R114" s="74" t="s">
        <v>40</v>
      </c>
      <c r="S114" s="75">
        <v>7</v>
      </c>
      <c r="T114" s="75">
        <v>0</v>
      </c>
      <c r="U114" s="75">
        <v>0</v>
      </c>
      <c r="V114" s="75">
        <v>0</v>
      </c>
      <c r="W114" s="75">
        <v>1</v>
      </c>
      <c r="X114" s="75">
        <v>1</v>
      </c>
      <c r="Y114" s="75">
        <v>9</v>
      </c>
      <c r="Z114" s="73">
        <v>5</v>
      </c>
      <c r="AA114" s="76">
        <v>4</v>
      </c>
      <c r="AB114" s="26" t="s">
        <v>6</v>
      </c>
      <c r="AC114" s="43"/>
      <c r="AD114" s="47"/>
      <c r="AE114" s="47"/>
      <c r="AF114" s="47"/>
    </row>
    <row r="115" spans="1:32" ht="15.6" customHeight="1" x14ac:dyDescent="0.2">
      <c r="A115" s="23">
        <v>22.05</v>
      </c>
      <c r="B115" s="24" t="s">
        <v>7</v>
      </c>
      <c r="C115" s="77">
        <v>0</v>
      </c>
      <c r="D115" s="78">
        <v>0</v>
      </c>
      <c r="E115" s="78">
        <v>0</v>
      </c>
      <c r="F115" s="78">
        <v>0</v>
      </c>
      <c r="G115" s="78">
        <v>0</v>
      </c>
      <c r="H115" s="78">
        <v>1</v>
      </c>
      <c r="I115" s="78">
        <v>4</v>
      </c>
      <c r="J115" s="78">
        <v>4</v>
      </c>
      <c r="K115" s="78">
        <v>7</v>
      </c>
      <c r="L115" s="78">
        <v>2</v>
      </c>
      <c r="M115" s="78">
        <v>0</v>
      </c>
      <c r="N115" s="78">
        <v>0</v>
      </c>
      <c r="O115" s="78">
        <v>5</v>
      </c>
      <c r="P115" s="78">
        <v>2</v>
      </c>
      <c r="Q115" s="79" t="s">
        <v>40</v>
      </c>
      <c r="R115" s="79" t="s">
        <v>40</v>
      </c>
      <c r="S115" s="80">
        <v>1</v>
      </c>
      <c r="T115" s="80">
        <v>0</v>
      </c>
      <c r="U115" s="80">
        <v>1</v>
      </c>
      <c r="V115" s="80">
        <v>4</v>
      </c>
      <c r="W115" s="80">
        <v>0</v>
      </c>
      <c r="X115" s="80">
        <v>0</v>
      </c>
      <c r="Y115" s="80">
        <v>0</v>
      </c>
      <c r="Z115" s="78">
        <v>0</v>
      </c>
      <c r="AA115" s="81"/>
      <c r="AB115" s="27">
        <f>SUM(C115:Z115)</f>
        <v>31</v>
      </c>
      <c r="AC115" s="11"/>
      <c r="AD115" s="47"/>
      <c r="AE115" s="47"/>
      <c r="AF115" s="47"/>
    </row>
    <row r="116" spans="1:32" ht="15.6" customHeight="1" x14ac:dyDescent="0.2">
      <c r="A116" s="200" t="s">
        <v>23</v>
      </c>
      <c r="B116" s="24" t="s">
        <v>8</v>
      </c>
      <c r="C116" s="77">
        <f>C115</f>
        <v>0</v>
      </c>
      <c r="D116" s="82">
        <f t="shared" ref="D116" si="358">C116-D114+D115</f>
        <v>0</v>
      </c>
      <c r="E116" s="82">
        <f t="shared" ref="E116" si="359">D116-E114+E115</f>
        <v>0</v>
      </c>
      <c r="F116" s="82">
        <f t="shared" ref="F116" si="360">E116-F114+F115</f>
        <v>0</v>
      </c>
      <c r="G116" s="82">
        <f t="shared" ref="G116" si="361">F116-G114+G115</f>
        <v>0</v>
      </c>
      <c r="H116" s="82">
        <f t="shared" ref="H116" si="362">G116-H114+H115</f>
        <v>1</v>
      </c>
      <c r="I116" s="82">
        <f t="shared" ref="I116" si="363">H116-I114+I115</f>
        <v>5</v>
      </c>
      <c r="J116" s="82">
        <f t="shared" ref="J116" si="364">I116-J114+J115</f>
        <v>9</v>
      </c>
      <c r="K116" s="82">
        <f t="shared" ref="K116" si="365">J116-K114+K115</f>
        <v>16</v>
      </c>
      <c r="L116" s="82">
        <f t="shared" ref="L116" si="366">K116-L114+L115</f>
        <v>18</v>
      </c>
      <c r="M116" s="82">
        <f t="shared" ref="M116" si="367">L116-M114+M115</f>
        <v>17</v>
      </c>
      <c r="N116" s="82">
        <f t="shared" ref="N116" si="368">M116-N114+N115</f>
        <v>16</v>
      </c>
      <c r="O116" s="82">
        <f t="shared" ref="O116" si="369">N116-O114+O115</f>
        <v>21</v>
      </c>
      <c r="P116" s="83">
        <f t="shared" ref="P116" si="370">O116-P114+P115</f>
        <v>21</v>
      </c>
      <c r="Q116" s="84" t="s">
        <v>40</v>
      </c>
      <c r="R116" s="84" t="s">
        <v>40</v>
      </c>
      <c r="S116" s="85">
        <f>P116-S114+S115</f>
        <v>15</v>
      </c>
      <c r="T116" s="82">
        <f t="shared" ref="T116" si="371">S116-T114+T115</f>
        <v>15</v>
      </c>
      <c r="U116" s="82">
        <f t="shared" ref="U116" si="372">T116-U114+U115</f>
        <v>16</v>
      </c>
      <c r="V116" s="82">
        <f t="shared" ref="V116" si="373">U116-V114+V115</f>
        <v>20</v>
      </c>
      <c r="W116" s="82">
        <f t="shared" ref="W116" si="374">V116-W114+W115</f>
        <v>19</v>
      </c>
      <c r="X116" s="82">
        <f t="shared" ref="X116" si="375">W116-X114+X115</f>
        <v>18</v>
      </c>
      <c r="Y116" s="82">
        <f t="shared" ref="Y116" si="376">X116-Y114+Y115</f>
        <v>9</v>
      </c>
      <c r="Z116" s="82">
        <f t="shared" ref="Z116" si="377">Y116-Z114+Z115</f>
        <v>4</v>
      </c>
      <c r="AA116" s="86">
        <f>Z116-AA114</f>
        <v>0</v>
      </c>
      <c r="AB116" s="28"/>
      <c r="AC116" s="3">
        <f>MAX(C116:AA116)</f>
        <v>21</v>
      </c>
      <c r="AD116" s="47"/>
      <c r="AE116" s="47"/>
      <c r="AF116" s="47"/>
    </row>
    <row r="117" spans="1:32" ht="15.6" customHeight="1" x14ac:dyDescent="0.2">
      <c r="A117" s="201"/>
      <c r="B117" s="24" t="s">
        <v>9</v>
      </c>
      <c r="C117" s="186"/>
      <c r="D117" s="187"/>
      <c r="E117" s="187"/>
      <c r="F117" s="187"/>
      <c r="G117" s="187"/>
      <c r="H117" s="89">
        <v>22.1</v>
      </c>
      <c r="I117" s="187"/>
      <c r="J117" s="187"/>
      <c r="K117" s="187"/>
      <c r="L117" s="187"/>
      <c r="M117" s="89">
        <v>22.18</v>
      </c>
      <c r="N117" s="187"/>
      <c r="O117" s="187"/>
      <c r="P117" s="90">
        <v>22.23</v>
      </c>
      <c r="Q117" s="199"/>
      <c r="R117" s="92" t="s">
        <v>40</v>
      </c>
      <c r="S117" s="187"/>
      <c r="T117" s="187"/>
      <c r="U117" s="89">
        <v>22.26</v>
      </c>
      <c r="V117" s="187"/>
      <c r="W117" s="89">
        <v>22.3</v>
      </c>
      <c r="X117" s="187"/>
      <c r="Y117" s="188"/>
      <c r="Z117" s="187"/>
      <c r="AA117" s="189">
        <v>22.38</v>
      </c>
      <c r="AB117" s="29">
        <v>33</v>
      </c>
      <c r="AC117" s="11"/>
      <c r="AD117" s="47"/>
      <c r="AE117" s="47"/>
      <c r="AF117" s="47"/>
    </row>
    <row r="118" spans="1:32" ht="15.6" customHeight="1" x14ac:dyDescent="0.2">
      <c r="A118" s="202"/>
      <c r="B118" s="25" t="s">
        <v>10</v>
      </c>
      <c r="C118" s="190">
        <v>22.05</v>
      </c>
      <c r="D118" s="191"/>
      <c r="E118" s="191"/>
      <c r="F118" s="191"/>
      <c r="G118" s="191"/>
      <c r="H118" s="95">
        <f>H117</f>
        <v>22.1</v>
      </c>
      <c r="I118" s="191"/>
      <c r="J118" s="191"/>
      <c r="K118" s="191"/>
      <c r="L118" s="191"/>
      <c r="M118" s="95">
        <f>M117</f>
        <v>22.18</v>
      </c>
      <c r="N118" s="191"/>
      <c r="O118" s="191"/>
      <c r="P118" s="96">
        <f>P117</f>
        <v>22.23</v>
      </c>
      <c r="Q118" s="199"/>
      <c r="R118" s="97" t="s">
        <v>40</v>
      </c>
      <c r="S118" s="191"/>
      <c r="T118" s="191"/>
      <c r="U118" s="95">
        <f>U117</f>
        <v>22.26</v>
      </c>
      <c r="V118" s="191"/>
      <c r="W118" s="95">
        <f>W117</f>
        <v>22.3</v>
      </c>
      <c r="X118" s="191"/>
      <c r="Y118" s="192"/>
      <c r="Z118" s="191"/>
      <c r="AA118" s="193"/>
      <c r="AB118" s="28"/>
      <c r="AC118" s="12"/>
      <c r="AD118" s="47"/>
      <c r="AE118" s="47"/>
      <c r="AF118" s="47"/>
    </row>
    <row r="119" spans="1:32" ht="15.6" customHeight="1" thickBot="1" x14ac:dyDescent="0.25">
      <c r="A119" s="49">
        <v>522</v>
      </c>
      <c r="B119" s="49" t="s">
        <v>11</v>
      </c>
      <c r="C119" s="56"/>
      <c r="D119" s="50"/>
      <c r="E119" s="50"/>
      <c r="F119" s="50"/>
      <c r="G119" s="50"/>
      <c r="H119" s="50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1"/>
      <c r="AB119" s="52"/>
      <c r="AC119" s="3"/>
      <c r="AD119" s="47"/>
      <c r="AE119" s="47"/>
      <c r="AF119" s="47"/>
    </row>
    <row r="120" spans="1:32" s="47" customFormat="1" ht="15.6" customHeight="1" x14ac:dyDescent="0.2">
      <c r="A120" s="61" t="s">
        <v>12</v>
      </c>
      <c r="B120" s="57"/>
      <c r="C120" s="4"/>
      <c r="D120" s="5">
        <f>SUMIF($B6:$B119,"l. wys.",D6:D119)</f>
        <v>0</v>
      </c>
      <c r="E120" s="5">
        <f>SUMIF($B6:$B119,"l. wys.",E6:E119)</f>
        <v>1</v>
      </c>
      <c r="F120" s="5">
        <f>SUMIF($B6:$B119,"l. wys.",F6:F119)</f>
        <v>2</v>
      </c>
      <c r="G120" s="5">
        <f>SUMIF($B6:$B119,"l. wys.",G6:G119)</f>
        <v>0</v>
      </c>
      <c r="H120" s="5">
        <f>SUMIF($B6:$B119,"l. wys.",H6:H119)</f>
        <v>16</v>
      </c>
      <c r="I120" s="5">
        <f t="shared" ref="I120" si="378">SUMIF($B6:$B119,"l. wys.",I6:I119)</f>
        <v>14</v>
      </c>
      <c r="J120" s="5">
        <f t="shared" ref="J120" si="379">SUMIF($B6:$B119,"l. wys.",J6:J119)</f>
        <v>10</v>
      </c>
      <c r="K120" s="5">
        <f t="shared" ref="K120" si="380">SUMIF($B6:$B119,"l. wys.",K6:K119)</f>
        <v>57</v>
      </c>
      <c r="L120" s="5">
        <f t="shared" ref="L120" si="381">SUMIF($B6:$B119,"l. wys.",L6:L119)</f>
        <v>7</v>
      </c>
      <c r="M120" s="5">
        <f t="shared" ref="M120" si="382">SUMIF($B6:$B119,"l. wys.",M6:M119)</f>
        <v>73</v>
      </c>
      <c r="N120" s="5">
        <f t="shared" ref="N120" si="383">SUMIF($B6:$B119,"l. wys.",N6:N119)</f>
        <v>31</v>
      </c>
      <c r="O120" s="5">
        <f t="shared" ref="O120" si="384">SUMIF($B6:$B119,"l. wys.",O6:O119)</f>
        <v>17</v>
      </c>
      <c r="P120" s="5">
        <f t="shared" ref="P120" si="385">SUMIF($B6:$B119,"l. wys.",P6:P119)</f>
        <v>54</v>
      </c>
      <c r="Q120" s="5">
        <f t="shared" ref="Q120" si="386">SUMIF($B6:$B119,"l. wys.",Q6:Q119)</f>
        <v>4</v>
      </c>
      <c r="R120" s="5">
        <f t="shared" ref="R120:AA120" si="387">SUMIF($B6:$B119,"l. wys.",R6:R119)</f>
        <v>1</v>
      </c>
      <c r="S120" s="5">
        <f t="shared" si="387"/>
        <v>95</v>
      </c>
      <c r="T120" s="5">
        <f t="shared" si="387"/>
        <v>61</v>
      </c>
      <c r="U120" s="5">
        <f t="shared" si="387"/>
        <v>123</v>
      </c>
      <c r="V120" s="5">
        <f t="shared" si="387"/>
        <v>52</v>
      </c>
      <c r="W120" s="5">
        <f t="shared" si="387"/>
        <v>39</v>
      </c>
      <c r="X120" s="5">
        <f t="shared" si="387"/>
        <v>46</v>
      </c>
      <c r="Y120" s="5">
        <f t="shared" si="387"/>
        <v>152</v>
      </c>
      <c r="Z120" s="5">
        <f t="shared" si="387"/>
        <v>116</v>
      </c>
      <c r="AA120" s="5">
        <f t="shared" si="387"/>
        <v>63</v>
      </c>
      <c r="AB120" s="45" t="str">
        <f>"Σ: "&amp;SUM(C120:AA120)</f>
        <v>Σ: 1034</v>
      </c>
      <c r="AC120" s="46"/>
    </row>
    <row r="121" spans="1:32" s="47" customFormat="1" ht="15.6" customHeight="1" thickBot="1" x14ac:dyDescent="0.25">
      <c r="A121" s="62" t="s">
        <v>13</v>
      </c>
      <c r="B121" s="58"/>
      <c r="C121" s="6">
        <f t="shared" ref="C121:H121" si="388">SUMIF($B6:$B119,"l. wsiad.",C6:C119)</f>
        <v>150</v>
      </c>
      <c r="D121" s="7">
        <f t="shared" si="388"/>
        <v>42</v>
      </c>
      <c r="E121" s="7">
        <f t="shared" si="388"/>
        <v>37</v>
      </c>
      <c r="F121" s="7">
        <f t="shared" si="388"/>
        <v>30</v>
      </c>
      <c r="G121" s="7">
        <f t="shared" si="388"/>
        <v>25</v>
      </c>
      <c r="H121" s="7">
        <f t="shared" si="388"/>
        <v>41</v>
      </c>
      <c r="I121" s="7">
        <f t="shared" ref="I121:Q121" si="389">SUMIF($B6:$B119,"l. wsiad.",I6:I119)</f>
        <v>129</v>
      </c>
      <c r="J121" s="7">
        <f t="shared" si="389"/>
        <v>12</v>
      </c>
      <c r="K121" s="7">
        <f t="shared" si="389"/>
        <v>45</v>
      </c>
      <c r="L121" s="7">
        <f t="shared" si="389"/>
        <v>12</v>
      </c>
      <c r="M121" s="7">
        <f t="shared" si="389"/>
        <v>93</v>
      </c>
      <c r="N121" s="7">
        <f t="shared" si="389"/>
        <v>58</v>
      </c>
      <c r="O121" s="7">
        <f t="shared" si="389"/>
        <v>42</v>
      </c>
      <c r="P121" s="7">
        <f t="shared" si="389"/>
        <v>34</v>
      </c>
      <c r="Q121" s="7">
        <f t="shared" si="389"/>
        <v>2</v>
      </c>
      <c r="R121" s="7">
        <f t="shared" ref="R121:Z121" si="390">SUMIF($B6:$B119,"l. wsiad.",R6:R119)</f>
        <v>15</v>
      </c>
      <c r="S121" s="7">
        <f t="shared" si="390"/>
        <v>47</v>
      </c>
      <c r="T121" s="7">
        <f t="shared" si="390"/>
        <v>31</v>
      </c>
      <c r="U121" s="7">
        <f t="shared" si="390"/>
        <v>69</v>
      </c>
      <c r="V121" s="7">
        <f t="shared" si="390"/>
        <v>90</v>
      </c>
      <c r="W121" s="7">
        <f t="shared" si="390"/>
        <v>12</v>
      </c>
      <c r="X121" s="7">
        <f t="shared" si="390"/>
        <v>6</v>
      </c>
      <c r="Y121" s="7">
        <f t="shared" si="390"/>
        <v>11</v>
      </c>
      <c r="Z121" s="7">
        <f t="shared" si="390"/>
        <v>1</v>
      </c>
      <c r="AA121" s="8"/>
      <c r="AB121" s="48" t="str">
        <f>"Σ: "&amp;SUM(C121:AA121)</f>
        <v>Σ: 1034</v>
      </c>
      <c r="AC121" s="9"/>
    </row>
    <row r="122" spans="1:32" x14ac:dyDescent="0.2">
      <c r="A122" s="47"/>
      <c r="B122" s="47"/>
      <c r="C122" s="47"/>
      <c r="D122" s="47"/>
      <c r="E122" s="47"/>
      <c r="F122" s="47"/>
      <c r="G122" s="47"/>
      <c r="H122" s="47"/>
      <c r="I122" s="47"/>
      <c r="J122" s="47"/>
      <c r="K122" s="47"/>
      <c r="L122" s="47"/>
      <c r="M122" s="47"/>
      <c r="N122" s="47"/>
      <c r="O122" s="47"/>
      <c r="P122" s="47"/>
      <c r="Q122" s="47"/>
      <c r="R122" s="47"/>
      <c r="S122" s="47"/>
      <c r="T122" s="47"/>
      <c r="U122" s="47"/>
      <c r="V122" s="47"/>
      <c r="W122" s="47"/>
      <c r="X122" s="47"/>
      <c r="Y122" s="47"/>
      <c r="Z122" s="47"/>
      <c r="AA122" s="47"/>
      <c r="AB122" s="59"/>
      <c r="AC122" s="47"/>
      <c r="AD122" s="47"/>
      <c r="AE122" s="47"/>
      <c r="AF122" s="47"/>
    </row>
    <row r="123" spans="1:32" x14ac:dyDescent="0.2">
      <c r="A123" s="47"/>
      <c r="B123" s="47"/>
      <c r="C123" s="47"/>
      <c r="D123" s="47"/>
      <c r="E123" s="47"/>
      <c r="F123" s="47"/>
      <c r="G123" s="47"/>
      <c r="H123" s="47"/>
      <c r="I123" s="47"/>
      <c r="J123" s="47"/>
      <c r="K123" s="47"/>
      <c r="L123" s="47"/>
      <c r="M123" s="47"/>
      <c r="N123" s="47"/>
      <c r="O123" s="47"/>
      <c r="P123" s="47"/>
      <c r="Q123" s="47"/>
      <c r="R123" s="47"/>
      <c r="S123" s="47"/>
      <c r="T123" s="47"/>
      <c r="U123" s="47"/>
      <c r="V123" s="47"/>
      <c r="W123" s="47"/>
      <c r="X123" s="47"/>
      <c r="Y123" s="47"/>
      <c r="Z123" s="47"/>
      <c r="AA123" s="47"/>
      <c r="AB123" s="60"/>
      <c r="AC123" s="60"/>
      <c r="AD123" s="47"/>
      <c r="AE123" s="47"/>
      <c r="AF123" s="47"/>
    </row>
    <row r="124" spans="1:32" x14ac:dyDescent="0.2">
      <c r="A124" s="47"/>
      <c r="B124" s="47"/>
      <c r="C124" s="47"/>
      <c r="D124" s="47"/>
      <c r="E124" s="47"/>
      <c r="F124" s="47"/>
      <c r="G124" s="47"/>
      <c r="H124" s="47"/>
      <c r="I124" s="47"/>
      <c r="J124" s="47"/>
      <c r="K124" s="47"/>
      <c r="L124" s="47"/>
      <c r="M124" s="47"/>
      <c r="N124" s="47"/>
      <c r="O124" s="47"/>
      <c r="P124" s="47"/>
      <c r="Q124" s="47"/>
      <c r="R124" s="47"/>
      <c r="S124" s="47"/>
      <c r="T124" s="47"/>
      <c r="U124" s="47"/>
      <c r="V124" s="47"/>
      <c r="W124" s="47"/>
      <c r="X124" s="47"/>
      <c r="Y124" s="47"/>
      <c r="Z124" s="47"/>
      <c r="AA124" s="47"/>
      <c r="AB124" s="47"/>
      <c r="AC124" s="47"/>
      <c r="AD124" s="47"/>
      <c r="AE124" s="47"/>
      <c r="AF124" s="47"/>
    </row>
    <row r="125" spans="1:32" x14ac:dyDescent="0.2">
      <c r="A125" s="47"/>
      <c r="B125" s="47"/>
      <c r="C125" s="47"/>
      <c r="D125" s="47"/>
      <c r="E125" s="47"/>
      <c r="F125" s="47"/>
      <c r="G125" s="47"/>
      <c r="H125" s="47"/>
      <c r="I125" s="47"/>
      <c r="J125" s="47"/>
      <c r="K125" s="47"/>
      <c r="L125" s="47"/>
      <c r="M125" s="47"/>
      <c r="N125" s="47"/>
      <c r="O125" s="47"/>
      <c r="P125" s="47"/>
      <c r="Q125" s="47"/>
      <c r="R125" s="47"/>
      <c r="S125" s="47"/>
      <c r="T125" s="47"/>
      <c r="U125" s="47"/>
      <c r="V125" s="47"/>
      <c r="W125" s="47"/>
      <c r="X125" s="47"/>
      <c r="Y125" s="47"/>
      <c r="Z125" s="47"/>
      <c r="AA125" s="47"/>
      <c r="AB125" s="47"/>
      <c r="AC125" s="47"/>
      <c r="AD125" s="47"/>
      <c r="AE125" s="47"/>
      <c r="AF125" s="47"/>
    </row>
    <row r="126" spans="1:32" x14ac:dyDescent="0.2">
      <c r="A126" s="47"/>
      <c r="B126" s="47"/>
      <c r="C126" s="47"/>
      <c r="D126" s="47"/>
      <c r="E126" s="47"/>
      <c r="F126" s="47"/>
      <c r="G126" s="47"/>
      <c r="H126" s="47"/>
      <c r="I126" s="47"/>
      <c r="J126" s="47"/>
      <c r="K126" s="47"/>
      <c r="L126" s="47"/>
      <c r="M126" s="47"/>
      <c r="N126" s="47"/>
      <c r="O126" s="47"/>
      <c r="P126" s="47"/>
      <c r="Q126" s="47"/>
      <c r="R126" s="47"/>
      <c r="S126" s="47"/>
      <c r="T126" s="47"/>
      <c r="U126" s="47"/>
      <c r="V126" s="47"/>
      <c r="W126" s="47"/>
      <c r="X126" s="47"/>
      <c r="Y126" s="47"/>
      <c r="Z126" s="47"/>
      <c r="AA126" s="47"/>
      <c r="AB126" s="47"/>
      <c r="AC126" s="47"/>
      <c r="AD126" s="47"/>
      <c r="AE126" s="47"/>
      <c r="AF126" s="47"/>
    </row>
    <row r="127" spans="1:32" x14ac:dyDescent="0.2">
      <c r="A127" s="47"/>
      <c r="B127" s="47"/>
      <c r="C127" s="47"/>
      <c r="D127" s="47"/>
      <c r="E127" s="47"/>
      <c r="F127" s="47"/>
      <c r="G127" s="47"/>
      <c r="H127" s="47"/>
      <c r="I127" s="47"/>
      <c r="J127" s="47"/>
      <c r="K127" s="47"/>
      <c r="L127" s="47"/>
      <c r="M127" s="47"/>
      <c r="N127" s="47"/>
      <c r="O127" s="47"/>
      <c r="P127" s="47"/>
      <c r="Q127" s="47"/>
      <c r="R127" s="47"/>
      <c r="S127" s="47"/>
      <c r="T127" s="47"/>
      <c r="U127" s="47"/>
      <c r="V127" s="47"/>
      <c r="W127" s="47"/>
      <c r="X127" s="47"/>
      <c r="Y127" s="47"/>
      <c r="Z127" s="47"/>
      <c r="AA127" s="47"/>
      <c r="AB127" s="47"/>
      <c r="AC127" s="47"/>
      <c r="AD127" s="47"/>
      <c r="AE127" s="47"/>
      <c r="AF127" s="47"/>
    </row>
    <row r="128" spans="1:32" x14ac:dyDescent="0.2">
      <c r="A128" s="47"/>
      <c r="B128" s="47"/>
      <c r="C128" s="47"/>
      <c r="D128" s="47"/>
      <c r="E128" s="47"/>
      <c r="F128" s="47"/>
      <c r="G128" s="47"/>
      <c r="H128" s="47"/>
      <c r="I128" s="47"/>
      <c r="J128" s="47"/>
      <c r="K128" s="47"/>
      <c r="L128" s="47"/>
      <c r="M128" s="47"/>
      <c r="N128" s="47"/>
      <c r="O128" s="47"/>
      <c r="P128" s="47"/>
      <c r="Q128" s="47"/>
      <c r="R128" s="47"/>
      <c r="S128" s="47"/>
      <c r="T128" s="47"/>
      <c r="U128" s="47"/>
      <c r="V128" s="47"/>
      <c r="W128" s="47"/>
      <c r="X128" s="47"/>
      <c r="Y128" s="47"/>
      <c r="Z128" s="47"/>
      <c r="AA128" s="47"/>
      <c r="AB128" s="47"/>
      <c r="AC128" s="47"/>
      <c r="AD128" s="47"/>
      <c r="AE128" s="47"/>
      <c r="AF128" s="47"/>
    </row>
    <row r="129" spans="1:32" x14ac:dyDescent="0.2">
      <c r="A129" s="47"/>
      <c r="B129" s="47"/>
      <c r="C129" s="47"/>
      <c r="D129" s="47"/>
      <c r="E129" s="47"/>
      <c r="F129" s="47"/>
      <c r="G129" s="47"/>
      <c r="H129" s="47"/>
      <c r="I129" s="47"/>
      <c r="J129" s="47"/>
      <c r="K129" s="47"/>
      <c r="L129" s="47"/>
      <c r="M129" s="47"/>
      <c r="N129" s="47"/>
      <c r="O129" s="47"/>
      <c r="P129" s="47"/>
      <c r="Q129" s="47"/>
      <c r="R129" s="47"/>
      <c r="S129" s="47"/>
      <c r="T129" s="47"/>
      <c r="U129" s="47"/>
      <c r="V129" s="47"/>
      <c r="W129" s="47"/>
      <c r="X129" s="47"/>
      <c r="Y129" s="47"/>
      <c r="Z129" s="47"/>
      <c r="AA129" s="47"/>
      <c r="AB129" s="47"/>
      <c r="AC129" s="47"/>
      <c r="AD129" s="47"/>
      <c r="AE129" s="47"/>
      <c r="AF129" s="47"/>
    </row>
    <row r="130" spans="1:32" x14ac:dyDescent="0.2">
      <c r="A130" s="47"/>
      <c r="B130" s="47"/>
      <c r="C130" s="47"/>
      <c r="D130" s="47"/>
      <c r="E130" s="47"/>
      <c r="F130" s="47"/>
      <c r="G130" s="47"/>
      <c r="H130" s="47"/>
      <c r="I130" s="47"/>
      <c r="J130" s="47"/>
      <c r="K130" s="47"/>
      <c r="L130" s="47"/>
      <c r="M130" s="47"/>
      <c r="N130" s="47"/>
      <c r="O130" s="47"/>
      <c r="P130" s="47"/>
      <c r="Q130" s="47"/>
      <c r="R130" s="47"/>
      <c r="S130" s="47"/>
      <c r="T130" s="47"/>
      <c r="U130" s="47"/>
      <c r="V130" s="47"/>
      <c r="W130" s="47"/>
      <c r="X130" s="47"/>
      <c r="Y130" s="47"/>
      <c r="Z130" s="47"/>
      <c r="AA130" s="47"/>
      <c r="AB130" s="47"/>
      <c r="AC130" s="47"/>
      <c r="AD130" s="47"/>
      <c r="AE130" s="47"/>
      <c r="AF130" s="47"/>
    </row>
    <row r="131" spans="1:32" x14ac:dyDescent="0.2">
      <c r="A131" s="47"/>
      <c r="B131" s="47"/>
      <c r="C131" s="47"/>
      <c r="D131" s="47"/>
      <c r="E131" s="47"/>
      <c r="F131" s="47"/>
      <c r="G131" s="47"/>
      <c r="H131" s="47"/>
      <c r="I131" s="47"/>
      <c r="J131" s="47"/>
      <c r="K131" s="47"/>
      <c r="L131" s="47"/>
      <c r="M131" s="47"/>
      <c r="N131" s="47"/>
      <c r="O131" s="47"/>
      <c r="P131" s="47"/>
      <c r="Q131" s="47"/>
      <c r="R131" s="47"/>
      <c r="S131" s="47"/>
      <c r="T131" s="47"/>
      <c r="U131" s="47"/>
      <c r="V131" s="47"/>
      <c r="W131" s="47"/>
      <c r="X131" s="47"/>
      <c r="Y131" s="47"/>
      <c r="Z131" s="47"/>
      <c r="AA131" s="47"/>
      <c r="AB131" s="47"/>
      <c r="AC131" s="47"/>
      <c r="AD131" s="47"/>
      <c r="AE131" s="47"/>
      <c r="AF131" s="47"/>
    </row>
    <row r="132" spans="1:32" x14ac:dyDescent="0.2">
      <c r="A132" s="47"/>
      <c r="B132" s="47"/>
      <c r="C132" s="47"/>
      <c r="D132" s="47"/>
      <c r="E132" s="47"/>
      <c r="F132" s="47"/>
      <c r="G132" s="47"/>
      <c r="H132" s="47"/>
      <c r="I132" s="47"/>
      <c r="J132" s="47"/>
      <c r="K132" s="47"/>
      <c r="L132" s="47"/>
      <c r="M132" s="47"/>
      <c r="N132" s="47"/>
      <c r="O132" s="47"/>
      <c r="P132" s="47"/>
      <c r="Q132" s="47"/>
      <c r="R132" s="47"/>
      <c r="S132" s="47"/>
      <c r="T132" s="47"/>
      <c r="U132" s="47"/>
      <c r="V132" s="47"/>
      <c r="W132" s="47"/>
      <c r="X132" s="47"/>
      <c r="Y132" s="47"/>
      <c r="Z132" s="47"/>
      <c r="AA132" s="47"/>
      <c r="AB132" s="47"/>
      <c r="AC132" s="47"/>
      <c r="AD132" s="47"/>
      <c r="AE132" s="47"/>
      <c r="AF132" s="47"/>
    </row>
    <row r="133" spans="1:32" x14ac:dyDescent="0.2">
      <c r="A133" s="47"/>
      <c r="B133" s="47"/>
      <c r="C133" s="47"/>
      <c r="D133" s="47"/>
      <c r="E133" s="47"/>
      <c r="F133" s="47"/>
      <c r="G133" s="47"/>
      <c r="H133" s="47"/>
      <c r="I133" s="47"/>
      <c r="J133" s="47"/>
      <c r="K133" s="47"/>
      <c r="L133" s="47"/>
      <c r="M133" s="47"/>
      <c r="N133" s="47"/>
      <c r="O133" s="47"/>
      <c r="P133" s="47"/>
      <c r="Q133" s="47"/>
      <c r="R133" s="47"/>
      <c r="S133" s="47"/>
      <c r="T133" s="47"/>
      <c r="U133" s="47"/>
      <c r="V133" s="47"/>
      <c r="W133" s="47"/>
      <c r="X133" s="47"/>
      <c r="Y133" s="47"/>
      <c r="Z133" s="47"/>
      <c r="AA133" s="47"/>
      <c r="AB133" s="47"/>
      <c r="AC133" s="47"/>
      <c r="AD133" s="47"/>
      <c r="AE133" s="47"/>
      <c r="AF133" s="47"/>
    </row>
  </sheetData>
  <sheetProtection selectLockedCells="1" selectUnlockedCells="1"/>
  <mergeCells count="19">
    <mergeCell ref="A74:A76"/>
    <mergeCell ref="A80:A82"/>
    <mergeCell ref="A86:A88"/>
    <mergeCell ref="A116:A118"/>
    <mergeCell ref="A14:A16"/>
    <mergeCell ref="A20:A22"/>
    <mergeCell ref="A26:A28"/>
    <mergeCell ref="A32:A34"/>
    <mergeCell ref="A38:A40"/>
    <mergeCell ref="A44:A46"/>
    <mergeCell ref="A98:A100"/>
    <mergeCell ref="A104:A106"/>
    <mergeCell ref="A110:A112"/>
    <mergeCell ref="A92:A94"/>
    <mergeCell ref="A8:A10"/>
    <mergeCell ref="A50:A52"/>
    <mergeCell ref="A56:A58"/>
    <mergeCell ref="A62:A64"/>
    <mergeCell ref="A68:A70"/>
  </mergeCells>
  <conditionalFormatting sqref="AB8:AB119">
    <cfRule type="expression" dxfId="301" priority="953" stopIfTrue="1">
      <formula>AM8</formula>
    </cfRule>
  </conditionalFormatting>
  <conditionalFormatting sqref="C8:AA8">
    <cfRule type="cellIs" dxfId="300" priority="975" stopIfTrue="1" operator="equal">
      <formula>$AC8</formula>
    </cfRule>
  </conditionalFormatting>
  <conditionalFormatting sqref="AB50:AB53">
    <cfRule type="expression" dxfId="299" priority="252" stopIfTrue="1">
      <formula>AM50</formula>
    </cfRule>
  </conditionalFormatting>
  <conditionalFormatting sqref="AB50:AB53">
    <cfRule type="expression" dxfId="298" priority="249" stopIfTrue="1">
      <formula>AM50</formula>
    </cfRule>
  </conditionalFormatting>
  <conditionalFormatting sqref="AB50:AB53">
    <cfRule type="expression" dxfId="297" priority="247" stopIfTrue="1">
      <formula>AM50</formula>
    </cfRule>
  </conditionalFormatting>
  <conditionalFormatting sqref="AB56:AB59">
    <cfRule type="expression" dxfId="296" priority="245" stopIfTrue="1">
      <formula>AM56</formula>
    </cfRule>
  </conditionalFormatting>
  <conditionalFormatting sqref="AB56:AB59">
    <cfRule type="expression" dxfId="295" priority="242" stopIfTrue="1">
      <formula>AM56</formula>
    </cfRule>
  </conditionalFormatting>
  <conditionalFormatting sqref="AB56:AB59">
    <cfRule type="expression" dxfId="294" priority="240" stopIfTrue="1">
      <formula>AM56</formula>
    </cfRule>
  </conditionalFormatting>
  <conditionalFormatting sqref="AB62:AB65">
    <cfRule type="expression" dxfId="293" priority="238" stopIfTrue="1">
      <formula>AM62</formula>
    </cfRule>
  </conditionalFormatting>
  <conditionalFormatting sqref="AB62:AB65">
    <cfRule type="expression" dxfId="292" priority="235" stopIfTrue="1">
      <formula>AM62</formula>
    </cfRule>
  </conditionalFormatting>
  <conditionalFormatting sqref="AB62:AB65">
    <cfRule type="expression" dxfId="291" priority="233" stopIfTrue="1">
      <formula>AM62</formula>
    </cfRule>
  </conditionalFormatting>
  <conditionalFormatting sqref="AB68:AB71">
    <cfRule type="expression" dxfId="290" priority="231" stopIfTrue="1">
      <formula>AM68</formula>
    </cfRule>
  </conditionalFormatting>
  <conditionalFormatting sqref="C68:AA68">
    <cfRule type="cellIs" dxfId="289" priority="230" stopIfTrue="1" operator="equal">
      <formula>$AC68</formula>
    </cfRule>
  </conditionalFormatting>
  <conditionalFormatting sqref="C68:AA68">
    <cfRule type="cellIs" dxfId="288" priority="229" stopIfTrue="1" operator="equal">
      <formula>$AC68</formula>
    </cfRule>
  </conditionalFormatting>
  <conditionalFormatting sqref="AB68:AB71">
    <cfRule type="expression" dxfId="287" priority="228" stopIfTrue="1">
      <formula>AM68</formula>
    </cfRule>
  </conditionalFormatting>
  <conditionalFormatting sqref="C68:AA68">
    <cfRule type="cellIs" dxfId="286" priority="227" stopIfTrue="1" operator="equal">
      <formula>$AC68</formula>
    </cfRule>
  </conditionalFormatting>
  <conditionalFormatting sqref="AB68:AB71">
    <cfRule type="expression" dxfId="285" priority="226" stopIfTrue="1">
      <formula>AM68</formula>
    </cfRule>
  </conditionalFormatting>
  <conditionalFormatting sqref="C68:AA68">
    <cfRule type="cellIs" dxfId="284" priority="225" stopIfTrue="1" operator="equal">
      <formula>$AC68</formula>
    </cfRule>
  </conditionalFormatting>
  <conditionalFormatting sqref="AB74:AB77">
    <cfRule type="expression" dxfId="283" priority="224" stopIfTrue="1">
      <formula>AM74</formula>
    </cfRule>
  </conditionalFormatting>
  <conditionalFormatting sqref="AB74:AB77">
    <cfRule type="expression" dxfId="282" priority="221" stopIfTrue="1">
      <formula>AM74</formula>
    </cfRule>
  </conditionalFormatting>
  <conditionalFormatting sqref="AB74:AB77">
    <cfRule type="expression" dxfId="281" priority="219" stopIfTrue="1">
      <formula>AM74</formula>
    </cfRule>
  </conditionalFormatting>
  <conditionalFormatting sqref="AB80:AB83">
    <cfRule type="expression" dxfId="280" priority="217" stopIfTrue="1">
      <formula>AM80</formula>
    </cfRule>
  </conditionalFormatting>
  <conditionalFormatting sqref="AB80:AB83">
    <cfRule type="expression" dxfId="279" priority="214" stopIfTrue="1">
      <formula>AM80</formula>
    </cfRule>
  </conditionalFormatting>
  <conditionalFormatting sqref="AB80:AB83">
    <cfRule type="expression" dxfId="278" priority="212" stopIfTrue="1">
      <formula>AM80</formula>
    </cfRule>
  </conditionalFormatting>
  <conditionalFormatting sqref="AB86:AB113">
    <cfRule type="expression" dxfId="277" priority="210" stopIfTrue="1">
      <formula>AM86</formula>
    </cfRule>
  </conditionalFormatting>
  <conditionalFormatting sqref="AB86:AB113">
    <cfRule type="expression" dxfId="276" priority="207" stopIfTrue="1">
      <formula>AM86</formula>
    </cfRule>
  </conditionalFormatting>
  <conditionalFormatting sqref="AB86:AB113">
    <cfRule type="expression" dxfId="275" priority="205" stopIfTrue="1">
      <formula>AM86</formula>
    </cfRule>
  </conditionalFormatting>
  <conditionalFormatting sqref="AB116:AB119">
    <cfRule type="expression" dxfId="274" priority="203" stopIfTrue="1">
      <formula>AM116</formula>
    </cfRule>
  </conditionalFormatting>
  <conditionalFormatting sqref="AB116:AB119">
    <cfRule type="expression" dxfId="273" priority="200" stopIfTrue="1">
      <formula>AM116</formula>
    </cfRule>
  </conditionalFormatting>
  <conditionalFormatting sqref="AB116:AB119">
    <cfRule type="expression" dxfId="272" priority="198" stopIfTrue="1">
      <formula>AM116</formula>
    </cfRule>
  </conditionalFormatting>
  <conditionalFormatting sqref="C68:AA68">
    <cfRule type="cellIs" dxfId="271" priority="102" stopIfTrue="1" operator="equal">
      <formula>$AC68</formula>
    </cfRule>
  </conditionalFormatting>
  <conditionalFormatting sqref="AB14:AB17">
    <cfRule type="expression" dxfId="270" priority="97" stopIfTrue="1">
      <formula>AM14</formula>
    </cfRule>
  </conditionalFormatting>
  <conditionalFormatting sqref="AB14:AB17">
    <cfRule type="expression" dxfId="269" priority="94" stopIfTrue="1">
      <formula>AM14</formula>
    </cfRule>
  </conditionalFormatting>
  <conditionalFormatting sqref="AB14:AB17">
    <cfRule type="expression" dxfId="268" priority="92" stopIfTrue="1">
      <formula>AM14</formula>
    </cfRule>
  </conditionalFormatting>
  <conditionalFormatting sqref="AB20:AB23">
    <cfRule type="expression" dxfId="267" priority="90" stopIfTrue="1">
      <formula>AM20</formula>
    </cfRule>
  </conditionalFormatting>
  <conditionalFormatting sqref="AB20:AB23">
    <cfRule type="expression" dxfId="266" priority="87" stopIfTrue="1">
      <formula>AM20</formula>
    </cfRule>
  </conditionalFormatting>
  <conditionalFormatting sqref="AB20:AB23">
    <cfRule type="expression" dxfId="265" priority="85" stopIfTrue="1">
      <formula>AM20</formula>
    </cfRule>
  </conditionalFormatting>
  <conditionalFormatting sqref="AB26:AB29">
    <cfRule type="expression" dxfId="264" priority="83" stopIfTrue="1">
      <formula>AM26</formula>
    </cfRule>
  </conditionalFormatting>
  <conditionalFormatting sqref="AB26:AB29">
    <cfRule type="expression" dxfId="263" priority="80" stopIfTrue="1">
      <formula>AM26</formula>
    </cfRule>
  </conditionalFormatting>
  <conditionalFormatting sqref="AB26:AB29">
    <cfRule type="expression" dxfId="262" priority="78" stopIfTrue="1">
      <formula>AM26</formula>
    </cfRule>
  </conditionalFormatting>
  <conditionalFormatting sqref="AB32:AB35">
    <cfRule type="expression" dxfId="261" priority="73" stopIfTrue="1">
      <formula>AM32</formula>
    </cfRule>
  </conditionalFormatting>
  <conditionalFormatting sqref="AB32:AB35">
    <cfRule type="expression" dxfId="260" priority="70" stopIfTrue="1">
      <formula>AM32</formula>
    </cfRule>
  </conditionalFormatting>
  <conditionalFormatting sqref="AB32:AB35">
    <cfRule type="expression" dxfId="259" priority="68" stopIfTrue="1">
      <formula>AM32</formula>
    </cfRule>
  </conditionalFormatting>
  <conditionalFormatting sqref="AB38:AB41">
    <cfRule type="expression" dxfId="258" priority="66" stopIfTrue="1">
      <formula>AM38</formula>
    </cfRule>
  </conditionalFormatting>
  <conditionalFormatting sqref="AB38:AB41">
    <cfRule type="expression" dxfId="257" priority="63" stopIfTrue="1">
      <formula>AM38</formula>
    </cfRule>
  </conditionalFormatting>
  <conditionalFormatting sqref="AB38:AB41">
    <cfRule type="expression" dxfId="256" priority="61" stopIfTrue="1">
      <formula>AM38</formula>
    </cfRule>
  </conditionalFormatting>
  <conditionalFormatting sqref="AB44:AB47">
    <cfRule type="expression" dxfId="255" priority="59" stopIfTrue="1">
      <formula>AM44</formula>
    </cfRule>
  </conditionalFormatting>
  <conditionalFormatting sqref="AB44:AB47">
    <cfRule type="expression" dxfId="254" priority="56" stopIfTrue="1">
      <formula>AM44</formula>
    </cfRule>
  </conditionalFormatting>
  <conditionalFormatting sqref="AB44:AB47">
    <cfRule type="expression" dxfId="253" priority="54" stopIfTrue="1">
      <formula>AM44</formula>
    </cfRule>
  </conditionalFormatting>
  <conditionalFormatting sqref="AB98:AB101">
    <cfRule type="expression" dxfId="252" priority="49" stopIfTrue="1">
      <formula>AM98</formula>
    </cfRule>
  </conditionalFormatting>
  <conditionalFormatting sqref="AB98:AB101">
    <cfRule type="expression" dxfId="251" priority="46" stopIfTrue="1">
      <formula>AM98</formula>
    </cfRule>
  </conditionalFormatting>
  <conditionalFormatting sqref="AB98:AB101">
    <cfRule type="expression" dxfId="250" priority="44" stopIfTrue="1">
      <formula>AM98</formula>
    </cfRule>
  </conditionalFormatting>
  <conditionalFormatting sqref="AB104:AB107">
    <cfRule type="expression" dxfId="249" priority="41" stopIfTrue="1">
      <formula>AM104</formula>
    </cfRule>
  </conditionalFormatting>
  <conditionalFormatting sqref="AB104:AB107">
    <cfRule type="expression" dxfId="248" priority="38" stopIfTrue="1">
      <formula>AM104</formula>
    </cfRule>
  </conditionalFormatting>
  <conditionalFormatting sqref="AB104:AB107">
    <cfRule type="expression" dxfId="247" priority="36" stopIfTrue="1">
      <formula>AM104</formula>
    </cfRule>
  </conditionalFormatting>
  <conditionalFormatting sqref="AB110:AB113">
    <cfRule type="expression" dxfId="246" priority="33" stopIfTrue="1">
      <formula>AM110</formula>
    </cfRule>
  </conditionalFormatting>
  <conditionalFormatting sqref="AB110:AB113">
    <cfRule type="expression" dxfId="245" priority="30" stopIfTrue="1">
      <formula>AM110</formula>
    </cfRule>
  </conditionalFormatting>
  <conditionalFormatting sqref="AB110:AB113">
    <cfRule type="expression" dxfId="244" priority="28" stopIfTrue="1">
      <formula>AM110</formula>
    </cfRule>
  </conditionalFormatting>
  <conditionalFormatting sqref="AB92:AB95">
    <cfRule type="expression" dxfId="243" priority="25" stopIfTrue="1">
      <formula>AM92</formula>
    </cfRule>
  </conditionalFormatting>
  <conditionalFormatting sqref="AB92:AB95">
    <cfRule type="expression" dxfId="242" priority="22" stopIfTrue="1">
      <formula>AM92</formula>
    </cfRule>
  </conditionalFormatting>
  <conditionalFormatting sqref="AB92:AB95">
    <cfRule type="expression" dxfId="241" priority="20" stopIfTrue="1">
      <formula>AM92</formula>
    </cfRule>
  </conditionalFormatting>
  <conditionalFormatting sqref="C14:AA14">
    <cfRule type="cellIs" dxfId="240" priority="17" stopIfTrue="1" operator="equal">
      <formula>$AC14</formula>
    </cfRule>
  </conditionalFormatting>
  <conditionalFormatting sqref="C20:AA20">
    <cfRule type="cellIs" dxfId="239" priority="16" stopIfTrue="1" operator="equal">
      <formula>$AC20</formula>
    </cfRule>
  </conditionalFormatting>
  <conditionalFormatting sqref="C26:AA26">
    <cfRule type="cellIs" dxfId="238" priority="15" stopIfTrue="1" operator="equal">
      <formula>$AC26</formula>
    </cfRule>
  </conditionalFormatting>
  <conditionalFormatting sqref="C32:AA32">
    <cfRule type="cellIs" dxfId="237" priority="14" stopIfTrue="1" operator="equal">
      <formula>$AC32</formula>
    </cfRule>
  </conditionalFormatting>
  <conditionalFormatting sqref="C38:AA38">
    <cfRule type="cellIs" dxfId="236" priority="13" stopIfTrue="1" operator="equal">
      <formula>$AC38</formula>
    </cfRule>
  </conditionalFormatting>
  <conditionalFormatting sqref="C44:AA44">
    <cfRule type="cellIs" dxfId="235" priority="12" stopIfTrue="1" operator="equal">
      <formula>$AC44</formula>
    </cfRule>
  </conditionalFormatting>
  <conditionalFormatting sqref="C50:AA50">
    <cfRule type="cellIs" dxfId="234" priority="11" stopIfTrue="1" operator="equal">
      <formula>$AC50</formula>
    </cfRule>
  </conditionalFormatting>
  <conditionalFormatting sqref="C56:AA56">
    <cfRule type="cellIs" dxfId="233" priority="10" stopIfTrue="1" operator="equal">
      <formula>$AC56</formula>
    </cfRule>
  </conditionalFormatting>
  <conditionalFormatting sqref="C62:AA62">
    <cfRule type="cellIs" dxfId="232" priority="9" stopIfTrue="1" operator="equal">
      <formula>$AC62</formula>
    </cfRule>
  </conditionalFormatting>
  <conditionalFormatting sqref="C74:AA74">
    <cfRule type="cellIs" dxfId="231" priority="8" stopIfTrue="1" operator="equal">
      <formula>$AC74</formula>
    </cfRule>
  </conditionalFormatting>
  <conditionalFormatting sqref="C80:AA80">
    <cfRule type="cellIs" dxfId="230" priority="7" stopIfTrue="1" operator="equal">
      <formula>$AC80</formula>
    </cfRule>
  </conditionalFormatting>
  <conditionalFormatting sqref="C86:AA86">
    <cfRule type="cellIs" dxfId="229" priority="6" stopIfTrue="1" operator="equal">
      <formula>$AC86</formula>
    </cfRule>
  </conditionalFormatting>
  <conditionalFormatting sqref="C92:AA92">
    <cfRule type="cellIs" dxfId="228" priority="5" stopIfTrue="1" operator="equal">
      <formula>$AC92</formula>
    </cfRule>
  </conditionalFormatting>
  <conditionalFormatting sqref="C98:AA98">
    <cfRule type="cellIs" dxfId="227" priority="4" stopIfTrue="1" operator="equal">
      <formula>$AC98</formula>
    </cfRule>
  </conditionalFormatting>
  <conditionalFormatting sqref="C104:AA104">
    <cfRule type="cellIs" dxfId="226" priority="3" stopIfTrue="1" operator="equal">
      <formula>$AC104</formula>
    </cfRule>
  </conditionalFormatting>
  <conditionalFormatting sqref="C110:AA110">
    <cfRule type="cellIs" dxfId="225" priority="2" stopIfTrue="1" operator="equal">
      <formula>$AC110</formula>
    </cfRule>
  </conditionalFormatting>
  <conditionalFormatting sqref="C116:AA116">
    <cfRule type="cellIs" dxfId="224" priority="1" stopIfTrue="1" operator="equal">
      <formula>$AC116</formula>
    </cfRule>
  </conditionalFormatting>
  <printOptions horizontalCentered="1"/>
  <pageMargins left="0.31527777777777777" right="0.31527777777777777" top="0.39374999999999999" bottom="0.39374999999999999" header="0.51180555555555551" footer="0.51180555555555551"/>
  <pageSetup paperSize="9" firstPageNumber="0" orientation="landscape" horizontalDpi="300" verticalDpi="300" r:id="rId1"/>
  <headerFooter alignWithMargins="0"/>
  <rowBreaks count="4" manualBreakCount="4">
    <brk id="29" max="27" man="1"/>
    <brk id="53" max="27" man="1"/>
    <brk id="77" max="27" man="1"/>
    <brk id="101" max="27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33"/>
  <sheetViews>
    <sheetView zoomScaleNormal="100" workbookViewId="0">
      <pane xSplit="2" ySplit="5" topLeftCell="C6" activePane="bottomRight" state="frozen"/>
      <selection activeCell="AN76" sqref="AN76"/>
      <selection pane="topRight" activeCell="AN76" sqref="AN76"/>
      <selection pane="bottomLeft" activeCell="AN76" sqref="AN76"/>
      <selection pane="bottomRight" activeCell="AN76" sqref="AN76"/>
    </sheetView>
  </sheetViews>
  <sheetFormatPr defaultColWidth="9.140625" defaultRowHeight="15" x14ac:dyDescent="0.2"/>
  <cols>
    <col min="1" max="1" width="10.7109375" style="35" customWidth="1"/>
    <col min="2" max="2" width="7.7109375" style="35" customWidth="1"/>
    <col min="3" max="28" width="4.28515625" style="35" customWidth="1"/>
    <col min="29" max="29" width="11.7109375" style="35" customWidth="1"/>
    <col min="30" max="30" width="6.7109375" style="35" customWidth="1"/>
    <col min="31" max="16384" width="9.140625" style="35"/>
  </cols>
  <sheetData>
    <row r="1" spans="1:33" ht="21.95" customHeight="1" x14ac:dyDescent="0.2">
      <c r="A1" s="13" t="s">
        <v>15</v>
      </c>
      <c r="B1" s="30"/>
      <c r="C1" s="30"/>
      <c r="D1" s="30"/>
      <c r="E1" s="30"/>
      <c r="F1" s="31"/>
      <c r="G1" s="31"/>
      <c r="H1" s="31"/>
      <c r="I1" s="31"/>
      <c r="J1" s="31"/>
      <c r="K1" s="31"/>
      <c r="L1" s="31"/>
      <c r="M1" s="31"/>
      <c r="N1" s="31"/>
      <c r="O1" s="31"/>
      <c r="P1" s="32"/>
      <c r="Q1" s="167" t="s">
        <v>70</v>
      </c>
      <c r="R1" s="14"/>
      <c r="S1" s="14"/>
      <c r="T1" s="14"/>
      <c r="U1" s="14"/>
      <c r="V1" s="14"/>
      <c r="W1" s="14"/>
      <c r="X1" s="14"/>
      <c r="Y1" s="14"/>
      <c r="Z1" s="14"/>
      <c r="AA1" s="14"/>
      <c r="AB1" s="33"/>
      <c r="AC1" s="34"/>
    </row>
    <row r="2" spans="1:33" ht="5.0999999999999996" customHeight="1" thickBot="1" x14ac:dyDescent="0.25">
      <c r="A2" s="15"/>
      <c r="B2" s="36"/>
      <c r="C2" s="36"/>
      <c r="D2" s="36"/>
      <c r="E2" s="36"/>
      <c r="F2" s="37"/>
      <c r="G2" s="37"/>
      <c r="H2" s="37"/>
      <c r="I2" s="37"/>
      <c r="J2" s="37"/>
      <c r="K2" s="37"/>
      <c r="L2" s="37"/>
      <c r="M2" s="37"/>
      <c r="N2" s="37"/>
      <c r="O2" s="37"/>
      <c r="P2" s="38"/>
      <c r="Q2" s="37"/>
      <c r="R2" s="1"/>
      <c r="S2" s="1"/>
      <c r="T2" s="1"/>
      <c r="U2" s="1"/>
      <c r="V2" s="1"/>
      <c r="W2" s="1"/>
      <c r="X2" s="1"/>
      <c r="Y2" s="36"/>
      <c r="Z2" s="36"/>
      <c r="AA2" s="36"/>
      <c r="AB2" s="36"/>
      <c r="AC2" s="39"/>
    </row>
    <row r="3" spans="1:33" ht="21.95" customHeight="1" thickBot="1" x14ac:dyDescent="0.25">
      <c r="A3" s="15" t="s">
        <v>0</v>
      </c>
      <c r="B3" s="16">
        <v>19</v>
      </c>
      <c r="C3" s="63" t="s">
        <v>1</v>
      </c>
      <c r="D3" s="63"/>
      <c r="E3" s="63"/>
      <c r="F3" s="63"/>
      <c r="G3" s="63"/>
      <c r="H3" s="63"/>
      <c r="I3" s="63"/>
      <c r="J3" s="63"/>
      <c r="K3" s="103"/>
      <c r="L3" s="63"/>
      <c r="M3" s="63"/>
      <c r="N3" s="63"/>
      <c r="O3" s="63"/>
      <c r="P3" s="38"/>
      <c r="Q3" s="104" t="s">
        <v>41</v>
      </c>
      <c r="R3" s="1"/>
      <c r="S3" s="1"/>
      <c r="T3" s="1"/>
      <c r="U3" s="1"/>
      <c r="V3" s="1"/>
      <c r="W3" s="1"/>
      <c r="X3" s="1"/>
      <c r="Y3" s="36"/>
      <c r="Z3" s="36"/>
      <c r="AA3" s="36"/>
      <c r="AB3" s="36"/>
      <c r="AC3" s="39"/>
    </row>
    <row r="4" spans="1:33" ht="5.0999999999999996" customHeight="1" thickBot="1" x14ac:dyDescent="0.3">
      <c r="A4" s="17"/>
      <c r="B4" s="18"/>
      <c r="C4" s="19"/>
      <c r="D4" s="19"/>
      <c r="E4" s="19"/>
      <c r="F4" s="40"/>
      <c r="G4" s="40"/>
      <c r="H4" s="40"/>
      <c r="I4" s="40"/>
      <c r="J4" s="40"/>
      <c r="K4" s="40"/>
      <c r="L4" s="40"/>
      <c r="M4" s="40"/>
      <c r="N4" s="40"/>
      <c r="O4" s="40"/>
      <c r="P4" s="20"/>
      <c r="Q4" s="18"/>
      <c r="R4" s="18"/>
      <c r="S4" s="18"/>
      <c r="T4" s="18"/>
      <c r="U4" s="18"/>
      <c r="V4" s="18"/>
      <c r="W4" s="18"/>
      <c r="X4" s="18"/>
      <c r="Y4" s="41"/>
      <c r="Z4" s="41"/>
      <c r="AA4" s="41"/>
      <c r="AB4" s="41"/>
      <c r="AC4" s="42"/>
    </row>
    <row r="5" spans="1:33" s="54" customFormat="1" ht="114.95" customHeight="1" thickBot="1" x14ac:dyDescent="0.25">
      <c r="A5" s="21" t="s">
        <v>2</v>
      </c>
      <c r="B5" s="21" t="s">
        <v>3</v>
      </c>
      <c r="C5" s="105" t="s">
        <v>39</v>
      </c>
      <c r="D5" s="105" t="s">
        <v>42</v>
      </c>
      <c r="E5" s="105" t="s">
        <v>43</v>
      </c>
      <c r="F5" s="105" t="s">
        <v>16</v>
      </c>
      <c r="G5" s="105" t="s">
        <v>17</v>
      </c>
      <c r="H5" s="105" t="s">
        <v>18</v>
      </c>
      <c r="I5" s="105" t="s">
        <v>55</v>
      </c>
      <c r="J5" s="105" t="s">
        <v>56</v>
      </c>
      <c r="K5" s="107" t="s">
        <v>44</v>
      </c>
      <c r="L5" s="71" t="s">
        <v>35</v>
      </c>
      <c r="M5" s="71" t="s">
        <v>36</v>
      </c>
      <c r="N5" s="107" t="s">
        <v>45</v>
      </c>
      <c r="O5" s="105" t="s">
        <v>46</v>
      </c>
      <c r="P5" s="105" t="s">
        <v>32</v>
      </c>
      <c r="Q5" s="105" t="s">
        <v>47</v>
      </c>
      <c r="R5" s="105" t="s">
        <v>48</v>
      </c>
      <c r="S5" s="105" t="s">
        <v>49</v>
      </c>
      <c r="T5" s="105" t="s">
        <v>50</v>
      </c>
      <c r="U5" s="105" t="s">
        <v>27</v>
      </c>
      <c r="V5" s="105" t="s">
        <v>51</v>
      </c>
      <c r="W5" s="105" t="s">
        <v>52</v>
      </c>
      <c r="X5" s="105" t="s">
        <v>26</v>
      </c>
      <c r="Y5" s="105" t="s">
        <v>53</v>
      </c>
      <c r="Z5" s="105" t="s">
        <v>57</v>
      </c>
      <c r="AA5" s="105" t="s">
        <v>54</v>
      </c>
      <c r="AB5" s="106" t="s">
        <v>24</v>
      </c>
      <c r="AC5" s="21" t="s">
        <v>14</v>
      </c>
      <c r="AD5" s="10" t="s">
        <v>4</v>
      </c>
    </row>
    <row r="6" spans="1:33" s="44" customFormat="1" ht="15.6" customHeight="1" x14ac:dyDescent="0.2">
      <c r="A6" s="55"/>
      <c r="B6" s="22" t="s">
        <v>5</v>
      </c>
      <c r="C6" s="72"/>
      <c r="D6" s="73" t="s">
        <v>40</v>
      </c>
      <c r="E6" s="73" t="s">
        <v>40</v>
      </c>
      <c r="F6" s="73" t="s">
        <v>40</v>
      </c>
      <c r="G6" s="73" t="s">
        <v>40</v>
      </c>
      <c r="H6" s="73" t="s">
        <v>40</v>
      </c>
      <c r="I6" s="73">
        <v>0</v>
      </c>
      <c r="J6" s="73">
        <v>0</v>
      </c>
      <c r="K6" s="73">
        <v>0</v>
      </c>
      <c r="L6" s="74" t="s">
        <v>40</v>
      </c>
      <c r="M6" s="74" t="s">
        <v>40</v>
      </c>
      <c r="N6" s="75">
        <v>0</v>
      </c>
      <c r="O6" s="75">
        <v>0</v>
      </c>
      <c r="P6" s="75">
        <v>0</v>
      </c>
      <c r="Q6" s="75">
        <v>1</v>
      </c>
      <c r="R6" s="75">
        <v>0</v>
      </c>
      <c r="S6" s="75">
        <v>2</v>
      </c>
      <c r="T6" s="75">
        <v>4</v>
      </c>
      <c r="U6" s="75">
        <v>1</v>
      </c>
      <c r="V6" s="75">
        <v>0</v>
      </c>
      <c r="W6" s="75">
        <v>0</v>
      </c>
      <c r="X6" s="75">
        <v>0</v>
      </c>
      <c r="Y6" s="75">
        <v>3</v>
      </c>
      <c r="Z6" s="75">
        <v>0</v>
      </c>
      <c r="AA6" s="75">
        <v>0</v>
      </c>
      <c r="AB6" s="76">
        <v>0</v>
      </c>
      <c r="AC6" s="26" t="s">
        <v>6</v>
      </c>
      <c r="AD6" s="43"/>
      <c r="AE6" s="47"/>
      <c r="AF6" s="47"/>
      <c r="AG6" s="47"/>
    </row>
    <row r="7" spans="1:33" s="44" customFormat="1" ht="15.6" customHeight="1" x14ac:dyDescent="0.2">
      <c r="A7" s="23">
        <v>4.47</v>
      </c>
      <c r="B7" s="24" t="s">
        <v>7</v>
      </c>
      <c r="C7" s="77" t="s">
        <v>40</v>
      </c>
      <c r="D7" s="78" t="s">
        <v>40</v>
      </c>
      <c r="E7" s="78" t="s">
        <v>40</v>
      </c>
      <c r="F7" s="78" t="s">
        <v>40</v>
      </c>
      <c r="G7" s="78" t="s">
        <v>40</v>
      </c>
      <c r="H7" s="78">
        <v>1</v>
      </c>
      <c r="I7" s="78">
        <v>1</v>
      </c>
      <c r="J7" s="78">
        <v>3</v>
      </c>
      <c r="K7" s="78">
        <v>1</v>
      </c>
      <c r="L7" s="79" t="s">
        <v>40</v>
      </c>
      <c r="M7" s="79" t="s">
        <v>40</v>
      </c>
      <c r="N7" s="80">
        <v>3</v>
      </c>
      <c r="O7" s="80">
        <v>0</v>
      </c>
      <c r="P7" s="80">
        <v>1</v>
      </c>
      <c r="Q7" s="80">
        <v>1</v>
      </c>
      <c r="R7" s="80">
        <v>0</v>
      </c>
      <c r="S7" s="80">
        <v>0</v>
      </c>
      <c r="T7" s="80">
        <v>0</v>
      </c>
      <c r="U7" s="80">
        <v>0</v>
      </c>
      <c r="V7" s="80">
        <v>0</v>
      </c>
      <c r="W7" s="80">
        <v>0</v>
      </c>
      <c r="X7" s="80">
        <v>0</v>
      </c>
      <c r="Y7" s="80">
        <v>0</v>
      </c>
      <c r="Z7" s="80">
        <v>0</v>
      </c>
      <c r="AA7" s="80">
        <v>0</v>
      </c>
      <c r="AB7" s="81"/>
      <c r="AC7" s="27">
        <f>SUM(C7:AA7)</f>
        <v>11</v>
      </c>
      <c r="AD7" s="11"/>
      <c r="AE7" s="47"/>
      <c r="AF7" s="47"/>
      <c r="AG7" s="47"/>
    </row>
    <row r="8" spans="1:33" s="44" customFormat="1" ht="15.6" customHeight="1" x14ac:dyDescent="0.2">
      <c r="A8" s="200" t="s">
        <v>71</v>
      </c>
      <c r="B8" s="24" t="s">
        <v>8</v>
      </c>
      <c r="C8" s="77" t="s">
        <v>40</v>
      </c>
      <c r="D8" s="82" t="s">
        <v>40</v>
      </c>
      <c r="E8" s="82" t="s">
        <v>40</v>
      </c>
      <c r="F8" s="82" t="s">
        <v>40</v>
      </c>
      <c r="G8" s="82" t="s">
        <v>40</v>
      </c>
      <c r="H8" s="82">
        <f>H7</f>
        <v>1</v>
      </c>
      <c r="I8" s="82">
        <f t="shared" ref="I8" si="0">H8-I6+I7</f>
        <v>2</v>
      </c>
      <c r="J8" s="82">
        <f t="shared" ref="J8" si="1">I8-J6+J7</f>
        <v>5</v>
      </c>
      <c r="K8" s="83">
        <f t="shared" ref="K8" si="2">J8-K6+K7</f>
        <v>6</v>
      </c>
      <c r="L8" s="84" t="s">
        <v>40</v>
      </c>
      <c r="M8" s="84" t="s">
        <v>40</v>
      </c>
      <c r="N8" s="85">
        <f>K8-N6+N7</f>
        <v>9</v>
      </c>
      <c r="O8" s="82">
        <f t="shared" ref="O8" si="3">N8-O6+O7</f>
        <v>9</v>
      </c>
      <c r="P8" s="82">
        <f t="shared" ref="P8" si="4">O8-P6+P7</f>
        <v>10</v>
      </c>
      <c r="Q8" s="82">
        <f t="shared" ref="Q8" si="5">P8-Q6+Q7</f>
        <v>10</v>
      </c>
      <c r="R8" s="82">
        <f t="shared" ref="R8" si="6">Q8-R6+R7</f>
        <v>10</v>
      </c>
      <c r="S8" s="82">
        <f t="shared" ref="S8" si="7">R8-S6+S7</f>
        <v>8</v>
      </c>
      <c r="T8" s="82">
        <f t="shared" ref="T8" si="8">S8-T6+T7</f>
        <v>4</v>
      </c>
      <c r="U8" s="82">
        <f t="shared" ref="U8" si="9">T8-U6+U7</f>
        <v>3</v>
      </c>
      <c r="V8" s="82">
        <f t="shared" ref="V8:Y8" si="10">U8-V6+V7</f>
        <v>3</v>
      </c>
      <c r="W8" s="82">
        <f t="shared" si="10"/>
        <v>3</v>
      </c>
      <c r="X8" s="82">
        <f t="shared" si="10"/>
        <v>3</v>
      </c>
      <c r="Y8" s="82">
        <f t="shared" si="10"/>
        <v>0</v>
      </c>
      <c r="Z8" s="82">
        <f t="shared" ref="Z8:AA8" si="11">Y8-Z6+Z7</f>
        <v>0</v>
      </c>
      <c r="AA8" s="82">
        <f t="shared" si="11"/>
        <v>0</v>
      </c>
      <c r="AB8" s="86">
        <f>AA8-AB6</f>
        <v>0</v>
      </c>
      <c r="AC8" s="28"/>
      <c r="AD8" s="3">
        <f>MAX(C8:AB8)</f>
        <v>10</v>
      </c>
      <c r="AE8" s="47"/>
      <c r="AF8" s="47"/>
      <c r="AG8" s="47"/>
    </row>
    <row r="9" spans="1:33" s="44" customFormat="1" ht="15.6" customHeight="1" x14ac:dyDescent="0.2">
      <c r="A9" s="201"/>
      <c r="B9" s="24" t="s">
        <v>9</v>
      </c>
      <c r="C9" s="194"/>
      <c r="D9" s="195"/>
      <c r="E9" s="195"/>
      <c r="F9" s="195"/>
      <c r="G9" s="195"/>
      <c r="H9" s="89" t="s">
        <v>40</v>
      </c>
      <c r="I9" s="89">
        <v>4.49</v>
      </c>
      <c r="J9" s="195"/>
      <c r="K9" s="195"/>
      <c r="L9" s="199"/>
      <c r="M9" s="92" t="s">
        <v>40</v>
      </c>
      <c r="N9" s="112">
        <v>4.54</v>
      </c>
      <c r="O9" s="195"/>
      <c r="P9" s="195"/>
      <c r="Q9" s="89">
        <v>4.58</v>
      </c>
      <c r="R9" s="195"/>
      <c r="S9" s="195"/>
      <c r="T9" s="195"/>
      <c r="U9" s="195"/>
      <c r="V9" s="89">
        <v>5.04</v>
      </c>
      <c r="W9" s="195"/>
      <c r="X9" s="195"/>
      <c r="Y9" s="195"/>
      <c r="Z9" s="195"/>
      <c r="AA9" s="195"/>
      <c r="AB9" s="189">
        <v>5.0999999999999996</v>
      </c>
      <c r="AC9" s="29">
        <v>22</v>
      </c>
      <c r="AD9" s="11"/>
      <c r="AE9" s="47"/>
      <c r="AF9" s="47"/>
      <c r="AG9" s="47"/>
    </row>
    <row r="10" spans="1:33" s="44" customFormat="1" ht="15.6" customHeight="1" x14ac:dyDescent="0.2">
      <c r="A10" s="202"/>
      <c r="B10" s="25" t="s">
        <v>10</v>
      </c>
      <c r="C10" s="196" t="s">
        <v>40</v>
      </c>
      <c r="D10" s="197"/>
      <c r="E10" s="197"/>
      <c r="F10" s="197"/>
      <c r="G10" s="197"/>
      <c r="H10" s="95">
        <v>4.4800000000000004</v>
      </c>
      <c r="I10" s="95">
        <v>4.49</v>
      </c>
      <c r="J10" s="197"/>
      <c r="K10" s="197"/>
      <c r="L10" s="199"/>
      <c r="M10" s="92" t="s">
        <v>40</v>
      </c>
      <c r="N10" s="114">
        <f>N9</f>
        <v>4.54</v>
      </c>
      <c r="O10" s="197"/>
      <c r="P10" s="197"/>
      <c r="Q10" s="95">
        <f>Q9</f>
        <v>4.58</v>
      </c>
      <c r="R10" s="197"/>
      <c r="S10" s="197"/>
      <c r="T10" s="197"/>
      <c r="U10" s="197"/>
      <c r="V10" s="95">
        <f>V9</f>
        <v>5.04</v>
      </c>
      <c r="W10" s="197"/>
      <c r="X10" s="197"/>
      <c r="Y10" s="197"/>
      <c r="Z10" s="197"/>
      <c r="AA10" s="197"/>
      <c r="AB10" s="193"/>
      <c r="AC10" s="28"/>
      <c r="AD10" s="12"/>
      <c r="AE10" s="47"/>
      <c r="AF10" s="47"/>
      <c r="AG10" s="47"/>
    </row>
    <row r="11" spans="1:33" s="44" customFormat="1" ht="15.6" customHeight="1" thickBot="1" x14ac:dyDescent="0.25">
      <c r="A11" s="49">
        <v>537</v>
      </c>
      <c r="B11" s="49" t="s">
        <v>11</v>
      </c>
      <c r="C11" s="56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1"/>
      <c r="AC11" s="52"/>
      <c r="AD11" s="3"/>
      <c r="AE11" s="47"/>
      <c r="AF11" s="47"/>
      <c r="AG11" s="47"/>
    </row>
    <row r="12" spans="1:33" ht="15.6" customHeight="1" x14ac:dyDescent="0.2">
      <c r="A12" s="55"/>
      <c r="B12" s="22" t="s">
        <v>5</v>
      </c>
      <c r="C12" s="72"/>
      <c r="D12" s="73">
        <v>0</v>
      </c>
      <c r="E12" s="73">
        <v>0</v>
      </c>
      <c r="F12" s="73">
        <v>0</v>
      </c>
      <c r="G12" s="73">
        <v>0</v>
      </c>
      <c r="H12" s="73">
        <v>1</v>
      </c>
      <c r="I12" s="73">
        <v>0</v>
      </c>
      <c r="J12" s="73">
        <v>1</v>
      </c>
      <c r="K12" s="73">
        <v>1</v>
      </c>
      <c r="L12" s="74" t="s">
        <v>40</v>
      </c>
      <c r="M12" s="74" t="s">
        <v>40</v>
      </c>
      <c r="N12" s="75">
        <v>1</v>
      </c>
      <c r="O12" s="75">
        <v>0</v>
      </c>
      <c r="P12" s="75">
        <v>0</v>
      </c>
      <c r="Q12" s="75">
        <v>2</v>
      </c>
      <c r="R12" s="75">
        <v>0</v>
      </c>
      <c r="S12" s="75">
        <v>1</v>
      </c>
      <c r="T12" s="75">
        <v>0</v>
      </c>
      <c r="U12" s="75">
        <v>3</v>
      </c>
      <c r="V12" s="75">
        <v>0</v>
      </c>
      <c r="W12" s="75">
        <v>0</v>
      </c>
      <c r="X12" s="75">
        <v>0</v>
      </c>
      <c r="Y12" s="75">
        <v>0</v>
      </c>
      <c r="Z12" s="75">
        <v>0</v>
      </c>
      <c r="AA12" s="75">
        <v>0</v>
      </c>
      <c r="AB12" s="76">
        <v>2</v>
      </c>
      <c r="AC12" s="26" t="s">
        <v>6</v>
      </c>
      <c r="AD12" s="43"/>
      <c r="AE12" s="47"/>
      <c r="AF12" s="47"/>
      <c r="AG12" s="47"/>
    </row>
    <row r="13" spans="1:33" ht="15.6" customHeight="1" x14ac:dyDescent="0.2">
      <c r="A13" s="23">
        <v>5.45</v>
      </c>
      <c r="B13" s="24" t="s">
        <v>7</v>
      </c>
      <c r="C13" s="77">
        <v>2</v>
      </c>
      <c r="D13" s="78">
        <v>0</v>
      </c>
      <c r="E13" s="78">
        <v>3</v>
      </c>
      <c r="F13" s="78">
        <v>2</v>
      </c>
      <c r="G13" s="78">
        <v>0</v>
      </c>
      <c r="H13" s="78">
        <v>1</v>
      </c>
      <c r="I13" s="78">
        <v>1</v>
      </c>
      <c r="J13" s="78">
        <v>0</v>
      </c>
      <c r="K13" s="78">
        <v>1</v>
      </c>
      <c r="L13" s="79" t="s">
        <v>40</v>
      </c>
      <c r="M13" s="79" t="s">
        <v>40</v>
      </c>
      <c r="N13" s="80">
        <v>1</v>
      </c>
      <c r="O13" s="80">
        <v>0</v>
      </c>
      <c r="P13" s="80">
        <v>0</v>
      </c>
      <c r="Q13" s="80">
        <v>0</v>
      </c>
      <c r="R13" s="80">
        <v>0</v>
      </c>
      <c r="S13" s="80">
        <v>0</v>
      </c>
      <c r="T13" s="80">
        <v>0</v>
      </c>
      <c r="U13" s="80">
        <v>0</v>
      </c>
      <c r="V13" s="80">
        <v>1</v>
      </c>
      <c r="W13" s="80">
        <v>0</v>
      </c>
      <c r="X13" s="80">
        <v>0</v>
      </c>
      <c r="Y13" s="80">
        <v>0</v>
      </c>
      <c r="Z13" s="80">
        <v>0</v>
      </c>
      <c r="AA13" s="80">
        <v>0</v>
      </c>
      <c r="AB13" s="81"/>
      <c r="AC13" s="27">
        <f>SUM(C13:AA13)</f>
        <v>12</v>
      </c>
      <c r="AD13" s="11"/>
      <c r="AE13" s="47"/>
      <c r="AF13" s="47"/>
      <c r="AG13" s="47"/>
    </row>
    <row r="14" spans="1:33" ht="15.6" customHeight="1" x14ac:dyDescent="0.2">
      <c r="A14" s="200" t="s">
        <v>58</v>
      </c>
      <c r="B14" s="24" t="s">
        <v>8</v>
      </c>
      <c r="C14" s="77">
        <f>C13</f>
        <v>2</v>
      </c>
      <c r="D14" s="82">
        <f t="shared" ref="D14" si="12">C14-D12+D13</f>
        <v>2</v>
      </c>
      <c r="E14" s="82">
        <f t="shared" ref="E14" si="13">D14-E12+E13</f>
        <v>5</v>
      </c>
      <c r="F14" s="82">
        <f t="shared" ref="F14" si="14">E14-F12+F13</f>
        <v>7</v>
      </c>
      <c r="G14" s="82">
        <f t="shared" ref="G14" si="15">F14-G12+G13</f>
        <v>7</v>
      </c>
      <c r="H14" s="82">
        <f t="shared" ref="H14" si="16">G14-H12+H13</f>
        <v>7</v>
      </c>
      <c r="I14" s="82">
        <f t="shared" ref="I14" si="17">H14-I12+I13</f>
        <v>8</v>
      </c>
      <c r="J14" s="82">
        <f t="shared" ref="J14" si="18">I14-J12+J13</f>
        <v>7</v>
      </c>
      <c r="K14" s="83">
        <f t="shared" ref="K14" si="19">J14-K12+K13</f>
        <v>7</v>
      </c>
      <c r="L14" s="84" t="s">
        <v>40</v>
      </c>
      <c r="M14" s="84" t="s">
        <v>40</v>
      </c>
      <c r="N14" s="85">
        <f>K14-N12+N13</f>
        <v>7</v>
      </c>
      <c r="O14" s="82">
        <f t="shared" ref="O14" si="20">N14-O12+O13</f>
        <v>7</v>
      </c>
      <c r="P14" s="82">
        <f t="shared" ref="P14" si="21">O14-P12+P13</f>
        <v>7</v>
      </c>
      <c r="Q14" s="82">
        <f t="shared" ref="Q14" si="22">P14-Q12+Q13</f>
        <v>5</v>
      </c>
      <c r="R14" s="82">
        <f t="shared" ref="R14" si="23">Q14-R12+R13</f>
        <v>5</v>
      </c>
      <c r="S14" s="82">
        <f t="shared" ref="S14" si="24">R14-S12+S13</f>
        <v>4</v>
      </c>
      <c r="T14" s="82">
        <f t="shared" ref="T14" si="25">S14-T12+T13</f>
        <v>4</v>
      </c>
      <c r="U14" s="82">
        <f t="shared" ref="U14" si="26">T14-U12+U13</f>
        <v>1</v>
      </c>
      <c r="V14" s="82">
        <f t="shared" ref="V14" si="27">U14-V12+V13</f>
        <v>2</v>
      </c>
      <c r="W14" s="82">
        <f t="shared" ref="W14" si="28">V14-W12+W13</f>
        <v>2</v>
      </c>
      <c r="X14" s="82">
        <f t="shared" ref="X14" si="29">W14-X12+X13</f>
        <v>2</v>
      </c>
      <c r="Y14" s="82">
        <f t="shared" ref="Y14" si="30">X14-Y12+Y13</f>
        <v>2</v>
      </c>
      <c r="Z14" s="82">
        <f t="shared" ref="Z14" si="31">Y14-Z12+Z13</f>
        <v>2</v>
      </c>
      <c r="AA14" s="82">
        <f t="shared" ref="AA14" si="32">Z14-AA12+AA13</f>
        <v>2</v>
      </c>
      <c r="AB14" s="86">
        <f>AA14-AB12</f>
        <v>0</v>
      </c>
      <c r="AC14" s="28"/>
      <c r="AD14" s="3">
        <f>MAX(C14:AB14)</f>
        <v>8</v>
      </c>
      <c r="AE14" s="47"/>
      <c r="AF14" s="47"/>
      <c r="AG14" s="47"/>
    </row>
    <row r="15" spans="1:33" ht="15.6" customHeight="1" x14ac:dyDescent="0.2">
      <c r="A15" s="201"/>
      <c r="B15" s="24" t="s">
        <v>9</v>
      </c>
      <c r="C15" s="194"/>
      <c r="D15" s="195"/>
      <c r="E15" s="195"/>
      <c r="F15" s="195"/>
      <c r="G15" s="195"/>
      <c r="H15" s="89">
        <v>5.54</v>
      </c>
      <c r="I15" s="89">
        <v>5.56</v>
      </c>
      <c r="J15" s="195"/>
      <c r="K15" s="195"/>
      <c r="L15" s="199"/>
      <c r="M15" s="92" t="s">
        <v>40</v>
      </c>
      <c r="N15" s="112">
        <v>6.01</v>
      </c>
      <c r="O15" s="195"/>
      <c r="P15" s="195"/>
      <c r="Q15" s="89">
        <v>6.05</v>
      </c>
      <c r="R15" s="195"/>
      <c r="S15" s="195"/>
      <c r="T15" s="195"/>
      <c r="U15" s="195"/>
      <c r="V15" s="89">
        <v>6.1</v>
      </c>
      <c r="W15" s="195"/>
      <c r="X15" s="195"/>
      <c r="Y15" s="195"/>
      <c r="Z15" s="195"/>
      <c r="AA15" s="195"/>
      <c r="AB15" s="189">
        <v>6.16</v>
      </c>
      <c r="AC15" s="29">
        <v>31</v>
      </c>
      <c r="AD15" s="11"/>
      <c r="AE15" s="47"/>
      <c r="AF15" s="47"/>
      <c r="AG15" s="47"/>
    </row>
    <row r="16" spans="1:33" ht="15.6" customHeight="1" x14ac:dyDescent="0.2">
      <c r="A16" s="202"/>
      <c r="B16" s="25" t="s">
        <v>10</v>
      </c>
      <c r="C16" s="196">
        <v>5.45</v>
      </c>
      <c r="D16" s="197"/>
      <c r="E16" s="197"/>
      <c r="F16" s="197"/>
      <c r="G16" s="197"/>
      <c r="H16" s="95">
        <f>H15</f>
        <v>5.54</v>
      </c>
      <c r="I16" s="95">
        <f>I15</f>
        <v>5.56</v>
      </c>
      <c r="J16" s="197"/>
      <c r="K16" s="197"/>
      <c r="L16" s="199"/>
      <c r="M16" s="92" t="s">
        <v>40</v>
      </c>
      <c r="N16" s="114">
        <f>N15</f>
        <v>6.01</v>
      </c>
      <c r="O16" s="197"/>
      <c r="P16" s="197"/>
      <c r="Q16" s="95">
        <f>Q15</f>
        <v>6.05</v>
      </c>
      <c r="R16" s="197"/>
      <c r="S16" s="197"/>
      <c r="T16" s="197"/>
      <c r="U16" s="197"/>
      <c r="V16" s="95">
        <f>V15</f>
        <v>6.1</v>
      </c>
      <c r="W16" s="197"/>
      <c r="X16" s="197"/>
      <c r="Y16" s="197"/>
      <c r="Z16" s="197"/>
      <c r="AA16" s="197"/>
      <c r="AB16" s="193"/>
      <c r="AC16" s="28"/>
      <c r="AD16" s="12"/>
      <c r="AE16" s="47"/>
      <c r="AF16" s="47"/>
      <c r="AG16" s="47"/>
    </row>
    <row r="17" spans="1:33" ht="15.6" customHeight="1" thickBot="1" x14ac:dyDescent="0.25">
      <c r="A17" s="49">
        <v>221</v>
      </c>
      <c r="B17" s="49" t="s">
        <v>11</v>
      </c>
      <c r="C17" s="56"/>
      <c r="D17" s="50"/>
      <c r="E17" s="50"/>
      <c r="F17" s="50"/>
      <c r="G17" s="50"/>
      <c r="H17" s="50"/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1"/>
      <c r="AC17" s="52"/>
      <c r="AD17" s="3"/>
      <c r="AE17" s="47"/>
      <c r="AF17" s="47"/>
      <c r="AG17" s="47"/>
    </row>
    <row r="18" spans="1:33" ht="15.6" customHeight="1" x14ac:dyDescent="0.2">
      <c r="A18" s="55"/>
      <c r="B18" s="22" t="s">
        <v>5</v>
      </c>
      <c r="C18" s="72"/>
      <c r="D18" s="73">
        <v>0</v>
      </c>
      <c r="E18" s="73">
        <v>0</v>
      </c>
      <c r="F18" s="73">
        <v>0</v>
      </c>
      <c r="G18" s="73">
        <v>0</v>
      </c>
      <c r="H18" s="73">
        <v>5</v>
      </c>
      <c r="I18" s="73">
        <v>2</v>
      </c>
      <c r="J18" s="73">
        <v>0</v>
      </c>
      <c r="K18" s="73">
        <v>2</v>
      </c>
      <c r="L18" s="74" t="s">
        <v>40</v>
      </c>
      <c r="M18" s="74" t="s">
        <v>40</v>
      </c>
      <c r="N18" s="75">
        <v>2</v>
      </c>
      <c r="O18" s="75">
        <v>0</v>
      </c>
      <c r="P18" s="75">
        <v>10</v>
      </c>
      <c r="Q18" s="75">
        <v>3</v>
      </c>
      <c r="R18" s="75">
        <v>1</v>
      </c>
      <c r="S18" s="75">
        <v>5</v>
      </c>
      <c r="T18" s="75">
        <v>1</v>
      </c>
      <c r="U18" s="75">
        <v>3</v>
      </c>
      <c r="V18" s="75">
        <v>0</v>
      </c>
      <c r="W18" s="75">
        <v>5</v>
      </c>
      <c r="X18" s="75">
        <v>2</v>
      </c>
      <c r="Y18" s="75">
        <v>4</v>
      </c>
      <c r="Z18" s="75">
        <v>1</v>
      </c>
      <c r="AA18" s="75">
        <v>1</v>
      </c>
      <c r="AB18" s="76">
        <v>2</v>
      </c>
      <c r="AC18" s="26" t="s">
        <v>6</v>
      </c>
      <c r="AD18" s="43"/>
      <c r="AE18" s="47"/>
      <c r="AF18" s="47"/>
      <c r="AG18" s="47"/>
    </row>
    <row r="19" spans="1:33" ht="15.6" customHeight="1" x14ac:dyDescent="0.2">
      <c r="A19" s="23">
        <v>6.15</v>
      </c>
      <c r="B19" s="24" t="s">
        <v>7</v>
      </c>
      <c r="C19" s="77">
        <v>6</v>
      </c>
      <c r="D19" s="78">
        <v>3</v>
      </c>
      <c r="E19" s="78">
        <v>12</v>
      </c>
      <c r="F19" s="78">
        <v>3</v>
      </c>
      <c r="G19" s="78">
        <v>1</v>
      </c>
      <c r="H19" s="78">
        <v>11</v>
      </c>
      <c r="I19" s="78">
        <v>4</v>
      </c>
      <c r="J19" s="78">
        <v>1</v>
      </c>
      <c r="K19" s="78">
        <v>2</v>
      </c>
      <c r="L19" s="79" t="s">
        <v>40</v>
      </c>
      <c r="M19" s="79" t="s">
        <v>40</v>
      </c>
      <c r="N19" s="80">
        <v>0</v>
      </c>
      <c r="O19" s="80">
        <v>0</v>
      </c>
      <c r="P19" s="80">
        <v>0</v>
      </c>
      <c r="Q19" s="80">
        <v>5</v>
      </c>
      <c r="R19" s="80">
        <v>0</v>
      </c>
      <c r="S19" s="80">
        <v>0</v>
      </c>
      <c r="T19" s="80">
        <v>0</v>
      </c>
      <c r="U19" s="80">
        <v>0</v>
      </c>
      <c r="V19" s="80">
        <v>1</v>
      </c>
      <c r="W19" s="80">
        <v>0</v>
      </c>
      <c r="X19" s="80">
        <v>0</v>
      </c>
      <c r="Y19" s="80">
        <v>0</v>
      </c>
      <c r="Z19" s="80">
        <v>0</v>
      </c>
      <c r="AA19" s="80">
        <v>0</v>
      </c>
      <c r="AB19" s="81"/>
      <c r="AC19" s="27">
        <f>SUM(C19:AA19)</f>
        <v>49</v>
      </c>
      <c r="AD19" s="11"/>
      <c r="AE19" s="47"/>
      <c r="AF19" s="47"/>
      <c r="AG19" s="47"/>
    </row>
    <row r="20" spans="1:33" ht="15.6" customHeight="1" x14ac:dyDescent="0.2">
      <c r="A20" s="200" t="s">
        <v>58</v>
      </c>
      <c r="B20" s="24" t="s">
        <v>8</v>
      </c>
      <c r="C20" s="77">
        <f>C19</f>
        <v>6</v>
      </c>
      <c r="D20" s="82">
        <f t="shared" ref="D20" si="33">C20-D18+D19</f>
        <v>9</v>
      </c>
      <c r="E20" s="82">
        <f t="shared" ref="E20" si="34">D20-E18+E19</f>
        <v>21</v>
      </c>
      <c r="F20" s="82">
        <f t="shared" ref="F20" si="35">E20-F18+F19</f>
        <v>24</v>
      </c>
      <c r="G20" s="82">
        <f t="shared" ref="G20" si="36">F20-G18+G19</f>
        <v>25</v>
      </c>
      <c r="H20" s="82">
        <f t="shared" ref="H20" si="37">G20-H18+H19</f>
        <v>31</v>
      </c>
      <c r="I20" s="82">
        <f t="shared" ref="I20" si="38">H20-I18+I19</f>
        <v>33</v>
      </c>
      <c r="J20" s="82">
        <f t="shared" ref="J20" si="39">I20-J18+J19</f>
        <v>34</v>
      </c>
      <c r="K20" s="83">
        <f t="shared" ref="K20" si="40">J20-K18+K19</f>
        <v>34</v>
      </c>
      <c r="L20" s="84" t="s">
        <v>40</v>
      </c>
      <c r="M20" s="84" t="s">
        <v>40</v>
      </c>
      <c r="N20" s="85">
        <f>K20-N18+N19</f>
        <v>32</v>
      </c>
      <c r="O20" s="82">
        <f t="shared" ref="O20" si="41">N20-O18+O19</f>
        <v>32</v>
      </c>
      <c r="P20" s="82">
        <f t="shared" ref="P20" si="42">O20-P18+P19</f>
        <v>22</v>
      </c>
      <c r="Q20" s="82">
        <f t="shared" ref="Q20" si="43">P20-Q18+Q19</f>
        <v>24</v>
      </c>
      <c r="R20" s="82">
        <f t="shared" ref="R20" si="44">Q20-R18+R19</f>
        <v>23</v>
      </c>
      <c r="S20" s="82">
        <f t="shared" ref="S20" si="45">R20-S18+S19</f>
        <v>18</v>
      </c>
      <c r="T20" s="82">
        <f t="shared" ref="T20" si="46">S20-T18+T19</f>
        <v>17</v>
      </c>
      <c r="U20" s="82">
        <f t="shared" ref="U20" si="47">T20-U18+U19</f>
        <v>14</v>
      </c>
      <c r="V20" s="82">
        <f t="shared" ref="V20" si="48">U20-V18+V19</f>
        <v>15</v>
      </c>
      <c r="W20" s="82">
        <f t="shared" ref="W20" si="49">V20-W18+W19</f>
        <v>10</v>
      </c>
      <c r="X20" s="82">
        <f t="shared" ref="X20" si="50">W20-X18+X19</f>
        <v>8</v>
      </c>
      <c r="Y20" s="82">
        <f t="shared" ref="Y20" si="51">X20-Y18+Y19</f>
        <v>4</v>
      </c>
      <c r="Z20" s="82">
        <f t="shared" ref="Z20" si="52">Y20-Z18+Z19</f>
        <v>3</v>
      </c>
      <c r="AA20" s="82">
        <f t="shared" ref="AA20" si="53">Z20-AA18+AA19</f>
        <v>2</v>
      </c>
      <c r="AB20" s="86">
        <f>AA20-AB18</f>
        <v>0</v>
      </c>
      <c r="AC20" s="28"/>
      <c r="AD20" s="3">
        <f>MAX(C20:AB20)</f>
        <v>34</v>
      </c>
      <c r="AE20" s="47"/>
      <c r="AF20" s="47"/>
      <c r="AG20" s="47"/>
    </row>
    <row r="21" spans="1:33" ht="15.6" customHeight="1" x14ac:dyDescent="0.2">
      <c r="A21" s="201"/>
      <c r="B21" s="24" t="s">
        <v>9</v>
      </c>
      <c r="C21" s="194"/>
      <c r="D21" s="195"/>
      <c r="E21" s="195"/>
      <c r="F21" s="195"/>
      <c r="G21" s="195"/>
      <c r="H21" s="89">
        <v>6.24</v>
      </c>
      <c r="I21" s="89">
        <v>6.27</v>
      </c>
      <c r="J21" s="195"/>
      <c r="K21" s="195"/>
      <c r="L21" s="199"/>
      <c r="M21" s="92" t="s">
        <v>40</v>
      </c>
      <c r="N21" s="112">
        <v>6.31</v>
      </c>
      <c r="O21" s="195"/>
      <c r="P21" s="195"/>
      <c r="Q21" s="89">
        <v>6.36</v>
      </c>
      <c r="R21" s="195"/>
      <c r="S21" s="195"/>
      <c r="T21" s="195"/>
      <c r="U21" s="195"/>
      <c r="V21" s="89">
        <v>6.43</v>
      </c>
      <c r="W21" s="195"/>
      <c r="X21" s="195"/>
      <c r="Y21" s="195"/>
      <c r="Z21" s="195"/>
      <c r="AA21" s="195"/>
      <c r="AB21" s="189">
        <v>6.48</v>
      </c>
      <c r="AC21" s="29">
        <v>33</v>
      </c>
      <c r="AD21" s="11"/>
      <c r="AE21" s="47"/>
      <c r="AF21" s="47"/>
      <c r="AG21" s="47"/>
    </row>
    <row r="22" spans="1:33" ht="15.6" customHeight="1" x14ac:dyDescent="0.2">
      <c r="A22" s="202"/>
      <c r="B22" s="25" t="s">
        <v>10</v>
      </c>
      <c r="C22" s="196">
        <v>6.15</v>
      </c>
      <c r="D22" s="197"/>
      <c r="E22" s="197"/>
      <c r="F22" s="197"/>
      <c r="G22" s="197"/>
      <c r="H22" s="95">
        <f>H21</f>
        <v>6.24</v>
      </c>
      <c r="I22" s="95">
        <f>I21</f>
        <v>6.27</v>
      </c>
      <c r="J22" s="197"/>
      <c r="K22" s="197"/>
      <c r="L22" s="199"/>
      <c r="M22" s="92" t="s">
        <v>40</v>
      </c>
      <c r="N22" s="114">
        <v>6.32</v>
      </c>
      <c r="O22" s="197"/>
      <c r="P22" s="197"/>
      <c r="Q22" s="95">
        <f>Q21</f>
        <v>6.36</v>
      </c>
      <c r="R22" s="197"/>
      <c r="S22" s="197"/>
      <c r="T22" s="197"/>
      <c r="U22" s="197"/>
      <c r="V22" s="95">
        <f>V21</f>
        <v>6.43</v>
      </c>
      <c r="W22" s="197"/>
      <c r="X22" s="197"/>
      <c r="Y22" s="197"/>
      <c r="Z22" s="197"/>
      <c r="AA22" s="197"/>
      <c r="AB22" s="193"/>
      <c r="AC22" s="28"/>
      <c r="AD22" s="12"/>
      <c r="AE22" s="47"/>
      <c r="AF22" s="47"/>
      <c r="AG22" s="47"/>
    </row>
    <row r="23" spans="1:33" ht="15.6" customHeight="1" thickBot="1" x14ac:dyDescent="0.25">
      <c r="A23" s="49">
        <v>533</v>
      </c>
      <c r="B23" s="49" t="s">
        <v>11</v>
      </c>
      <c r="C23" s="56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1"/>
      <c r="AC23" s="52"/>
      <c r="AD23" s="3"/>
      <c r="AE23" s="47"/>
      <c r="AF23" s="47"/>
      <c r="AG23" s="47"/>
    </row>
    <row r="24" spans="1:33" ht="15.6" customHeight="1" x14ac:dyDescent="0.2">
      <c r="A24" s="55"/>
      <c r="B24" s="22" t="s">
        <v>5</v>
      </c>
      <c r="C24" s="72"/>
      <c r="D24" s="73">
        <v>0</v>
      </c>
      <c r="E24" s="73">
        <v>2</v>
      </c>
      <c r="F24" s="73">
        <v>0</v>
      </c>
      <c r="G24" s="73">
        <v>0</v>
      </c>
      <c r="H24" s="73">
        <v>5</v>
      </c>
      <c r="I24" s="73">
        <v>1</v>
      </c>
      <c r="J24" s="73">
        <v>1</v>
      </c>
      <c r="K24" s="73">
        <v>2</v>
      </c>
      <c r="L24" s="74" t="s">
        <v>40</v>
      </c>
      <c r="M24" s="74" t="s">
        <v>40</v>
      </c>
      <c r="N24" s="75">
        <v>1</v>
      </c>
      <c r="O24" s="75">
        <v>0</v>
      </c>
      <c r="P24" s="75">
        <v>5</v>
      </c>
      <c r="Q24" s="75">
        <v>5</v>
      </c>
      <c r="R24" s="75">
        <v>0</v>
      </c>
      <c r="S24" s="75">
        <v>10</v>
      </c>
      <c r="T24" s="75">
        <v>0</v>
      </c>
      <c r="U24" s="75">
        <v>2</v>
      </c>
      <c r="V24" s="75">
        <v>0</v>
      </c>
      <c r="W24" s="75">
        <v>0</v>
      </c>
      <c r="X24" s="75">
        <v>1</v>
      </c>
      <c r="Y24" s="75">
        <v>0</v>
      </c>
      <c r="Z24" s="75">
        <v>2</v>
      </c>
      <c r="AA24" s="75">
        <v>1</v>
      </c>
      <c r="AB24" s="76">
        <v>3</v>
      </c>
      <c r="AC24" s="26" t="s">
        <v>6</v>
      </c>
      <c r="AD24" s="43"/>
      <c r="AE24" s="47"/>
      <c r="AF24" s="47"/>
      <c r="AG24" s="47"/>
    </row>
    <row r="25" spans="1:33" ht="15.6" customHeight="1" x14ac:dyDescent="0.2">
      <c r="A25" s="23">
        <v>6.55</v>
      </c>
      <c r="B25" s="24" t="s">
        <v>7</v>
      </c>
      <c r="C25" s="77">
        <v>6</v>
      </c>
      <c r="D25" s="78">
        <v>9</v>
      </c>
      <c r="E25" s="78">
        <v>7</v>
      </c>
      <c r="F25" s="78">
        <v>0</v>
      </c>
      <c r="G25" s="78">
        <v>0</v>
      </c>
      <c r="H25" s="78">
        <v>3</v>
      </c>
      <c r="I25" s="78">
        <v>7</v>
      </c>
      <c r="J25" s="78">
        <v>1</v>
      </c>
      <c r="K25" s="78">
        <v>4</v>
      </c>
      <c r="L25" s="79" t="s">
        <v>40</v>
      </c>
      <c r="M25" s="79" t="s">
        <v>40</v>
      </c>
      <c r="N25" s="80">
        <v>0</v>
      </c>
      <c r="O25" s="80">
        <v>2</v>
      </c>
      <c r="P25" s="80">
        <v>0</v>
      </c>
      <c r="Q25" s="80">
        <v>2</v>
      </c>
      <c r="R25" s="80">
        <v>0</v>
      </c>
      <c r="S25" s="80">
        <v>0</v>
      </c>
      <c r="T25" s="80">
        <v>0</v>
      </c>
      <c r="U25" s="80">
        <v>0</v>
      </c>
      <c r="V25" s="80">
        <v>0</v>
      </c>
      <c r="W25" s="80">
        <v>0</v>
      </c>
      <c r="X25" s="80">
        <v>0</v>
      </c>
      <c r="Y25" s="80">
        <v>0</v>
      </c>
      <c r="Z25" s="80">
        <v>0</v>
      </c>
      <c r="AA25" s="80">
        <v>0</v>
      </c>
      <c r="AB25" s="81"/>
      <c r="AC25" s="27">
        <f>SUM(C25:AA25)</f>
        <v>41</v>
      </c>
      <c r="AD25" s="11"/>
      <c r="AE25" s="47"/>
      <c r="AF25" s="47"/>
      <c r="AG25" s="47"/>
    </row>
    <row r="26" spans="1:33" ht="15.6" customHeight="1" x14ac:dyDescent="0.2">
      <c r="A26" s="200" t="s">
        <v>58</v>
      </c>
      <c r="B26" s="24" t="s">
        <v>8</v>
      </c>
      <c r="C26" s="77">
        <f>C25</f>
        <v>6</v>
      </c>
      <c r="D26" s="82">
        <f t="shared" ref="D26" si="54">C26-D24+D25</f>
        <v>15</v>
      </c>
      <c r="E26" s="82">
        <f t="shared" ref="E26" si="55">D26-E24+E25</f>
        <v>20</v>
      </c>
      <c r="F26" s="82">
        <f t="shared" ref="F26" si="56">E26-F24+F25</f>
        <v>20</v>
      </c>
      <c r="G26" s="82">
        <f t="shared" ref="G26" si="57">F26-G24+G25</f>
        <v>20</v>
      </c>
      <c r="H26" s="82">
        <f t="shared" ref="H26" si="58">G26-H24+H25</f>
        <v>18</v>
      </c>
      <c r="I26" s="82">
        <f t="shared" ref="I26" si="59">H26-I24+I25</f>
        <v>24</v>
      </c>
      <c r="J26" s="82">
        <f t="shared" ref="J26" si="60">I26-J24+J25</f>
        <v>24</v>
      </c>
      <c r="K26" s="83">
        <f t="shared" ref="K26" si="61">J26-K24+K25</f>
        <v>26</v>
      </c>
      <c r="L26" s="84" t="s">
        <v>40</v>
      </c>
      <c r="M26" s="84" t="s">
        <v>40</v>
      </c>
      <c r="N26" s="85">
        <f>K26-N24+N25</f>
        <v>25</v>
      </c>
      <c r="O26" s="82">
        <f t="shared" ref="O26" si="62">N26-O24+O25</f>
        <v>27</v>
      </c>
      <c r="P26" s="82">
        <f t="shared" ref="P26" si="63">O26-P24+P25</f>
        <v>22</v>
      </c>
      <c r="Q26" s="82">
        <f t="shared" ref="Q26" si="64">P26-Q24+Q25</f>
        <v>19</v>
      </c>
      <c r="R26" s="82">
        <f t="shared" ref="R26" si="65">Q26-R24+R25</f>
        <v>19</v>
      </c>
      <c r="S26" s="82">
        <f t="shared" ref="S26" si="66">R26-S24+S25</f>
        <v>9</v>
      </c>
      <c r="T26" s="82">
        <f t="shared" ref="T26" si="67">S26-T24+T25</f>
        <v>9</v>
      </c>
      <c r="U26" s="82">
        <f t="shared" ref="U26" si="68">T26-U24+U25</f>
        <v>7</v>
      </c>
      <c r="V26" s="82">
        <f t="shared" ref="V26" si="69">U26-V24+V25</f>
        <v>7</v>
      </c>
      <c r="W26" s="82">
        <f t="shared" ref="W26" si="70">V26-W24+W25</f>
        <v>7</v>
      </c>
      <c r="X26" s="82">
        <f t="shared" ref="X26" si="71">W26-X24+X25</f>
        <v>6</v>
      </c>
      <c r="Y26" s="82">
        <f t="shared" ref="Y26" si="72">X26-Y24+Y25</f>
        <v>6</v>
      </c>
      <c r="Z26" s="82">
        <f t="shared" ref="Z26" si="73">Y26-Z24+Z25</f>
        <v>4</v>
      </c>
      <c r="AA26" s="82">
        <f t="shared" ref="AA26" si="74">Z26-AA24+AA25</f>
        <v>3</v>
      </c>
      <c r="AB26" s="86">
        <f>AA26-AB24</f>
        <v>0</v>
      </c>
      <c r="AC26" s="28"/>
      <c r="AD26" s="3">
        <f>MAX(C26:AB26)</f>
        <v>27</v>
      </c>
      <c r="AE26" s="47"/>
      <c r="AF26" s="47"/>
      <c r="AG26" s="47"/>
    </row>
    <row r="27" spans="1:33" ht="15.6" customHeight="1" x14ac:dyDescent="0.2">
      <c r="A27" s="201"/>
      <c r="B27" s="24" t="s">
        <v>9</v>
      </c>
      <c r="C27" s="194"/>
      <c r="D27" s="195"/>
      <c r="E27" s="195"/>
      <c r="F27" s="195"/>
      <c r="G27" s="195"/>
      <c r="H27" s="89">
        <v>7.04</v>
      </c>
      <c r="I27" s="89">
        <v>7.06</v>
      </c>
      <c r="J27" s="195"/>
      <c r="K27" s="195"/>
      <c r="L27" s="199"/>
      <c r="M27" s="92" t="s">
        <v>40</v>
      </c>
      <c r="N27" s="112">
        <v>7.11</v>
      </c>
      <c r="O27" s="195"/>
      <c r="P27" s="195"/>
      <c r="Q27" s="89">
        <v>7.15</v>
      </c>
      <c r="R27" s="195"/>
      <c r="S27" s="195"/>
      <c r="T27" s="195"/>
      <c r="U27" s="195"/>
      <c r="V27" s="89">
        <v>7.2</v>
      </c>
      <c r="W27" s="195"/>
      <c r="X27" s="195"/>
      <c r="Y27" s="195"/>
      <c r="Z27" s="195"/>
      <c r="AA27" s="195"/>
      <c r="AB27" s="189">
        <v>7.26</v>
      </c>
      <c r="AC27" s="29">
        <v>30</v>
      </c>
      <c r="AD27" s="11"/>
      <c r="AE27" s="47"/>
      <c r="AF27" s="47"/>
      <c r="AG27" s="47"/>
    </row>
    <row r="28" spans="1:33" ht="15.6" customHeight="1" x14ac:dyDescent="0.2">
      <c r="A28" s="202"/>
      <c r="B28" s="25" t="s">
        <v>10</v>
      </c>
      <c r="C28" s="196">
        <v>6.56</v>
      </c>
      <c r="D28" s="197"/>
      <c r="E28" s="197"/>
      <c r="F28" s="197"/>
      <c r="G28" s="197"/>
      <c r="H28" s="95">
        <v>7.05</v>
      </c>
      <c r="I28" s="95">
        <f>I27</f>
        <v>7.06</v>
      </c>
      <c r="J28" s="197"/>
      <c r="K28" s="197"/>
      <c r="L28" s="199"/>
      <c r="M28" s="92" t="s">
        <v>40</v>
      </c>
      <c r="N28" s="114">
        <f>N27</f>
        <v>7.11</v>
      </c>
      <c r="O28" s="197"/>
      <c r="P28" s="197"/>
      <c r="Q28" s="95">
        <f>Q27</f>
        <v>7.15</v>
      </c>
      <c r="R28" s="197"/>
      <c r="S28" s="197"/>
      <c r="T28" s="197"/>
      <c r="U28" s="197"/>
      <c r="V28" s="95">
        <f>V27</f>
        <v>7.2</v>
      </c>
      <c r="W28" s="197"/>
      <c r="X28" s="197"/>
      <c r="Y28" s="197"/>
      <c r="Z28" s="197"/>
      <c r="AA28" s="197"/>
      <c r="AB28" s="193"/>
      <c r="AC28" s="28"/>
      <c r="AD28" s="12"/>
      <c r="AE28" s="47"/>
      <c r="AF28" s="47"/>
      <c r="AG28" s="47"/>
    </row>
    <row r="29" spans="1:33" ht="15.6" customHeight="1" thickBot="1" x14ac:dyDescent="0.25">
      <c r="A29" s="49">
        <v>216</v>
      </c>
      <c r="B29" s="49" t="s">
        <v>11</v>
      </c>
      <c r="C29" s="56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1"/>
      <c r="AC29" s="52"/>
      <c r="AD29" s="3"/>
      <c r="AE29" s="47"/>
      <c r="AF29" s="47"/>
      <c r="AG29" s="47"/>
    </row>
    <row r="30" spans="1:33" ht="15.6" customHeight="1" x14ac:dyDescent="0.2">
      <c r="A30" s="55"/>
      <c r="B30" s="22" t="s">
        <v>5</v>
      </c>
      <c r="C30" s="72"/>
      <c r="D30" s="73">
        <v>0</v>
      </c>
      <c r="E30" s="73">
        <v>0</v>
      </c>
      <c r="F30" s="73">
        <v>0</v>
      </c>
      <c r="G30" s="73">
        <v>0</v>
      </c>
      <c r="H30" s="73">
        <v>2</v>
      </c>
      <c r="I30" s="73">
        <v>2</v>
      </c>
      <c r="J30" s="73">
        <v>0</v>
      </c>
      <c r="K30" s="73">
        <v>0</v>
      </c>
      <c r="L30" s="74">
        <v>10</v>
      </c>
      <c r="M30" s="74">
        <v>22</v>
      </c>
      <c r="N30" s="75">
        <v>2</v>
      </c>
      <c r="O30" s="75">
        <v>0</v>
      </c>
      <c r="P30" s="75">
        <v>0</v>
      </c>
      <c r="Q30" s="75">
        <v>2</v>
      </c>
      <c r="R30" s="75">
        <v>0</v>
      </c>
      <c r="S30" s="75">
        <v>0</v>
      </c>
      <c r="T30" s="75">
        <v>1</v>
      </c>
      <c r="U30" s="75">
        <v>4</v>
      </c>
      <c r="V30" s="75">
        <v>2</v>
      </c>
      <c r="W30" s="75">
        <v>0</v>
      </c>
      <c r="X30" s="75">
        <v>1</v>
      </c>
      <c r="Y30" s="75">
        <v>2</v>
      </c>
      <c r="Z30" s="75">
        <v>0</v>
      </c>
      <c r="AA30" s="75">
        <v>0</v>
      </c>
      <c r="AB30" s="76">
        <v>2</v>
      </c>
      <c r="AC30" s="26" t="s">
        <v>6</v>
      </c>
      <c r="AD30" s="43"/>
      <c r="AE30" s="47"/>
      <c r="AF30" s="47"/>
      <c r="AG30" s="47"/>
    </row>
    <row r="31" spans="1:33" ht="15.6" customHeight="1" x14ac:dyDescent="0.2">
      <c r="A31" s="23">
        <v>7.33</v>
      </c>
      <c r="B31" s="24" t="s">
        <v>7</v>
      </c>
      <c r="C31" s="77">
        <v>14</v>
      </c>
      <c r="D31" s="78">
        <v>11</v>
      </c>
      <c r="E31" s="78">
        <v>9</v>
      </c>
      <c r="F31" s="78">
        <v>1</v>
      </c>
      <c r="G31" s="78">
        <v>2</v>
      </c>
      <c r="H31" s="78">
        <v>1</v>
      </c>
      <c r="I31" s="78">
        <v>2</v>
      </c>
      <c r="J31" s="78">
        <v>1</v>
      </c>
      <c r="K31" s="78">
        <v>1</v>
      </c>
      <c r="L31" s="79">
        <v>2</v>
      </c>
      <c r="M31" s="79">
        <v>0</v>
      </c>
      <c r="N31" s="80">
        <v>0</v>
      </c>
      <c r="O31" s="80">
        <v>3</v>
      </c>
      <c r="P31" s="80">
        <v>0</v>
      </c>
      <c r="Q31" s="80">
        <v>5</v>
      </c>
      <c r="R31" s="80">
        <v>0</v>
      </c>
      <c r="S31" s="80">
        <v>0</v>
      </c>
      <c r="T31" s="80">
        <v>0</v>
      </c>
      <c r="U31" s="80">
        <v>0</v>
      </c>
      <c r="V31" s="80">
        <v>0</v>
      </c>
      <c r="W31" s="80">
        <v>0</v>
      </c>
      <c r="X31" s="80">
        <v>0</v>
      </c>
      <c r="Y31" s="80">
        <v>0</v>
      </c>
      <c r="Z31" s="80">
        <v>0</v>
      </c>
      <c r="AA31" s="80">
        <v>0</v>
      </c>
      <c r="AB31" s="81"/>
      <c r="AC31" s="27">
        <f>SUM(C31:AA31)</f>
        <v>52</v>
      </c>
      <c r="AD31" s="11"/>
      <c r="AE31" s="47"/>
      <c r="AF31" s="47"/>
      <c r="AG31" s="47"/>
    </row>
    <row r="32" spans="1:33" ht="15.6" customHeight="1" x14ac:dyDescent="0.2">
      <c r="A32" s="200" t="s">
        <v>58</v>
      </c>
      <c r="B32" s="24" t="s">
        <v>8</v>
      </c>
      <c r="C32" s="77">
        <f>C31</f>
        <v>14</v>
      </c>
      <c r="D32" s="82">
        <f t="shared" ref="D32" si="75">C32-D30+D31</f>
        <v>25</v>
      </c>
      <c r="E32" s="82">
        <f t="shared" ref="E32" si="76">D32-E30+E31</f>
        <v>34</v>
      </c>
      <c r="F32" s="82">
        <f t="shared" ref="F32" si="77">E32-F30+F31</f>
        <v>35</v>
      </c>
      <c r="G32" s="82">
        <f t="shared" ref="G32" si="78">F32-G30+G31</f>
        <v>37</v>
      </c>
      <c r="H32" s="82">
        <f t="shared" ref="H32" si="79">G32-H30+H31</f>
        <v>36</v>
      </c>
      <c r="I32" s="82">
        <f t="shared" ref="I32" si="80">H32-I30+I31</f>
        <v>36</v>
      </c>
      <c r="J32" s="82">
        <f t="shared" ref="J32" si="81">I32-J30+J31</f>
        <v>37</v>
      </c>
      <c r="K32" s="83">
        <f t="shared" ref="K32" si="82">J32-K30+K31</f>
        <v>38</v>
      </c>
      <c r="L32" s="84">
        <f>K32-L30+L31</f>
        <v>30</v>
      </c>
      <c r="M32" s="84">
        <f>L32-M30+M31</f>
        <v>8</v>
      </c>
      <c r="N32" s="82">
        <f t="shared" ref="N32:O32" si="83">M32-N30+N31</f>
        <v>6</v>
      </c>
      <c r="O32" s="82">
        <f t="shared" si="83"/>
        <v>9</v>
      </c>
      <c r="P32" s="82">
        <f t="shared" ref="P32" si="84">O32-P30+P31</f>
        <v>9</v>
      </c>
      <c r="Q32" s="82">
        <f t="shared" ref="Q32" si="85">P32-Q30+Q31</f>
        <v>12</v>
      </c>
      <c r="R32" s="82">
        <f t="shared" ref="R32" si="86">Q32-R30+R31</f>
        <v>12</v>
      </c>
      <c r="S32" s="82">
        <f t="shared" ref="S32" si="87">R32-S30+S31</f>
        <v>12</v>
      </c>
      <c r="T32" s="82">
        <f t="shared" ref="T32" si="88">S32-T30+T31</f>
        <v>11</v>
      </c>
      <c r="U32" s="82">
        <f t="shared" ref="U32" si="89">T32-U30+U31</f>
        <v>7</v>
      </c>
      <c r="V32" s="82">
        <f t="shared" ref="V32" si="90">U32-V30+V31</f>
        <v>5</v>
      </c>
      <c r="W32" s="82">
        <f t="shared" ref="W32" si="91">V32-W30+W31</f>
        <v>5</v>
      </c>
      <c r="X32" s="82">
        <f t="shared" ref="X32" si="92">W32-X30+X31</f>
        <v>4</v>
      </c>
      <c r="Y32" s="82">
        <f t="shared" ref="Y32" si="93">X32-Y30+Y31</f>
        <v>2</v>
      </c>
      <c r="Z32" s="82">
        <f t="shared" ref="Z32" si="94">Y32-Z30+Z31</f>
        <v>2</v>
      </c>
      <c r="AA32" s="82">
        <f t="shared" ref="AA32" si="95">Z32-AA30+AA31</f>
        <v>2</v>
      </c>
      <c r="AB32" s="86">
        <f>AA32-AB30</f>
        <v>0</v>
      </c>
      <c r="AC32" s="28"/>
      <c r="AD32" s="3">
        <f>MAX(C32:AB32)</f>
        <v>38</v>
      </c>
      <c r="AE32" s="47"/>
      <c r="AF32" s="47"/>
      <c r="AG32" s="47"/>
    </row>
    <row r="33" spans="1:33" ht="15.6" customHeight="1" x14ac:dyDescent="0.2">
      <c r="A33" s="201"/>
      <c r="B33" s="24" t="s">
        <v>9</v>
      </c>
      <c r="C33" s="194"/>
      <c r="D33" s="195"/>
      <c r="E33" s="195"/>
      <c r="F33" s="195"/>
      <c r="G33" s="195"/>
      <c r="H33" s="89">
        <v>7.42</v>
      </c>
      <c r="I33" s="89">
        <v>7.43</v>
      </c>
      <c r="J33" s="195"/>
      <c r="K33" s="195"/>
      <c r="L33" s="91"/>
      <c r="M33" s="92">
        <v>7.53</v>
      </c>
      <c r="N33" s="112">
        <v>7.55</v>
      </c>
      <c r="O33" s="195"/>
      <c r="P33" s="195"/>
      <c r="Q33" s="89">
        <v>7.59</v>
      </c>
      <c r="R33" s="195"/>
      <c r="S33" s="195"/>
      <c r="T33" s="195"/>
      <c r="U33" s="195"/>
      <c r="V33" s="89">
        <v>8.0399999999999991</v>
      </c>
      <c r="W33" s="195"/>
      <c r="X33" s="195"/>
      <c r="Y33" s="195"/>
      <c r="Z33" s="195"/>
      <c r="AA33" s="195"/>
      <c r="AB33" s="189">
        <v>8.1</v>
      </c>
      <c r="AC33" s="29">
        <v>38</v>
      </c>
      <c r="AD33" s="11"/>
      <c r="AE33" s="47"/>
      <c r="AF33" s="47"/>
      <c r="AG33" s="47"/>
    </row>
    <row r="34" spans="1:33" ht="15.6" customHeight="1" x14ac:dyDescent="0.2">
      <c r="A34" s="202"/>
      <c r="B34" s="25" t="s">
        <v>10</v>
      </c>
      <c r="C34" s="196">
        <v>7.32</v>
      </c>
      <c r="D34" s="197"/>
      <c r="E34" s="197"/>
      <c r="F34" s="197"/>
      <c r="G34" s="197"/>
      <c r="H34" s="95">
        <f>H33</f>
        <v>7.42</v>
      </c>
      <c r="I34" s="95">
        <f>I33</f>
        <v>7.43</v>
      </c>
      <c r="J34" s="197"/>
      <c r="K34" s="197"/>
      <c r="L34" s="91"/>
      <c r="M34" s="92">
        <f>M33</f>
        <v>7.53</v>
      </c>
      <c r="N34" s="114">
        <f>N33</f>
        <v>7.55</v>
      </c>
      <c r="O34" s="113"/>
      <c r="P34" s="113"/>
      <c r="Q34" s="95">
        <f>Q33</f>
        <v>7.59</v>
      </c>
      <c r="R34" s="113"/>
      <c r="S34" s="113"/>
      <c r="T34" s="113"/>
      <c r="U34" s="113"/>
      <c r="V34" s="95">
        <f>V33</f>
        <v>8.0399999999999991</v>
      </c>
      <c r="W34" s="113"/>
      <c r="X34" s="113"/>
      <c r="Y34" s="113"/>
      <c r="Z34" s="113"/>
      <c r="AA34" s="113"/>
      <c r="AB34" s="99"/>
      <c r="AC34" s="28"/>
      <c r="AD34" s="12"/>
      <c r="AE34" s="47"/>
      <c r="AF34" s="47"/>
      <c r="AG34" s="47"/>
    </row>
    <row r="35" spans="1:33" ht="15.6" customHeight="1" thickBot="1" x14ac:dyDescent="0.25">
      <c r="A35" s="49">
        <v>527</v>
      </c>
      <c r="B35" s="49" t="s">
        <v>11</v>
      </c>
      <c r="C35" s="56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1"/>
      <c r="AC35" s="52"/>
      <c r="AD35" s="3"/>
      <c r="AE35" s="47"/>
      <c r="AF35" s="47"/>
      <c r="AG35" s="47"/>
    </row>
    <row r="36" spans="1:33" ht="15.6" customHeight="1" x14ac:dyDescent="0.2">
      <c r="A36" s="55"/>
      <c r="B36" s="22" t="s">
        <v>5</v>
      </c>
      <c r="C36" s="72"/>
      <c r="D36" s="73">
        <v>0</v>
      </c>
      <c r="E36" s="73">
        <v>0</v>
      </c>
      <c r="F36" s="73">
        <v>0</v>
      </c>
      <c r="G36" s="73">
        <v>4</v>
      </c>
      <c r="H36" s="73">
        <v>2</v>
      </c>
      <c r="I36" s="73">
        <v>9</v>
      </c>
      <c r="J36" s="73">
        <v>3</v>
      </c>
      <c r="K36" s="73">
        <v>1</v>
      </c>
      <c r="L36" s="74" t="s">
        <v>40</v>
      </c>
      <c r="M36" s="74" t="s">
        <v>40</v>
      </c>
      <c r="N36" s="75">
        <v>7</v>
      </c>
      <c r="O36" s="75">
        <v>1</v>
      </c>
      <c r="P36" s="75">
        <v>3</v>
      </c>
      <c r="Q36" s="75">
        <v>1</v>
      </c>
      <c r="R36" s="75">
        <v>0</v>
      </c>
      <c r="S36" s="75">
        <v>8</v>
      </c>
      <c r="T36" s="75">
        <v>3</v>
      </c>
      <c r="U36" s="75">
        <v>6</v>
      </c>
      <c r="V36" s="75">
        <v>2</v>
      </c>
      <c r="W36" s="75">
        <v>1</v>
      </c>
      <c r="X36" s="75">
        <v>0</v>
      </c>
      <c r="Y36" s="75">
        <v>3</v>
      </c>
      <c r="Z36" s="75">
        <v>1</v>
      </c>
      <c r="AA36" s="75">
        <v>0</v>
      </c>
      <c r="AB36" s="76">
        <v>17</v>
      </c>
      <c r="AC36" s="26" t="s">
        <v>6</v>
      </c>
      <c r="AD36" s="43"/>
      <c r="AE36" s="47"/>
      <c r="AF36" s="47"/>
      <c r="AG36" s="47"/>
    </row>
    <row r="37" spans="1:33" ht="15.6" customHeight="1" x14ac:dyDescent="0.2">
      <c r="A37" s="23">
        <v>8.25</v>
      </c>
      <c r="B37" s="24" t="s">
        <v>7</v>
      </c>
      <c r="C37" s="77">
        <v>6</v>
      </c>
      <c r="D37" s="78">
        <v>10</v>
      </c>
      <c r="E37" s="78">
        <v>13</v>
      </c>
      <c r="F37" s="78">
        <v>1</v>
      </c>
      <c r="G37" s="78">
        <v>4</v>
      </c>
      <c r="H37" s="78">
        <v>5</v>
      </c>
      <c r="I37" s="78">
        <v>3</v>
      </c>
      <c r="J37" s="78">
        <v>7</v>
      </c>
      <c r="K37" s="78">
        <v>1</v>
      </c>
      <c r="L37" s="79" t="s">
        <v>40</v>
      </c>
      <c r="M37" s="79" t="s">
        <v>40</v>
      </c>
      <c r="N37" s="80">
        <v>3</v>
      </c>
      <c r="O37" s="80">
        <v>2</v>
      </c>
      <c r="P37" s="80">
        <v>5</v>
      </c>
      <c r="Q37" s="80">
        <v>9</v>
      </c>
      <c r="R37" s="80">
        <v>1</v>
      </c>
      <c r="S37" s="80">
        <v>0</v>
      </c>
      <c r="T37" s="80">
        <v>0</v>
      </c>
      <c r="U37" s="80">
        <v>0</v>
      </c>
      <c r="V37" s="80">
        <v>2</v>
      </c>
      <c r="W37" s="80">
        <v>0</v>
      </c>
      <c r="X37" s="80">
        <v>0</v>
      </c>
      <c r="Y37" s="80">
        <v>0</v>
      </c>
      <c r="Z37" s="80">
        <v>0</v>
      </c>
      <c r="AA37" s="80">
        <v>0</v>
      </c>
      <c r="AB37" s="81"/>
      <c r="AC37" s="27">
        <f>SUM(C37:AA37)</f>
        <v>72</v>
      </c>
      <c r="AD37" s="11"/>
      <c r="AE37" s="47"/>
      <c r="AF37" s="47"/>
      <c r="AG37" s="47"/>
    </row>
    <row r="38" spans="1:33" ht="15.6" customHeight="1" x14ac:dyDescent="0.2">
      <c r="A38" s="200" t="s">
        <v>58</v>
      </c>
      <c r="B38" s="24" t="s">
        <v>8</v>
      </c>
      <c r="C38" s="77">
        <f>C37</f>
        <v>6</v>
      </c>
      <c r="D38" s="82">
        <f t="shared" ref="D38" si="96">C38-D36+D37</f>
        <v>16</v>
      </c>
      <c r="E38" s="82">
        <f t="shared" ref="E38" si="97">D38-E36+E37</f>
        <v>29</v>
      </c>
      <c r="F38" s="82">
        <f t="shared" ref="F38" si="98">E38-F36+F37</f>
        <v>30</v>
      </c>
      <c r="G38" s="82">
        <f t="shared" ref="G38" si="99">F38-G36+G37</f>
        <v>30</v>
      </c>
      <c r="H38" s="82">
        <f t="shared" ref="H38" si="100">G38-H36+H37</f>
        <v>33</v>
      </c>
      <c r="I38" s="82">
        <f t="shared" ref="I38" si="101">H38-I36+I37</f>
        <v>27</v>
      </c>
      <c r="J38" s="82">
        <f t="shared" ref="J38" si="102">I38-J36+J37</f>
        <v>31</v>
      </c>
      <c r="K38" s="83">
        <f t="shared" ref="K38" si="103">J38-K36+K37</f>
        <v>31</v>
      </c>
      <c r="L38" s="84" t="s">
        <v>40</v>
      </c>
      <c r="M38" s="84" t="s">
        <v>40</v>
      </c>
      <c r="N38" s="85">
        <f>K38-N36+N37</f>
        <v>27</v>
      </c>
      <c r="O38" s="82">
        <f t="shared" ref="O38" si="104">N38-O36+O37</f>
        <v>28</v>
      </c>
      <c r="P38" s="82">
        <f t="shared" ref="P38" si="105">O38-P36+P37</f>
        <v>30</v>
      </c>
      <c r="Q38" s="82">
        <f t="shared" ref="Q38" si="106">P38-Q36+Q37</f>
        <v>38</v>
      </c>
      <c r="R38" s="82">
        <f t="shared" ref="R38" si="107">Q38-R36+R37</f>
        <v>39</v>
      </c>
      <c r="S38" s="82">
        <f t="shared" ref="S38" si="108">R38-S36+S37</f>
        <v>31</v>
      </c>
      <c r="T38" s="82">
        <f t="shared" ref="T38" si="109">S38-T36+T37</f>
        <v>28</v>
      </c>
      <c r="U38" s="82">
        <f t="shared" ref="U38" si="110">T38-U36+U37</f>
        <v>22</v>
      </c>
      <c r="V38" s="82">
        <f t="shared" ref="V38" si="111">U38-V36+V37</f>
        <v>22</v>
      </c>
      <c r="W38" s="82">
        <f t="shared" ref="W38" si="112">V38-W36+W37</f>
        <v>21</v>
      </c>
      <c r="X38" s="82">
        <f t="shared" ref="X38" si="113">W38-X36+X37</f>
        <v>21</v>
      </c>
      <c r="Y38" s="82">
        <f t="shared" ref="Y38" si="114">X38-Y36+Y37</f>
        <v>18</v>
      </c>
      <c r="Z38" s="82">
        <f t="shared" ref="Z38" si="115">Y38-Z36+Z37</f>
        <v>17</v>
      </c>
      <c r="AA38" s="82">
        <f t="shared" ref="AA38" si="116">Z38-AA36+AA37</f>
        <v>17</v>
      </c>
      <c r="AB38" s="86">
        <f>AA38-AB36</f>
        <v>0</v>
      </c>
      <c r="AC38" s="28"/>
      <c r="AD38" s="3">
        <f>MAX(C38:AB38)</f>
        <v>39</v>
      </c>
      <c r="AE38" s="47"/>
      <c r="AF38" s="47"/>
      <c r="AG38" s="47"/>
    </row>
    <row r="39" spans="1:33" ht="15.6" customHeight="1" x14ac:dyDescent="0.2">
      <c r="A39" s="201"/>
      <c r="B39" s="24" t="s">
        <v>9</v>
      </c>
      <c r="C39" s="194"/>
      <c r="D39" s="195"/>
      <c r="E39" s="195"/>
      <c r="F39" s="195"/>
      <c r="G39" s="195"/>
      <c r="H39" s="89">
        <v>8.36</v>
      </c>
      <c r="I39" s="89">
        <v>8.3800000000000008</v>
      </c>
      <c r="J39" s="195"/>
      <c r="K39" s="195"/>
      <c r="L39" s="199"/>
      <c r="M39" s="92" t="s">
        <v>40</v>
      </c>
      <c r="N39" s="112">
        <v>8.44</v>
      </c>
      <c r="O39" s="195"/>
      <c r="P39" s="195"/>
      <c r="Q39" s="89">
        <v>8.4700000000000006</v>
      </c>
      <c r="R39" s="195"/>
      <c r="S39" s="195"/>
      <c r="T39" s="195"/>
      <c r="U39" s="195"/>
      <c r="V39" s="89">
        <v>8.5500000000000007</v>
      </c>
      <c r="W39" s="195"/>
      <c r="X39" s="195"/>
      <c r="Y39" s="195"/>
      <c r="Z39" s="195"/>
      <c r="AA39" s="195"/>
      <c r="AB39" s="189">
        <v>9</v>
      </c>
      <c r="AC39" s="29">
        <v>34</v>
      </c>
      <c r="AD39" s="11"/>
      <c r="AE39" s="47"/>
      <c r="AF39" s="47"/>
      <c r="AG39" s="47"/>
    </row>
    <row r="40" spans="1:33" ht="15.6" customHeight="1" x14ac:dyDescent="0.2">
      <c r="A40" s="202"/>
      <c r="B40" s="25" t="s">
        <v>10</v>
      </c>
      <c r="C40" s="196">
        <v>8.26</v>
      </c>
      <c r="D40" s="197"/>
      <c r="E40" s="197"/>
      <c r="F40" s="197"/>
      <c r="G40" s="197"/>
      <c r="H40" s="95">
        <f>H39</f>
        <v>8.36</v>
      </c>
      <c r="I40" s="95">
        <f>I39</f>
        <v>8.3800000000000008</v>
      </c>
      <c r="J40" s="197"/>
      <c r="K40" s="197"/>
      <c r="L40" s="199"/>
      <c r="M40" s="92" t="s">
        <v>40</v>
      </c>
      <c r="N40" s="114">
        <f>N39</f>
        <v>8.44</v>
      </c>
      <c r="O40" s="197"/>
      <c r="P40" s="197"/>
      <c r="Q40" s="95">
        <f>Q39</f>
        <v>8.4700000000000006</v>
      </c>
      <c r="R40" s="197"/>
      <c r="S40" s="197"/>
      <c r="T40" s="197"/>
      <c r="U40" s="197"/>
      <c r="V40" s="95">
        <f>V39</f>
        <v>8.5500000000000007</v>
      </c>
      <c r="W40" s="197"/>
      <c r="X40" s="197"/>
      <c r="Y40" s="197"/>
      <c r="Z40" s="197"/>
      <c r="AA40" s="197"/>
      <c r="AB40" s="193"/>
      <c r="AC40" s="28"/>
      <c r="AD40" s="12"/>
      <c r="AE40" s="47"/>
      <c r="AF40" s="47"/>
      <c r="AG40" s="47"/>
    </row>
    <row r="41" spans="1:33" ht="15.6" customHeight="1" thickBot="1" x14ac:dyDescent="0.25">
      <c r="A41" s="49">
        <v>216</v>
      </c>
      <c r="B41" s="49" t="s">
        <v>11</v>
      </c>
      <c r="C41" s="56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1"/>
      <c r="AC41" s="52"/>
      <c r="AD41" s="3"/>
      <c r="AE41" s="47"/>
      <c r="AF41" s="47"/>
      <c r="AG41" s="47"/>
    </row>
    <row r="42" spans="1:33" ht="15.6" customHeight="1" x14ac:dyDescent="0.2">
      <c r="A42" s="55"/>
      <c r="B42" s="22" t="s">
        <v>5</v>
      </c>
      <c r="C42" s="72"/>
      <c r="D42" s="73">
        <v>0</v>
      </c>
      <c r="E42" s="73">
        <v>2</v>
      </c>
      <c r="F42" s="73">
        <v>0</v>
      </c>
      <c r="G42" s="73">
        <v>1</v>
      </c>
      <c r="H42" s="73">
        <v>4</v>
      </c>
      <c r="I42" s="73">
        <v>8</v>
      </c>
      <c r="J42" s="73">
        <v>1</v>
      </c>
      <c r="K42" s="73">
        <v>2</v>
      </c>
      <c r="L42" s="74" t="s">
        <v>40</v>
      </c>
      <c r="M42" s="74" t="s">
        <v>40</v>
      </c>
      <c r="N42" s="75">
        <v>5</v>
      </c>
      <c r="O42" s="75">
        <v>2</v>
      </c>
      <c r="P42" s="75">
        <v>1</v>
      </c>
      <c r="Q42" s="75">
        <v>1</v>
      </c>
      <c r="R42" s="75">
        <v>0</v>
      </c>
      <c r="S42" s="75">
        <v>0</v>
      </c>
      <c r="T42" s="75">
        <v>0</v>
      </c>
      <c r="U42" s="75">
        <v>1</v>
      </c>
      <c r="V42" s="75">
        <v>4</v>
      </c>
      <c r="W42" s="75">
        <v>6</v>
      </c>
      <c r="X42" s="75">
        <v>9</v>
      </c>
      <c r="Y42" s="75">
        <v>1</v>
      </c>
      <c r="Z42" s="75">
        <v>2</v>
      </c>
      <c r="AA42" s="75">
        <v>0</v>
      </c>
      <c r="AB42" s="76">
        <v>7</v>
      </c>
      <c r="AC42" s="26" t="s">
        <v>6</v>
      </c>
      <c r="AD42" s="43"/>
      <c r="AE42" s="47"/>
      <c r="AF42" s="47"/>
      <c r="AG42" s="47"/>
    </row>
    <row r="43" spans="1:33" ht="15.6" customHeight="1" x14ac:dyDescent="0.2">
      <c r="A43" s="23">
        <v>10.3</v>
      </c>
      <c r="B43" s="24" t="s">
        <v>7</v>
      </c>
      <c r="C43" s="77">
        <v>7</v>
      </c>
      <c r="D43" s="78">
        <v>8</v>
      </c>
      <c r="E43" s="78">
        <v>8</v>
      </c>
      <c r="F43" s="78">
        <v>1</v>
      </c>
      <c r="G43" s="78">
        <v>2</v>
      </c>
      <c r="H43" s="78">
        <v>4</v>
      </c>
      <c r="I43" s="78">
        <v>10</v>
      </c>
      <c r="J43" s="78">
        <v>3</v>
      </c>
      <c r="K43" s="78">
        <v>4</v>
      </c>
      <c r="L43" s="79" t="s">
        <v>40</v>
      </c>
      <c r="M43" s="79" t="s">
        <v>40</v>
      </c>
      <c r="N43" s="80">
        <v>1</v>
      </c>
      <c r="O43" s="80">
        <v>0</v>
      </c>
      <c r="P43" s="80">
        <v>1</v>
      </c>
      <c r="Q43" s="80">
        <v>7</v>
      </c>
      <c r="R43" s="80">
        <v>0</v>
      </c>
      <c r="S43" s="80">
        <v>1</v>
      </c>
      <c r="T43" s="80">
        <v>0</v>
      </c>
      <c r="U43" s="80">
        <v>0</v>
      </c>
      <c r="V43" s="80">
        <v>0</v>
      </c>
      <c r="W43" s="80">
        <v>0</v>
      </c>
      <c r="X43" s="80">
        <v>0</v>
      </c>
      <c r="Y43" s="80">
        <v>0</v>
      </c>
      <c r="Z43" s="80">
        <v>0</v>
      </c>
      <c r="AA43" s="80">
        <v>0</v>
      </c>
      <c r="AB43" s="81"/>
      <c r="AC43" s="27">
        <f>SUM(C43:AA43)</f>
        <v>57</v>
      </c>
      <c r="AD43" s="11"/>
      <c r="AE43" s="47"/>
      <c r="AF43" s="47"/>
      <c r="AG43" s="47"/>
    </row>
    <row r="44" spans="1:33" ht="15.6" customHeight="1" x14ac:dyDescent="0.2">
      <c r="A44" s="200" t="s">
        <v>58</v>
      </c>
      <c r="B44" s="24" t="s">
        <v>8</v>
      </c>
      <c r="C44" s="77">
        <f>C43</f>
        <v>7</v>
      </c>
      <c r="D44" s="82">
        <f t="shared" ref="D44" si="117">C44-D42+D43</f>
        <v>15</v>
      </c>
      <c r="E44" s="82">
        <f t="shared" ref="E44" si="118">D44-E42+E43</f>
        <v>21</v>
      </c>
      <c r="F44" s="82">
        <f t="shared" ref="F44" si="119">E44-F42+F43</f>
        <v>22</v>
      </c>
      <c r="G44" s="82">
        <f t="shared" ref="G44" si="120">F44-G42+G43</f>
        <v>23</v>
      </c>
      <c r="H44" s="82">
        <f t="shared" ref="H44" si="121">G44-H42+H43</f>
        <v>23</v>
      </c>
      <c r="I44" s="82">
        <f t="shared" ref="I44" si="122">H44-I42+I43</f>
        <v>25</v>
      </c>
      <c r="J44" s="82">
        <f t="shared" ref="J44" si="123">I44-J42+J43</f>
        <v>27</v>
      </c>
      <c r="K44" s="83">
        <f t="shared" ref="K44" si="124">J44-K42+K43</f>
        <v>29</v>
      </c>
      <c r="L44" s="84" t="s">
        <v>40</v>
      </c>
      <c r="M44" s="84" t="s">
        <v>40</v>
      </c>
      <c r="N44" s="85">
        <f>K44-N42+N43</f>
        <v>25</v>
      </c>
      <c r="O44" s="82">
        <f t="shared" ref="O44" si="125">N44-O42+O43</f>
        <v>23</v>
      </c>
      <c r="P44" s="82">
        <f t="shared" ref="P44" si="126">O44-P42+P43</f>
        <v>23</v>
      </c>
      <c r="Q44" s="82">
        <f t="shared" ref="Q44" si="127">P44-Q42+Q43</f>
        <v>29</v>
      </c>
      <c r="R44" s="82">
        <f t="shared" ref="R44" si="128">Q44-R42+R43</f>
        <v>29</v>
      </c>
      <c r="S44" s="82">
        <f t="shared" ref="S44" si="129">R44-S42+S43</f>
        <v>30</v>
      </c>
      <c r="T44" s="82">
        <f t="shared" ref="T44" si="130">S44-T42+T43</f>
        <v>30</v>
      </c>
      <c r="U44" s="82">
        <f t="shared" ref="U44" si="131">T44-U42+U43</f>
        <v>29</v>
      </c>
      <c r="V44" s="82">
        <f t="shared" ref="V44" si="132">U44-V42+V43</f>
        <v>25</v>
      </c>
      <c r="W44" s="82">
        <f t="shared" ref="W44" si="133">V44-W42+W43</f>
        <v>19</v>
      </c>
      <c r="X44" s="82">
        <f t="shared" ref="X44" si="134">W44-X42+X43</f>
        <v>10</v>
      </c>
      <c r="Y44" s="82">
        <f t="shared" ref="Y44" si="135">X44-Y42+Y43</f>
        <v>9</v>
      </c>
      <c r="Z44" s="82">
        <f t="shared" ref="Z44" si="136">Y44-Z42+Z43</f>
        <v>7</v>
      </c>
      <c r="AA44" s="82">
        <f t="shared" ref="AA44" si="137">Z44-AA42+AA43</f>
        <v>7</v>
      </c>
      <c r="AB44" s="86">
        <f>AA44-AB42</f>
        <v>0</v>
      </c>
      <c r="AC44" s="28"/>
      <c r="AD44" s="3">
        <f>MAX(C44:AB44)</f>
        <v>30</v>
      </c>
      <c r="AE44" s="47"/>
      <c r="AF44" s="47"/>
      <c r="AG44" s="47"/>
    </row>
    <row r="45" spans="1:33" ht="15.6" customHeight="1" x14ac:dyDescent="0.2">
      <c r="A45" s="201"/>
      <c r="B45" s="24" t="s">
        <v>9</v>
      </c>
      <c r="C45" s="194"/>
      <c r="D45" s="195"/>
      <c r="E45" s="195"/>
      <c r="F45" s="195"/>
      <c r="G45" s="195"/>
      <c r="H45" s="89">
        <v>10.38</v>
      </c>
      <c r="I45" s="89">
        <v>10.41</v>
      </c>
      <c r="J45" s="195"/>
      <c r="K45" s="195"/>
      <c r="L45" s="199"/>
      <c r="M45" s="92" t="s">
        <v>40</v>
      </c>
      <c r="N45" s="112">
        <v>10.47</v>
      </c>
      <c r="O45" s="195"/>
      <c r="P45" s="195"/>
      <c r="Q45" s="89">
        <v>10.51</v>
      </c>
      <c r="R45" s="195"/>
      <c r="S45" s="195"/>
      <c r="T45" s="195"/>
      <c r="U45" s="195"/>
      <c r="V45" s="89">
        <v>10.57</v>
      </c>
      <c r="W45" s="195"/>
      <c r="X45" s="195"/>
      <c r="Y45" s="195"/>
      <c r="Z45" s="195"/>
      <c r="AA45" s="195"/>
      <c r="AB45" s="189">
        <v>11.04</v>
      </c>
      <c r="AC45" s="29">
        <v>34</v>
      </c>
      <c r="AD45" s="11"/>
      <c r="AE45" s="47"/>
      <c r="AF45" s="47"/>
      <c r="AG45" s="47"/>
    </row>
    <row r="46" spans="1:33" ht="15.6" customHeight="1" x14ac:dyDescent="0.2">
      <c r="A46" s="202"/>
      <c r="B46" s="25" t="s">
        <v>10</v>
      </c>
      <c r="C46" s="196">
        <v>10.3</v>
      </c>
      <c r="D46" s="197"/>
      <c r="E46" s="197"/>
      <c r="F46" s="197"/>
      <c r="G46" s="197"/>
      <c r="H46" s="95">
        <f>H45</f>
        <v>10.38</v>
      </c>
      <c r="I46" s="95">
        <f>I45</f>
        <v>10.41</v>
      </c>
      <c r="J46" s="197"/>
      <c r="K46" s="197"/>
      <c r="L46" s="199"/>
      <c r="M46" s="92" t="s">
        <v>40</v>
      </c>
      <c r="N46" s="114">
        <f>N45</f>
        <v>10.47</v>
      </c>
      <c r="O46" s="197"/>
      <c r="P46" s="197"/>
      <c r="Q46" s="95">
        <f>Q45</f>
        <v>10.51</v>
      </c>
      <c r="R46" s="197"/>
      <c r="S46" s="197"/>
      <c r="T46" s="197"/>
      <c r="U46" s="197"/>
      <c r="V46" s="95">
        <f>V45</f>
        <v>10.57</v>
      </c>
      <c r="W46" s="197"/>
      <c r="X46" s="197"/>
      <c r="Y46" s="197"/>
      <c r="Z46" s="197"/>
      <c r="AA46" s="197"/>
      <c r="AB46" s="193"/>
      <c r="AC46" s="28"/>
      <c r="AD46" s="12"/>
      <c r="AE46" s="47"/>
      <c r="AF46" s="47"/>
      <c r="AG46" s="47"/>
    </row>
    <row r="47" spans="1:33" ht="15.6" customHeight="1" thickBot="1" x14ac:dyDescent="0.25">
      <c r="A47" s="49">
        <v>510</v>
      </c>
      <c r="B47" s="49" t="s">
        <v>11</v>
      </c>
      <c r="C47" s="56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1"/>
      <c r="AC47" s="52"/>
      <c r="AD47" s="3"/>
      <c r="AE47" s="47"/>
      <c r="AF47" s="47"/>
      <c r="AG47" s="47"/>
    </row>
    <row r="48" spans="1:33" ht="15.6" customHeight="1" x14ac:dyDescent="0.2">
      <c r="A48" s="55"/>
      <c r="B48" s="22" t="s">
        <v>5</v>
      </c>
      <c r="C48" s="72"/>
      <c r="D48" s="73">
        <v>0</v>
      </c>
      <c r="E48" s="73">
        <v>6</v>
      </c>
      <c r="F48" s="73">
        <v>0</v>
      </c>
      <c r="G48" s="73">
        <v>2</v>
      </c>
      <c r="H48" s="73">
        <v>13</v>
      </c>
      <c r="I48" s="73">
        <v>6</v>
      </c>
      <c r="J48" s="73">
        <v>9</v>
      </c>
      <c r="K48" s="73">
        <v>2</v>
      </c>
      <c r="L48" s="74" t="s">
        <v>40</v>
      </c>
      <c r="M48" s="74" t="s">
        <v>40</v>
      </c>
      <c r="N48" s="75">
        <v>3</v>
      </c>
      <c r="O48" s="75">
        <v>1</v>
      </c>
      <c r="P48" s="75">
        <v>3</v>
      </c>
      <c r="Q48" s="75">
        <v>8</v>
      </c>
      <c r="R48" s="75">
        <v>1</v>
      </c>
      <c r="S48" s="75">
        <v>1</v>
      </c>
      <c r="T48" s="75">
        <v>0</v>
      </c>
      <c r="U48" s="75">
        <v>3</v>
      </c>
      <c r="V48" s="75">
        <v>4</v>
      </c>
      <c r="W48" s="75">
        <v>7</v>
      </c>
      <c r="X48" s="75">
        <v>0</v>
      </c>
      <c r="Y48" s="75">
        <v>1</v>
      </c>
      <c r="Z48" s="75">
        <v>2</v>
      </c>
      <c r="AA48" s="75">
        <v>1</v>
      </c>
      <c r="AB48" s="76">
        <v>7</v>
      </c>
      <c r="AC48" s="26" t="s">
        <v>6</v>
      </c>
      <c r="AD48" s="43"/>
      <c r="AE48" s="47"/>
      <c r="AF48" s="47"/>
      <c r="AG48" s="47"/>
    </row>
    <row r="49" spans="1:33" ht="15.6" customHeight="1" x14ac:dyDescent="0.2">
      <c r="A49" s="23">
        <v>11.2</v>
      </c>
      <c r="B49" s="24" t="s">
        <v>7</v>
      </c>
      <c r="C49" s="77">
        <v>7</v>
      </c>
      <c r="D49" s="78">
        <v>23</v>
      </c>
      <c r="E49" s="78">
        <v>7</v>
      </c>
      <c r="F49" s="78">
        <v>3</v>
      </c>
      <c r="G49" s="78">
        <v>4</v>
      </c>
      <c r="H49" s="78">
        <v>4</v>
      </c>
      <c r="I49" s="78">
        <v>11</v>
      </c>
      <c r="J49" s="78">
        <v>2</v>
      </c>
      <c r="K49" s="78">
        <v>4</v>
      </c>
      <c r="L49" s="79" t="s">
        <v>40</v>
      </c>
      <c r="M49" s="79" t="s">
        <v>40</v>
      </c>
      <c r="N49" s="80">
        <v>8</v>
      </c>
      <c r="O49" s="80">
        <v>0</v>
      </c>
      <c r="P49" s="80">
        <v>2</v>
      </c>
      <c r="Q49" s="80">
        <v>5</v>
      </c>
      <c r="R49" s="80">
        <v>0</v>
      </c>
      <c r="S49" s="80">
        <v>0</v>
      </c>
      <c r="T49" s="80">
        <v>0</v>
      </c>
      <c r="U49" s="80">
        <v>0</v>
      </c>
      <c r="V49" s="80">
        <v>0</v>
      </c>
      <c r="W49" s="80">
        <v>0</v>
      </c>
      <c r="X49" s="80">
        <v>0</v>
      </c>
      <c r="Y49" s="80">
        <v>0</v>
      </c>
      <c r="Z49" s="80">
        <v>0</v>
      </c>
      <c r="AA49" s="80">
        <v>0</v>
      </c>
      <c r="AB49" s="81"/>
      <c r="AC49" s="27">
        <f>SUM(C49:AA49)</f>
        <v>80</v>
      </c>
      <c r="AD49" s="11"/>
      <c r="AE49" s="47"/>
      <c r="AF49" s="47"/>
      <c r="AG49" s="47"/>
    </row>
    <row r="50" spans="1:33" ht="15.6" customHeight="1" x14ac:dyDescent="0.2">
      <c r="A50" s="200" t="s">
        <v>58</v>
      </c>
      <c r="B50" s="24" t="s">
        <v>8</v>
      </c>
      <c r="C50" s="77">
        <f>C49</f>
        <v>7</v>
      </c>
      <c r="D50" s="82">
        <f t="shared" ref="D50" si="138">C50-D48+D49</f>
        <v>30</v>
      </c>
      <c r="E50" s="82">
        <f t="shared" ref="E50" si="139">D50-E48+E49</f>
        <v>31</v>
      </c>
      <c r="F50" s="82">
        <f t="shared" ref="F50" si="140">E50-F48+F49</f>
        <v>34</v>
      </c>
      <c r="G50" s="82">
        <f t="shared" ref="G50" si="141">F50-G48+G49</f>
        <v>36</v>
      </c>
      <c r="H50" s="82">
        <f t="shared" ref="H50" si="142">G50-H48+H49</f>
        <v>27</v>
      </c>
      <c r="I50" s="82">
        <f t="shared" ref="I50" si="143">H50-I48+I49</f>
        <v>32</v>
      </c>
      <c r="J50" s="82">
        <f t="shared" ref="J50" si="144">I50-J48+J49</f>
        <v>25</v>
      </c>
      <c r="K50" s="83">
        <f t="shared" ref="K50" si="145">J50-K48+K49</f>
        <v>27</v>
      </c>
      <c r="L50" s="84" t="s">
        <v>40</v>
      </c>
      <c r="M50" s="84" t="s">
        <v>40</v>
      </c>
      <c r="N50" s="85">
        <f>K50-N48+N49</f>
        <v>32</v>
      </c>
      <c r="O50" s="82">
        <f t="shared" ref="O50" si="146">N50-O48+O49</f>
        <v>31</v>
      </c>
      <c r="P50" s="82">
        <f t="shared" ref="P50" si="147">O50-P48+P49</f>
        <v>30</v>
      </c>
      <c r="Q50" s="82">
        <f t="shared" ref="Q50" si="148">P50-Q48+Q49</f>
        <v>27</v>
      </c>
      <c r="R50" s="82">
        <f t="shared" ref="R50" si="149">Q50-R48+R49</f>
        <v>26</v>
      </c>
      <c r="S50" s="82">
        <f t="shared" ref="S50" si="150">R50-S48+S49</f>
        <v>25</v>
      </c>
      <c r="T50" s="82">
        <f t="shared" ref="T50" si="151">S50-T48+T49</f>
        <v>25</v>
      </c>
      <c r="U50" s="82">
        <f t="shared" ref="U50" si="152">T50-U48+U49</f>
        <v>22</v>
      </c>
      <c r="V50" s="82">
        <f t="shared" ref="V50" si="153">U50-V48+V49</f>
        <v>18</v>
      </c>
      <c r="W50" s="82">
        <f t="shared" ref="W50" si="154">V50-W48+W49</f>
        <v>11</v>
      </c>
      <c r="X50" s="82">
        <f t="shared" ref="X50" si="155">W50-X48+X49</f>
        <v>11</v>
      </c>
      <c r="Y50" s="82">
        <f t="shared" ref="Y50" si="156">X50-Y48+Y49</f>
        <v>10</v>
      </c>
      <c r="Z50" s="82">
        <f t="shared" ref="Z50" si="157">Y50-Z48+Z49</f>
        <v>8</v>
      </c>
      <c r="AA50" s="82">
        <f t="shared" ref="AA50" si="158">Z50-AA48+AA49</f>
        <v>7</v>
      </c>
      <c r="AB50" s="86">
        <f>AA50-AB48</f>
        <v>0</v>
      </c>
      <c r="AC50" s="28"/>
      <c r="AD50" s="3">
        <f>MAX(C50:AB50)</f>
        <v>36</v>
      </c>
      <c r="AE50" s="47"/>
      <c r="AF50" s="47"/>
      <c r="AG50" s="47"/>
    </row>
    <row r="51" spans="1:33" ht="15.6" customHeight="1" x14ac:dyDescent="0.2">
      <c r="A51" s="201"/>
      <c r="B51" s="24" t="s">
        <v>9</v>
      </c>
      <c r="C51" s="194"/>
      <c r="D51" s="195"/>
      <c r="E51" s="195"/>
      <c r="F51" s="195"/>
      <c r="G51" s="195"/>
      <c r="H51" s="89">
        <v>11.32</v>
      </c>
      <c r="I51" s="89">
        <v>11.34</v>
      </c>
      <c r="J51" s="195"/>
      <c r="K51" s="195"/>
      <c r="L51" s="199"/>
      <c r="M51" s="92" t="s">
        <v>40</v>
      </c>
      <c r="N51" s="112">
        <v>11.37</v>
      </c>
      <c r="O51" s="195"/>
      <c r="P51" s="195"/>
      <c r="Q51" s="89">
        <v>11.43</v>
      </c>
      <c r="R51" s="195"/>
      <c r="S51" s="195"/>
      <c r="T51" s="195"/>
      <c r="U51" s="195"/>
      <c r="V51" s="89">
        <v>11.49</v>
      </c>
      <c r="W51" s="195"/>
      <c r="X51" s="195"/>
      <c r="Y51" s="195"/>
      <c r="Z51" s="195"/>
      <c r="AA51" s="195"/>
      <c r="AB51" s="189">
        <v>11.56</v>
      </c>
      <c r="AC51" s="29">
        <v>36</v>
      </c>
      <c r="AD51" s="11"/>
      <c r="AE51" s="47"/>
      <c r="AF51" s="47"/>
      <c r="AG51" s="47"/>
    </row>
    <row r="52" spans="1:33" ht="15.6" customHeight="1" x14ac:dyDescent="0.2">
      <c r="A52" s="202"/>
      <c r="B52" s="25" t="s">
        <v>10</v>
      </c>
      <c r="C52" s="196">
        <v>11.2</v>
      </c>
      <c r="D52" s="197"/>
      <c r="E52" s="197"/>
      <c r="F52" s="197"/>
      <c r="G52" s="197"/>
      <c r="H52" s="95">
        <f>H51</f>
        <v>11.32</v>
      </c>
      <c r="I52" s="95">
        <f>I51</f>
        <v>11.34</v>
      </c>
      <c r="J52" s="197"/>
      <c r="K52" s="197"/>
      <c r="L52" s="199"/>
      <c r="M52" s="92" t="s">
        <v>40</v>
      </c>
      <c r="N52" s="114">
        <f>N51</f>
        <v>11.37</v>
      </c>
      <c r="O52" s="197"/>
      <c r="P52" s="197"/>
      <c r="Q52" s="95">
        <f>Q51</f>
        <v>11.43</v>
      </c>
      <c r="R52" s="197"/>
      <c r="S52" s="197"/>
      <c r="T52" s="197"/>
      <c r="U52" s="197"/>
      <c r="V52" s="95">
        <f>V51</f>
        <v>11.49</v>
      </c>
      <c r="W52" s="197"/>
      <c r="X52" s="197"/>
      <c r="Y52" s="197"/>
      <c r="Z52" s="197"/>
      <c r="AA52" s="197"/>
      <c r="AB52" s="193"/>
      <c r="AC52" s="28"/>
      <c r="AD52" s="12"/>
      <c r="AE52" s="47"/>
      <c r="AF52" s="47"/>
      <c r="AG52" s="47"/>
    </row>
    <row r="53" spans="1:33" ht="15.6" customHeight="1" thickBot="1" x14ac:dyDescent="0.25">
      <c r="A53" s="49">
        <v>533</v>
      </c>
      <c r="B53" s="49" t="s">
        <v>11</v>
      </c>
      <c r="C53" s="56"/>
      <c r="D53" s="50"/>
      <c r="E53" s="50"/>
      <c r="F53" s="50"/>
      <c r="G53" s="50"/>
      <c r="H53" s="50"/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1"/>
      <c r="AC53" s="52"/>
      <c r="AD53" s="3"/>
      <c r="AE53" s="47"/>
      <c r="AF53" s="47"/>
      <c r="AG53" s="47"/>
    </row>
    <row r="54" spans="1:33" ht="15.6" customHeight="1" x14ac:dyDescent="0.2">
      <c r="A54" s="55"/>
      <c r="B54" s="22" t="s">
        <v>5</v>
      </c>
      <c r="C54" s="72"/>
      <c r="D54" s="73">
        <v>0</v>
      </c>
      <c r="E54" s="73">
        <v>3</v>
      </c>
      <c r="F54" s="73">
        <v>1</v>
      </c>
      <c r="G54" s="73">
        <v>1</v>
      </c>
      <c r="H54" s="73">
        <v>6</v>
      </c>
      <c r="I54" s="73">
        <v>6</v>
      </c>
      <c r="J54" s="73">
        <v>3</v>
      </c>
      <c r="K54" s="73">
        <v>1</v>
      </c>
      <c r="L54" s="74" t="s">
        <v>40</v>
      </c>
      <c r="M54" s="74" t="s">
        <v>40</v>
      </c>
      <c r="N54" s="75">
        <v>0</v>
      </c>
      <c r="O54" s="75">
        <v>1</v>
      </c>
      <c r="P54" s="75">
        <v>2</v>
      </c>
      <c r="Q54" s="75">
        <v>5</v>
      </c>
      <c r="R54" s="75">
        <v>2</v>
      </c>
      <c r="S54" s="75">
        <v>3</v>
      </c>
      <c r="T54" s="75">
        <v>2</v>
      </c>
      <c r="U54" s="75">
        <v>2</v>
      </c>
      <c r="V54" s="75">
        <v>3</v>
      </c>
      <c r="W54" s="75">
        <v>3</v>
      </c>
      <c r="X54" s="75">
        <v>0</v>
      </c>
      <c r="Y54" s="75">
        <v>1</v>
      </c>
      <c r="Z54" s="75">
        <v>2</v>
      </c>
      <c r="AA54" s="75">
        <v>3</v>
      </c>
      <c r="AB54" s="76">
        <v>4</v>
      </c>
      <c r="AC54" s="26" t="s">
        <v>6</v>
      </c>
      <c r="AD54" s="43"/>
      <c r="AE54" s="47"/>
      <c r="AF54" s="47"/>
      <c r="AG54" s="47"/>
    </row>
    <row r="55" spans="1:33" ht="15.6" customHeight="1" x14ac:dyDescent="0.2">
      <c r="A55" s="23">
        <v>12.2</v>
      </c>
      <c r="B55" s="24" t="s">
        <v>7</v>
      </c>
      <c r="C55" s="77">
        <v>6</v>
      </c>
      <c r="D55" s="78">
        <v>8</v>
      </c>
      <c r="E55" s="78">
        <v>10</v>
      </c>
      <c r="F55" s="78">
        <v>0</v>
      </c>
      <c r="G55" s="78">
        <v>3</v>
      </c>
      <c r="H55" s="78">
        <v>5</v>
      </c>
      <c r="I55" s="78">
        <v>6</v>
      </c>
      <c r="J55" s="78">
        <v>5</v>
      </c>
      <c r="K55" s="78">
        <v>2</v>
      </c>
      <c r="L55" s="79" t="s">
        <v>40</v>
      </c>
      <c r="M55" s="79" t="s">
        <v>40</v>
      </c>
      <c r="N55" s="80">
        <v>2</v>
      </c>
      <c r="O55" s="80">
        <v>1</v>
      </c>
      <c r="P55" s="80">
        <v>1</v>
      </c>
      <c r="Q55" s="80">
        <v>3</v>
      </c>
      <c r="R55" s="80">
        <v>0</v>
      </c>
      <c r="S55" s="80">
        <v>0</v>
      </c>
      <c r="T55" s="80">
        <v>2</v>
      </c>
      <c r="U55" s="80">
        <v>0</v>
      </c>
      <c r="V55" s="80">
        <v>0</v>
      </c>
      <c r="W55" s="80">
        <v>0</v>
      </c>
      <c r="X55" s="80">
        <v>0</v>
      </c>
      <c r="Y55" s="80">
        <v>0</v>
      </c>
      <c r="Z55" s="80">
        <v>0</v>
      </c>
      <c r="AA55" s="80">
        <v>0</v>
      </c>
      <c r="AB55" s="81"/>
      <c r="AC55" s="27">
        <f>SUM(C55:AA55)</f>
        <v>54</v>
      </c>
      <c r="AD55" s="11"/>
      <c r="AE55" s="47"/>
      <c r="AF55" s="47"/>
      <c r="AG55" s="47"/>
    </row>
    <row r="56" spans="1:33" ht="15.6" customHeight="1" x14ac:dyDescent="0.2">
      <c r="A56" s="200" t="s">
        <v>58</v>
      </c>
      <c r="B56" s="24" t="s">
        <v>8</v>
      </c>
      <c r="C56" s="77">
        <f>C55</f>
        <v>6</v>
      </c>
      <c r="D56" s="82">
        <f t="shared" ref="D56" si="159">C56-D54+D55</f>
        <v>14</v>
      </c>
      <c r="E56" s="82">
        <f t="shared" ref="E56" si="160">D56-E54+E55</f>
        <v>21</v>
      </c>
      <c r="F56" s="82">
        <f t="shared" ref="F56" si="161">E56-F54+F55</f>
        <v>20</v>
      </c>
      <c r="G56" s="82">
        <f t="shared" ref="G56" si="162">F56-G54+G55</f>
        <v>22</v>
      </c>
      <c r="H56" s="82">
        <f t="shared" ref="H56" si="163">G56-H54+H55</f>
        <v>21</v>
      </c>
      <c r="I56" s="82">
        <f t="shared" ref="I56" si="164">H56-I54+I55</f>
        <v>21</v>
      </c>
      <c r="J56" s="82">
        <f t="shared" ref="J56" si="165">I56-J54+J55</f>
        <v>23</v>
      </c>
      <c r="K56" s="83">
        <f t="shared" ref="K56" si="166">J56-K54+K55</f>
        <v>24</v>
      </c>
      <c r="L56" s="84" t="s">
        <v>40</v>
      </c>
      <c r="M56" s="84" t="s">
        <v>40</v>
      </c>
      <c r="N56" s="85">
        <f>K56-N54+N55</f>
        <v>26</v>
      </c>
      <c r="O56" s="82">
        <f t="shared" ref="O56" si="167">N56-O54+O55</f>
        <v>26</v>
      </c>
      <c r="P56" s="82">
        <f t="shared" ref="P56" si="168">O56-P54+P55</f>
        <v>25</v>
      </c>
      <c r="Q56" s="82">
        <f t="shared" ref="Q56" si="169">P56-Q54+Q55</f>
        <v>23</v>
      </c>
      <c r="R56" s="82">
        <f t="shared" ref="R56" si="170">Q56-R54+R55</f>
        <v>21</v>
      </c>
      <c r="S56" s="82">
        <f t="shared" ref="S56" si="171">R56-S54+S55</f>
        <v>18</v>
      </c>
      <c r="T56" s="82">
        <f t="shared" ref="T56" si="172">S56-T54+T55</f>
        <v>18</v>
      </c>
      <c r="U56" s="82">
        <f t="shared" ref="U56" si="173">T56-U54+U55</f>
        <v>16</v>
      </c>
      <c r="V56" s="82">
        <f t="shared" ref="V56" si="174">U56-V54+V55</f>
        <v>13</v>
      </c>
      <c r="W56" s="82">
        <f t="shared" ref="W56" si="175">V56-W54+W55</f>
        <v>10</v>
      </c>
      <c r="X56" s="82">
        <f t="shared" ref="X56" si="176">W56-X54+X55</f>
        <v>10</v>
      </c>
      <c r="Y56" s="82">
        <f t="shared" ref="Y56" si="177">X56-Y54+Y55</f>
        <v>9</v>
      </c>
      <c r="Z56" s="82">
        <f t="shared" ref="Z56" si="178">Y56-Z54+Z55</f>
        <v>7</v>
      </c>
      <c r="AA56" s="82">
        <f t="shared" ref="AA56" si="179">Z56-AA54+AA55</f>
        <v>4</v>
      </c>
      <c r="AB56" s="86">
        <f>AA56-AB54</f>
        <v>0</v>
      </c>
      <c r="AC56" s="28"/>
      <c r="AD56" s="3">
        <f>MAX(C56:AB56)</f>
        <v>26</v>
      </c>
      <c r="AE56" s="47"/>
      <c r="AF56" s="47"/>
      <c r="AG56" s="47"/>
    </row>
    <row r="57" spans="1:33" ht="15.6" customHeight="1" x14ac:dyDescent="0.2">
      <c r="A57" s="201"/>
      <c r="B57" s="24" t="s">
        <v>9</v>
      </c>
      <c r="C57" s="194"/>
      <c r="D57" s="195"/>
      <c r="E57" s="195"/>
      <c r="F57" s="195"/>
      <c r="G57" s="195"/>
      <c r="H57" s="89">
        <v>12.3</v>
      </c>
      <c r="I57" s="89">
        <v>12.32</v>
      </c>
      <c r="J57" s="195"/>
      <c r="K57" s="195"/>
      <c r="L57" s="199"/>
      <c r="M57" s="92" t="s">
        <v>40</v>
      </c>
      <c r="N57" s="112">
        <v>12.38</v>
      </c>
      <c r="O57" s="195"/>
      <c r="P57" s="195"/>
      <c r="Q57" s="89">
        <v>12.43</v>
      </c>
      <c r="R57" s="195"/>
      <c r="S57" s="195"/>
      <c r="T57" s="195"/>
      <c r="U57" s="195"/>
      <c r="V57" s="89">
        <v>12.5</v>
      </c>
      <c r="W57" s="195"/>
      <c r="X57" s="195"/>
      <c r="Y57" s="195"/>
      <c r="Z57" s="195"/>
      <c r="AA57" s="195"/>
      <c r="AB57" s="189">
        <v>12.57</v>
      </c>
      <c r="AC57" s="29">
        <v>37</v>
      </c>
      <c r="AD57" s="11"/>
      <c r="AE57" s="47"/>
      <c r="AF57" s="47"/>
      <c r="AG57" s="47"/>
    </row>
    <row r="58" spans="1:33" ht="15.6" customHeight="1" x14ac:dyDescent="0.2">
      <c r="A58" s="202"/>
      <c r="B58" s="25" t="s">
        <v>10</v>
      </c>
      <c r="C58" s="196">
        <v>12.2</v>
      </c>
      <c r="D58" s="197"/>
      <c r="E58" s="197"/>
      <c r="F58" s="197"/>
      <c r="G58" s="197"/>
      <c r="H58" s="95">
        <f>H57</f>
        <v>12.3</v>
      </c>
      <c r="I58" s="95">
        <f>I57</f>
        <v>12.32</v>
      </c>
      <c r="J58" s="197"/>
      <c r="K58" s="197"/>
      <c r="L58" s="199"/>
      <c r="M58" s="92" t="s">
        <v>40</v>
      </c>
      <c r="N58" s="114">
        <f>N57</f>
        <v>12.38</v>
      </c>
      <c r="O58" s="197"/>
      <c r="P58" s="197"/>
      <c r="Q58" s="95">
        <f>Q57</f>
        <v>12.43</v>
      </c>
      <c r="R58" s="197"/>
      <c r="S58" s="197"/>
      <c r="T58" s="197"/>
      <c r="U58" s="197"/>
      <c r="V58" s="95">
        <f>V57</f>
        <v>12.5</v>
      </c>
      <c r="W58" s="197"/>
      <c r="X58" s="197"/>
      <c r="Y58" s="197"/>
      <c r="Z58" s="197"/>
      <c r="AA58" s="197"/>
      <c r="AB58" s="193"/>
      <c r="AC58" s="28"/>
      <c r="AD58" s="12"/>
      <c r="AE58" s="47"/>
      <c r="AF58" s="47"/>
      <c r="AG58" s="47"/>
    </row>
    <row r="59" spans="1:33" ht="15.6" customHeight="1" thickBot="1" x14ac:dyDescent="0.25">
      <c r="A59" s="49">
        <v>539</v>
      </c>
      <c r="B59" s="49" t="s">
        <v>11</v>
      </c>
      <c r="C59" s="56"/>
      <c r="D59" s="50"/>
      <c r="E59" s="50"/>
      <c r="F59" s="50"/>
      <c r="G59" s="50"/>
      <c r="H59" s="50"/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1"/>
      <c r="AC59" s="52"/>
      <c r="AD59" s="3"/>
      <c r="AE59" s="47"/>
      <c r="AF59" s="47"/>
      <c r="AG59" s="47"/>
    </row>
    <row r="60" spans="1:33" ht="15.6" customHeight="1" x14ac:dyDescent="0.2">
      <c r="A60" s="55"/>
      <c r="B60" s="22" t="s">
        <v>5</v>
      </c>
      <c r="C60" s="72"/>
      <c r="D60" s="73">
        <v>1</v>
      </c>
      <c r="E60" s="73">
        <v>4</v>
      </c>
      <c r="F60" s="73">
        <v>0</v>
      </c>
      <c r="G60" s="73">
        <v>1</v>
      </c>
      <c r="H60" s="73">
        <v>13</v>
      </c>
      <c r="I60" s="73">
        <v>11</v>
      </c>
      <c r="J60" s="73">
        <v>0</v>
      </c>
      <c r="K60" s="73">
        <v>0</v>
      </c>
      <c r="L60" s="74" t="s">
        <v>40</v>
      </c>
      <c r="M60" s="74" t="s">
        <v>40</v>
      </c>
      <c r="N60" s="75">
        <v>1</v>
      </c>
      <c r="O60" s="75">
        <v>0</v>
      </c>
      <c r="P60" s="75">
        <v>1</v>
      </c>
      <c r="Q60" s="75">
        <v>0</v>
      </c>
      <c r="R60" s="75">
        <v>7</v>
      </c>
      <c r="S60" s="75">
        <v>4</v>
      </c>
      <c r="T60" s="75">
        <v>1</v>
      </c>
      <c r="U60" s="75">
        <v>11</v>
      </c>
      <c r="V60" s="75">
        <v>1</v>
      </c>
      <c r="W60" s="75">
        <v>2</v>
      </c>
      <c r="X60" s="75">
        <v>7</v>
      </c>
      <c r="Y60" s="75">
        <v>1</v>
      </c>
      <c r="Z60" s="75">
        <v>6</v>
      </c>
      <c r="AA60" s="75">
        <v>2</v>
      </c>
      <c r="AB60" s="76">
        <v>6</v>
      </c>
      <c r="AC60" s="26" t="s">
        <v>6</v>
      </c>
      <c r="AD60" s="43"/>
      <c r="AE60" s="47"/>
      <c r="AF60" s="47"/>
      <c r="AG60" s="47"/>
    </row>
    <row r="61" spans="1:33" ht="15.6" customHeight="1" x14ac:dyDescent="0.2">
      <c r="A61" s="23">
        <v>12.5</v>
      </c>
      <c r="B61" s="24" t="s">
        <v>7</v>
      </c>
      <c r="C61" s="77">
        <v>2</v>
      </c>
      <c r="D61" s="78">
        <v>19</v>
      </c>
      <c r="E61" s="78">
        <v>15</v>
      </c>
      <c r="F61" s="78">
        <v>0</v>
      </c>
      <c r="G61" s="78">
        <v>1</v>
      </c>
      <c r="H61" s="78">
        <v>1</v>
      </c>
      <c r="I61" s="78">
        <v>7</v>
      </c>
      <c r="J61" s="78">
        <v>4</v>
      </c>
      <c r="K61" s="78">
        <v>4</v>
      </c>
      <c r="L61" s="79" t="s">
        <v>40</v>
      </c>
      <c r="M61" s="79" t="s">
        <v>40</v>
      </c>
      <c r="N61" s="80">
        <v>4</v>
      </c>
      <c r="O61" s="80">
        <v>0</v>
      </c>
      <c r="P61" s="80">
        <v>3</v>
      </c>
      <c r="Q61" s="80">
        <v>1</v>
      </c>
      <c r="R61" s="80">
        <v>13</v>
      </c>
      <c r="S61" s="80">
        <v>5</v>
      </c>
      <c r="T61" s="80">
        <v>0</v>
      </c>
      <c r="U61" s="80">
        <v>0</v>
      </c>
      <c r="V61" s="80">
        <v>0</v>
      </c>
      <c r="W61" s="80">
        <v>0</v>
      </c>
      <c r="X61" s="80">
        <v>1</v>
      </c>
      <c r="Y61" s="80">
        <v>0</v>
      </c>
      <c r="Z61" s="80">
        <v>0</v>
      </c>
      <c r="AA61" s="80">
        <v>0</v>
      </c>
      <c r="AB61" s="81"/>
      <c r="AC61" s="27">
        <f>SUM(C61:AA61)</f>
        <v>80</v>
      </c>
      <c r="AD61" s="11"/>
      <c r="AE61" s="47"/>
      <c r="AF61" s="47"/>
      <c r="AG61" s="47"/>
    </row>
    <row r="62" spans="1:33" ht="15.6" customHeight="1" x14ac:dyDescent="0.2">
      <c r="A62" s="200" t="s">
        <v>58</v>
      </c>
      <c r="B62" s="24" t="s">
        <v>8</v>
      </c>
      <c r="C62" s="77">
        <f>C61</f>
        <v>2</v>
      </c>
      <c r="D62" s="82">
        <f t="shared" ref="D62" si="180">C62-D60+D61</f>
        <v>20</v>
      </c>
      <c r="E62" s="82">
        <f t="shared" ref="E62" si="181">D62-E60+E61</f>
        <v>31</v>
      </c>
      <c r="F62" s="82">
        <f t="shared" ref="F62" si="182">E62-F60+F61</f>
        <v>31</v>
      </c>
      <c r="G62" s="82">
        <f t="shared" ref="G62" si="183">F62-G60+G61</f>
        <v>31</v>
      </c>
      <c r="H62" s="82">
        <f t="shared" ref="H62" si="184">G62-H60+H61</f>
        <v>19</v>
      </c>
      <c r="I62" s="82">
        <f t="shared" ref="I62" si="185">H62-I60+I61</f>
        <v>15</v>
      </c>
      <c r="J62" s="82">
        <f t="shared" ref="J62" si="186">I62-J60+J61</f>
        <v>19</v>
      </c>
      <c r="K62" s="83">
        <f t="shared" ref="K62" si="187">J62-K60+K61</f>
        <v>23</v>
      </c>
      <c r="L62" s="84" t="s">
        <v>40</v>
      </c>
      <c r="M62" s="84" t="s">
        <v>40</v>
      </c>
      <c r="N62" s="85">
        <f>K62-N60+N61</f>
        <v>26</v>
      </c>
      <c r="O62" s="82">
        <f t="shared" ref="O62" si="188">N62-O60+O61</f>
        <v>26</v>
      </c>
      <c r="P62" s="82">
        <f t="shared" ref="P62" si="189">O62-P60+P61</f>
        <v>28</v>
      </c>
      <c r="Q62" s="82">
        <f t="shared" ref="Q62" si="190">P62-Q60+Q61</f>
        <v>29</v>
      </c>
      <c r="R62" s="82">
        <f t="shared" ref="R62" si="191">Q62-R60+R61</f>
        <v>35</v>
      </c>
      <c r="S62" s="82">
        <f t="shared" ref="S62" si="192">R62-S60+S61</f>
        <v>36</v>
      </c>
      <c r="T62" s="82">
        <f t="shared" ref="T62" si="193">S62-T60+T61</f>
        <v>35</v>
      </c>
      <c r="U62" s="82">
        <f t="shared" ref="U62" si="194">T62-U60+U61</f>
        <v>24</v>
      </c>
      <c r="V62" s="82">
        <f t="shared" ref="V62" si="195">U62-V60+V61</f>
        <v>23</v>
      </c>
      <c r="W62" s="82">
        <f t="shared" ref="W62" si="196">V62-W60+W61</f>
        <v>21</v>
      </c>
      <c r="X62" s="82">
        <f t="shared" ref="X62" si="197">W62-X60+X61</f>
        <v>15</v>
      </c>
      <c r="Y62" s="82">
        <f t="shared" ref="Y62" si="198">X62-Y60+Y61</f>
        <v>14</v>
      </c>
      <c r="Z62" s="82">
        <f t="shared" ref="Z62" si="199">Y62-Z60+Z61</f>
        <v>8</v>
      </c>
      <c r="AA62" s="82">
        <f t="shared" ref="AA62" si="200">Z62-AA60+AA61</f>
        <v>6</v>
      </c>
      <c r="AB62" s="86">
        <f>AA62-AB60</f>
        <v>0</v>
      </c>
      <c r="AC62" s="28"/>
      <c r="AD62" s="3">
        <f>MAX(C62:AB62)</f>
        <v>36</v>
      </c>
      <c r="AE62" s="47"/>
      <c r="AF62" s="47"/>
      <c r="AG62" s="47"/>
    </row>
    <row r="63" spans="1:33" ht="15.6" customHeight="1" x14ac:dyDescent="0.2">
      <c r="A63" s="201"/>
      <c r="B63" s="24" t="s">
        <v>9</v>
      </c>
      <c r="C63" s="194"/>
      <c r="D63" s="195"/>
      <c r="E63" s="195"/>
      <c r="F63" s="195"/>
      <c r="G63" s="195"/>
      <c r="H63" s="89">
        <v>13</v>
      </c>
      <c r="I63" s="89">
        <v>13.04</v>
      </c>
      <c r="J63" s="195"/>
      <c r="K63" s="195"/>
      <c r="L63" s="199"/>
      <c r="M63" s="92" t="s">
        <v>40</v>
      </c>
      <c r="N63" s="112">
        <v>13.08</v>
      </c>
      <c r="O63" s="195"/>
      <c r="P63" s="195"/>
      <c r="Q63" s="89">
        <v>13.12</v>
      </c>
      <c r="R63" s="195"/>
      <c r="S63" s="195"/>
      <c r="T63" s="195"/>
      <c r="U63" s="195"/>
      <c r="V63" s="89">
        <v>13.19</v>
      </c>
      <c r="W63" s="195"/>
      <c r="X63" s="195"/>
      <c r="Y63" s="195"/>
      <c r="Z63" s="195"/>
      <c r="AA63" s="195"/>
      <c r="AB63" s="189">
        <v>13.28</v>
      </c>
      <c r="AC63" s="29">
        <v>38</v>
      </c>
      <c r="AD63" s="11"/>
      <c r="AE63" s="47"/>
      <c r="AF63" s="47"/>
      <c r="AG63" s="47"/>
    </row>
    <row r="64" spans="1:33" ht="15.6" customHeight="1" x14ac:dyDescent="0.2">
      <c r="A64" s="202"/>
      <c r="B64" s="25" t="s">
        <v>10</v>
      </c>
      <c r="C64" s="196">
        <v>12.5</v>
      </c>
      <c r="D64" s="197"/>
      <c r="E64" s="197"/>
      <c r="F64" s="197"/>
      <c r="G64" s="197"/>
      <c r="H64" s="95">
        <f>H63</f>
        <v>13</v>
      </c>
      <c r="I64" s="95">
        <f>I63</f>
        <v>13.04</v>
      </c>
      <c r="J64" s="197"/>
      <c r="K64" s="197"/>
      <c r="L64" s="199"/>
      <c r="M64" s="92" t="s">
        <v>40</v>
      </c>
      <c r="N64" s="114">
        <f>N63</f>
        <v>13.08</v>
      </c>
      <c r="O64" s="197"/>
      <c r="P64" s="197"/>
      <c r="Q64" s="95">
        <f>Q63</f>
        <v>13.12</v>
      </c>
      <c r="R64" s="197"/>
      <c r="S64" s="197"/>
      <c r="T64" s="197"/>
      <c r="U64" s="197"/>
      <c r="V64" s="95">
        <f>V63</f>
        <v>13.19</v>
      </c>
      <c r="W64" s="197"/>
      <c r="X64" s="197"/>
      <c r="Y64" s="197"/>
      <c r="Z64" s="197"/>
      <c r="AA64" s="197"/>
      <c r="AB64" s="193"/>
      <c r="AC64" s="28"/>
      <c r="AD64" s="12"/>
      <c r="AE64" s="47"/>
      <c r="AF64" s="47"/>
      <c r="AG64" s="47"/>
    </row>
    <row r="65" spans="1:33" ht="15.6" customHeight="1" thickBot="1" x14ac:dyDescent="0.25">
      <c r="A65" s="49">
        <v>209</v>
      </c>
      <c r="B65" s="49" t="s">
        <v>11</v>
      </c>
      <c r="C65" s="56"/>
      <c r="D65" s="50"/>
      <c r="E65" s="50"/>
      <c r="F65" s="50"/>
      <c r="G65" s="50"/>
      <c r="H65" s="50"/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1"/>
      <c r="AC65" s="52"/>
      <c r="AD65" s="3"/>
      <c r="AE65" s="47"/>
      <c r="AF65" s="47"/>
      <c r="AG65" s="47"/>
    </row>
    <row r="66" spans="1:33" ht="15.6" customHeight="1" x14ac:dyDescent="0.2">
      <c r="A66" s="55"/>
      <c r="B66" s="22" t="s">
        <v>5</v>
      </c>
      <c r="C66" s="72"/>
      <c r="D66" s="73">
        <v>0</v>
      </c>
      <c r="E66" s="73">
        <v>0</v>
      </c>
      <c r="F66" s="73">
        <v>1</v>
      </c>
      <c r="G66" s="73">
        <v>1</v>
      </c>
      <c r="H66" s="73">
        <v>32</v>
      </c>
      <c r="I66" s="73">
        <v>9</v>
      </c>
      <c r="J66" s="73">
        <v>7</v>
      </c>
      <c r="K66" s="73">
        <v>0</v>
      </c>
      <c r="L66" s="74" t="s">
        <v>40</v>
      </c>
      <c r="M66" s="74" t="s">
        <v>40</v>
      </c>
      <c r="N66" s="75">
        <v>4</v>
      </c>
      <c r="O66" s="75">
        <v>5</v>
      </c>
      <c r="P66" s="75">
        <v>7</v>
      </c>
      <c r="Q66" s="75">
        <v>13</v>
      </c>
      <c r="R66" s="75">
        <v>0</v>
      </c>
      <c r="S66" s="75">
        <v>1</v>
      </c>
      <c r="T66" s="75">
        <v>1</v>
      </c>
      <c r="U66" s="75">
        <v>3</v>
      </c>
      <c r="V66" s="75">
        <v>5</v>
      </c>
      <c r="W66" s="75">
        <v>1</v>
      </c>
      <c r="X66" s="75">
        <v>2</v>
      </c>
      <c r="Y66" s="75">
        <v>3</v>
      </c>
      <c r="Z66" s="75">
        <v>0</v>
      </c>
      <c r="AA66" s="75">
        <v>6</v>
      </c>
      <c r="AB66" s="76">
        <v>0</v>
      </c>
      <c r="AC66" s="26" t="s">
        <v>6</v>
      </c>
      <c r="AD66" s="43"/>
      <c r="AE66" s="47"/>
      <c r="AF66" s="47"/>
      <c r="AG66" s="47"/>
    </row>
    <row r="67" spans="1:33" ht="15.6" customHeight="1" x14ac:dyDescent="0.2">
      <c r="A67" s="23">
        <v>13.18</v>
      </c>
      <c r="B67" s="24" t="s">
        <v>7</v>
      </c>
      <c r="C67" s="77">
        <v>8</v>
      </c>
      <c r="D67" s="78">
        <v>20</v>
      </c>
      <c r="E67" s="78">
        <v>31</v>
      </c>
      <c r="F67" s="78">
        <v>1</v>
      </c>
      <c r="G67" s="78">
        <v>0</v>
      </c>
      <c r="H67" s="78">
        <v>7</v>
      </c>
      <c r="I67" s="78">
        <v>8</v>
      </c>
      <c r="J67" s="78">
        <v>9</v>
      </c>
      <c r="K67" s="78">
        <v>0</v>
      </c>
      <c r="L67" s="79" t="s">
        <v>40</v>
      </c>
      <c r="M67" s="79" t="s">
        <v>40</v>
      </c>
      <c r="N67" s="80">
        <v>7</v>
      </c>
      <c r="O67" s="80">
        <v>0</v>
      </c>
      <c r="P67" s="80">
        <v>0</v>
      </c>
      <c r="Q67" s="80">
        <v>3</v>
      </c>
      <c r="R67" s="80">
        <v>2</v>
      </c>
      <c r="S67" s="80">
        <v>4</v>
      </c>
      <c r="T67" s="80">
        <v>1</v>
      </c>
      <c r="U67" s="80">
        <v>0</v>
      </c>
      <c r="V67" s="80">
        <v>0</v>
      </c>
      <c r="W67" s="80">
        <v>0</v>
      </c>
      <c r="X67" s="80">
        <v>0</v>
      </c>
      <c r="Y67" s="80">
        <v>0</v>
      </c>
      <c r="Z67" s="80">
        <v>0</v>
      </c>
      <c r="AA67" s="80">
        <v>0</v>
      </c>
      <c r="AB67" s="81"/>
      <c r="AC67" s="27">
        <f>SUM(C67:AA67)</f>
        <v>101</v>
      </c>
      <c r="AD67" s="11"/>
      <c r="AE67" s="47"/>
      <c r="AF67" s="47"/>
      <c r="AG67" s="47"/>
    </row>
    <row r="68" spans="1:33" ht="15.6" customHeight="1" x14ac:dyDescent="0.2">
      <c r="A68" s="200" t="s">
        <v>58</v>
      </c>
      <c r="B68" s="24" t="s">
        <v>8</v>
      </c>
      <c r="C68" s="77">
        <f>C67</f>
        <v>8</v>
      </c>
      <c r="D68" s="82">
        <f t="shared" ref="D68" si="201">C68-D66+D67</f>
        <v>28</v>
      </c>
      <c r="E68" s="82">
        <f t="shared" ref="E68" si="202">D68-E66+E67</f>
        <v>59</v>
      </c>
      <c r="F68" s="82">
        <f t="shared" ref="F68" si="203">E68-F66+F67</f>
        <v>59</v>
      </c>
      <c r="G68" s="82">
        <f t="shared" ref="G68" si="204">F68-G66+G67</f>
        <v>58</v>
      </c>
      <c r="H68" s="82">
        <f t="shared" ref="H68" si="205">G68-H66+H67</f>
        <v>33</v>
      </c>
      <c r="I68" s="82">
        <f t="shared" ref="I68" si="206">H68-I66+I67</f>
        <v>32</v>
      </c>
      <c r="J68" s="82">
        <f t="shared" ref="J68" si="207">I68-J66+J67</f>
        <v>34</v>
      </c>
      <c r="K68" s="83">
        <f t="shared" ref="K68" si="208">J68-K66+K67</f>
        <v>34</v>
      </c>
      <c r="L68" s="84" t="s">
        <v>40</v>
      </c>
      <c r="M68" s="84" t="s">
        <v>40</v>
      </c>
      <c r="N68" s="85">
        <f>K68-N66+N67</f>
        <v>37</v>
      </c>
      <c r="O68" s="82">
        <f t="shared" ref="O68" si="209">N68-O66+O67</f>
        <v>32</v>
      </c>
      <c r="P68" s="82">
        <f t="shared" ref="P68" si="210">O68-P66+P67</f>
        <v>25</v>
      </c>
      <c r="Q68" s="82">
        <f t="shared" ref="Q68" si="211">P68-Q66+Q67</f>
        <v>15</v>
      </c>
      <c r="R68" s="82">
        <f t="shared" ref="R68" si="212">Q68-R66+R67</f>
        <v>17</v>
      </c>
      <c r="S68" s="82">
        <f t="shared" ref="S68" si="213">R68-S66+S67</f>
        <v>20</v>
      </c>
      <c r="T68" s="82">
        <f t="shared" ref="T68" si="214">S68-T66+T67</f>
        <v>20</v>
      </c>
      <c r="U68" s="82">
        <f t="shared" ref="U68" si="215">T68-U66+U67</f>
        <v>17</v>
      </c>
      <c r="V68" s="82">
        <f t="shared" ref="V68" si="216">U68-V66+V67</f>
        <v>12</v>
      </c>
      <c r="W68" s="82">
        <f t="shared" ref="W68" si="217">V68-W66+W67</f>
        <v>11</v>
      </c>
      <c r="X68" s="82">
        <f t="shared" ref="X68" si="218">W68-X66+X67</f>
        <v>9</v>
      </c>
      <c r="Y68" s="82">
        <f t="shared" ref="Y68" si="219">X68-Y66+Y67</f>
        <v>6</v>
      </c>
      <c r="Z68" s="82">
        <f t="shared" ref="Z68" si="220">Y68-Z66+Z67</f>
        <v>6</v>
      </c>
      <c r="AA68" s="82">
        <f t="shared" ref="AA68" si="221">Z68-AA66+AA67</f>
        <v>0</v>
      </c>
      <c r="AB68" s="86">
        <f>AA68-AB66</f>
        <v>0</v>
      </c>
      <c r="AC68" s="28"/>
      <c r="AD68" s="3">
        <f>MAX(C68:AB68)</f>
        <v>59</v>
      </c>
      <c r="AE68" s="47"/>
      <c r="AF68" s="47"/>
      <c r="AG68" s="47"/>
    </row>
    <row r="69" spans="1:33" ht="15.6" customHeight="1" x14ac:dyDescent="0.2">
      <c r="A69" s="201"/>
      <c r="B69" s="24">
        <v>22</v>
      </c>
      <c r="C69" s="194"/>
      <c r="D69" s="195"/>
      <c r="E69" s="195"/>
      <c r="F69" s="195"/>
      <c r="G69" s="195"/>
      <c r="H69" s="89">
        <v>13.32</v>
      </c>
      <c r="I69" s="89">
        <v>13.33</v>
      </c>
      <c r="J69" s="195"/>
      <c r="K69" s="195"/>
      <c r="L69" s="199"/>
      <c r="M69" s="92" t="s">
        <v>40</v>
      </c>
      <c r="N69" s="112">
        <v>13.37</v>
      </c>
      <c r="O69" s="195"/>
      <c r="P69" s="195"/>
      <c r="Q69" s="89">
        <v>13.42</v>
      </c>
      <c r="R69" s="195"/>
      <c r="S69" s="195"/>
      <c r="T69" s="195"/>
      <c r="U69" s="195"/>
      <c r="V69" s="89">
        <v>13.48</v>
      </c>
      <c r="W69" s="195"/>
      <c r="X69" s="195"/>
      <c r="Y69" s="195"/>
      <c r="Z69" s="195"/>
      <c r="AA69" s="195"/>
      <c r="AB69" s="189">
        <v>13.55</v>
      </c>
      <c r="AC69" s="29">
        <v>37</v>
      </c>
      <c r="AD69" s="11"/>
      <c r="AE69" s="47"/>
      <c r="AF69" s="47"/>
      <c r="AG69" s="47"/>
    </row>
    <row r="70" spans="1:33" ht="15.6" customHeight="1" x14ac:dyDescent="0.2">
      <c r="A70" s="202"/>
      <c r="B70" s="25" t="s">
        <v>10</v>
      </c>
      <c r="C70" s="196">
        <v>13.18</v>
      </c>
      <c r="D70" s="197"/>
      <c r="E70" s="197"/>
      <c r="F70" s="197"/>
      <c r="G70" s="197"/>
      <c r="H70" s="95">
        <f>H69</f>
        <v>13.32</v>
      </c>
      <c r="I70" s="95">
        <f>I69</f>
        <v>13.33</v>
      </c>
      <c r="J70" s="197"/>
      <c r="K70" s="197"/>
      <c r="L70" s="199"/>
      <c r="M70" s="92" t="s">
        <v>40</v>
      </c>
      <c r="N70" s="114">
        <f>N69</f>
        <v>13.37</v>
      </c>
      <c r="O70" s="197"/>
      <c r="P70" s="197"/>
      <c r="Q70" s="95">
        <f>Q69</f>
        <v>13.42</v>
      </c>
      <c r="R70" s="197"/>
      <c r="S70" s="197"/>
      <c r="T70" s="197"/>
      <c r="U70" s="197"/>
      <c r="V70" s="95">
        <f>V69</f>
        <v>13.48</v>
      </c>
      <c r="W70" s="197"/>
      <c r="X70" s="197"/>
      <c r="Y70" s="197"/>
      <c r="Z70" s="197"/>
      <c r="AA70" s="197"/>
      <c r="AB70" s="193"/>
      <c r="AC70" s="28"/>
      <c r="AD70" s="12"/>
      <c r="AE70" s="47"/>
      <c r="AF70" s="47"/>
      <c r="AG70" s="47"/>
    </row>
    <row r="71" spans="1:33" ht="15.6" customHeight="1" thickBot="1" x14ac:dyDescent="0.25">
      <c r="A71" s="49">
        <v>522</v>
      </c>
      <c r="B71" s="49" t="s">
        <v>11</v>
      </c>
      <c r="C71" s="56"/>
      <c r="D71" s="50"/>
      <c r="E71" s="50"/>
      <c r="F71" s="50"/>
      <c r="G71" s="50"/>
      <c r="H71" s="50"/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1"/>
      <c r="AC71" s="52"/>
      <c r="AD71" s="3"/>
      <c r="AE71" s="47"/>
      <c r="AF71" s="47"/>
      <c r="AG71" s="47"/>
    </row>
    <row r="72" spans="1:33" ht="15.6" customHeight="1" x14ac:dyDescent="0.2">
      <c r="A72" s="55"/>
      <c r="B72" s="22" t="s">
        <v>5</v>
      </c>
      <c r="C72" s="72"/>
      <c r="D72" s="73">
        <v>0</v>
      </c>
      <c r="E72" s="73">
        <v>0</v>
      </c>
      <c r="F72" s="73">
        <v>0</v>
      </c>
      <c r="G72" s="73">
        <v>0</v>
      </c>
      <c r="H72" s="73">
        <v>5</v>
      </c>
      <c r="I72" s="73">
        <v>2</v>
      </c>
      <c r="J72" s="73">
        <v>1</v>
      </c>
      <c r="K72" s="73">
        <v>3</v>
      </c>
      <c r="L72" s="74" t="s">
        <v>40</v>
      </c>
      <c r="M72" s="74" t="s">
        <v>40</v>
      </c>
      <c r="N72" s="75">
        <v>2</v>
      </c>
      <c r="O72" s="75">
        <v>0</v>
      </c>
      <c r="P72" s="75">
        <v>3</v>
      </c>
      <c r="Q72" s="75">
        <v>10</v>
      </c>
      <c r="R72" s="75">
        <v>0</v>
      </c>
      <c r="S72" s="75">
        <v>5</v>
      </c>
      <c r="T72" s="75">
        <v>1</v>
      </c>
      <c r="U72" s="75">
        <v>3</v>
      </c>
      <c r="V72" s="75">
        <v>2</v>
      </c>
      <c r="W72" s="75">
        <v>0</v>
      </c>
      <c r="X72" s="75">
        <v>3</v>
      </c>
      <c r="Y72" s="75">
        <v>0</v>
      </c>
      <c r="Z72" s="75">
        <v>3</v>
      </c>
      <c r="AA72" s="75">
        <v>11</v>
      </c>
      <c r="AB72" s="76">
        <v>20</v>
      </c>
      <c r="AC72" s="26" t="s">
        <v>6</v>
      </c>
      <c r="AD72" s="43"/>
      <c r="AE72" s="47"/>
      <c r="AF72" s="47"/>
      <c r="AG72" s="47"/>
    </row>
    <row r="73" spans="1:33" ht="15.6" customHeight="1" x14ac:dyDescent="0.2">
      <c r="A73" s="23">
        <v>14.25</v>
      </c>
      <c r="B73" s="24" t="s">
        <v>7</v>
      </c>
      <c r="C73" s="77">
        <v>1</v>
      </c>
      <c r="D73" s="78">
        <v>13</v>
      </c>
      <c r="E73" s="78">
        <v>6</v>
      </c>
      <c r="F73" s="78">
        <v>1</v>
      </c>
      <c r="G73" s="78">
        <v>1</v>
      </c>
      <c r="H73" s="78">
        <v>3</v>
      </c>
      <c r="I73" s="78">
        <v>11</v>
      </c>
      <c r="J73" s="78">
        <v>0</v>
      </c>
      <c r="K73" s="78">
        <v>2</v>
      </c>
      <c r="L73" s="79" t="s">
        <v>40</v>
      </c>
      <c r="M73" s="79" t="s">
        <v>40</v>
      </c>
      <c r="N73" s="80">
        <v>2</v>
      </c>
      <c r="O73" s="80">
        <v>2</v>
      </c>
      <c r="P73" s="80">
        <v>8</v>
      </c>
      <c r="Q73" s="80">
        <v>5</v>
      </c>
      <c r="R73" s="80">
        <v>0</v>
      </c>
      <c r="S73" s="80">
        <v>19</v>
      </c>
      <c r="T73" s="80">
        <v>0</v>
      </c>
      <c r="U73" s="80">
        <v>0</v>
      </c>
      <c r="V73" s="80">
        <v>0</v>
      </c>
      <c r="W73" s="80">
        <v>0</v>
      </c>
      <c r="X73" s="80">
        <v>0</v>
      </c>
      <c r="Y73" s="80">
        <v>0</v>
      </c>
      <c r="Z73" s="80">
        <v>0</v>
      </c>
      <c r="AA73" s="80">
        <v>0</v>
      </c>
      <c r="AB73" s="81"/>
      <c r="AC73" s="27">
        <f>SUM(C73:AA73)</f>
        <v>74</v>
      </c>
      <c r="AD73" s="11"/>
      <c r="AE73" s="47"/>
      <c r="AF73" s="47"/>
      <c r="AG73" s="47"/>
    </row>
    <row r="74" spans="1:33" ht="15.6" customHeight="1" x14ac:dyDescent="0.2">
      <c r="A74" s="200" t="s">
        <v>58</v>
      </c>
      <c r="B74" s="24" t="s">
        <v>8</v>
      </c>
      <c r="C74" s="77">
        <f>C73</f>
        <v>1</v>
      </c>
      <c r="D74" s="82">
        <f t="shared" ref="D74" si="222">C74-D72+D73</f>
        <v>14</v>
      </c>
      <c r="E74" s="82">
        <f t="shared" ref="E74" si="223">D74-E72+E73</f>
        <v>20</v>
      </c>
      <c r="F74" s="82">
        <f t="shared" ref="F74" si="224">E74-F72+F73</f>
        <v>21</v>
      </c>
      <c r="G74" s="82">
        <f t="shared" ref="G74" si="225">F74-G72+G73</f>
        <v>22</v>
      </c>
      <c r="H74" s="82">
        <f t="shared" ref="H74" si="226">G74-H72+H73</f>
        <v>20</v>
      </c>
      <c r="I74" s="82">
        <f t="shared" ref="I74" si="227">H74-I72+I73</f>
        <v>29</v>
      </c>
      <c r="J74" s="82">
        <f t="shared" ref="J74" si="228">I74-J72+J73</f>
        <v>28</v>
      </c>
      <c r="K74" s="83">
        <f t="shared" ref="K74" si="229">J74-K72+K73</f>
        <v>27</v>
      </c>
      <c r="L74" s="84" t="s">
        <v>40</v>
      </c>
      <c r="M74" s="84" t="s">
        <v>40</v>
      </c>
      <c r="N74" s="85">
        <f>K74-N72+N73</f>
        <v>27</v>
      </c>
      <c r="O74" s="82">
        <f t="shared" ref="O74" si="230">N74-O72+O73</f>
        <v>29</v>
      </c>
      <c r="P74" s="82">
        <f t="shared" ref="P74" si="231">O74-P72+P73</f>
        <v>34</v>
      </c>
      <c r="Q74" s="82">
        <f t="shared" ref="Q74" si="232">P74-Q72+Q73</f>
        <v>29</v>
      </c>
      <c r="R74" s="82">
        <f t="shared" ref="R74" si="233">Q74-R72+R73</f>
        <v>29</v>
      </c>
      <c r="S74" s="82">
        <f t="shared" ref="S74" si="234">R74-S72+S73</f>
        <v>43</v>
      </c>
      <c r="T74" s="82">
        <f t="shared" ref="T74" si="235">S74-T72+T73</f>
        <v>42</v>
      </c>
      <c r="U74" s="82">
        <f t="shared" ref="U74" si="236">T74-U72+U73</f>
        <v>39</v>
      </c>
      <c r="V74" s="82">
        <f t="shared" ref="V74" si="237">U74-V72+V73</f>
        <v>37</v>
      </c>
      <c r="W74" s="82">
        <f t="shared" ref="W74" si="238">V74-W72+W73</f>
        <v>37</v>
      </c>
      <c r="X74" s="82">
        <f t="shared" ref="X74" si="239">W74-X72+X73</f>
        <v>34</v>
      </c>
      <c r="Y74" s="82">
        <f t="shared" ref="Y74" si="240">X74-Y72+Y73</f>
        <v>34</v>
      </c>
      <c r="Z74" s="82">
        <f t="shared" ref="Z74" si="241">Y74-Z72+Z73</f>
        <v>31</v>
      </c>
      <c r="AA74" s="82">
        <f t="shared" ref="AA74" si="242">Z74-AA72+AA73</f>
        <v>20</v>
      </c>
      <c r="AB74" s="86">
        <f>AA74-AB72</f>
        <v>0</v>
      </c>
      <c r="AC74" s="28"/>
      <c r="AD74" s="3">
        <f>MAX(C74:AB74)</f>
        <v>43</v>
      </c>
      <c r="AE74" s="47"/>
      <c r="AF74" s="47"/>
      <c r="AG74" s="47"/>
    </row>
    <row r="75" spans="1:33" ht="15.6" customHeight="1" x14ac:dyDescent="0.2">
      <c r="A75" s="201"/>
      <c r="B75" s="24" t="s">
        <v>9</v>
      </c>
      <c r="C75" s="194"/>
      <c r="D75" s="195"/>
      <c r="E75" s="195"/>
      <c r="F75" s="195"/>
      <c r="G75" s="195"/>
      <c r="H75" s="89">
        <v>14.35</v>
      </c>
      <c r="I75" s="89">
        <v>14.36</v>
      </c>
      <c r="J75" s="195"/>
      <c r="K75" s="195"/>
      <c r="L75" s="199"/>
      <c r="M75" s="92" t="s">
        <v>40</v>
      </c>
      <c r="N75" s="112">
        <v>14.43</v>
      </c>
      <c r="O75" s="195"/>
      <c r="P75" s="195"/>
      <c r="Q75" s="89">
        <v>14.48</v>
      </c>
      <c r="R75" s="195"/>
      <c r="S75" s="195"/>
      <c r="T75" s="195"/>
      <c r="U75" s="195"/>
      <c r="V75" s="89">
        <v>14.54</v>
      </c>
      <c r="W75" s="195"/>
      <c r="X75" s="195"/>
      <c r="Y75" s="195"/>
      <c r="Z75" s="195"/>
      <c r="AA75" s="195"/>
      <c r="AB75" s="189">
        <v>15.01</v>
      </c>
      <c r="AC75" s="29">
        <v>36</v>
      </c>
      <c r="AD75" s="11"/>
      <c r="AE75" s="47"/>
      <c r="AF75" s="47"/>
      <c r="AG75" s="47"/>
    </row>
    <row r="76" spans="1:33" ht="15.6" customHeight="1" x14ac:dyDescent="0.2">
      <c r="A76" s="202"/>
      <c r="B76" s="25" t="s">
        <v>10</v>
      </c>
      <c r="C76" s="196">
        <v>14.25</v>
      </c>
      <c r="D76" s="197"/>
      <c r="E76" s="197"/>
      <c r="F76" s="197"/>
      <c r="G76" s="197"/>
      <c r="H76" s="95">
        <f>H75</f>
        <v>14.35</v>
      </c>
      <c r="I76" s="95">
        <f>I75</f>
        <v>14.36</v>
      </c>
      <c r="J76" s="197"/>
      <c r="K76" s="197"/>
      <c r="L76" s="199"/>
      <c r="M76" s="92" t="s">
        <v>40</v>
      </c>
      <c r="N76" s="114">
        <f>N75</f>
        <v>14.43</v>
      </c>
      <c r="O76" s="197"/>
      <c r="P76" s="197"/>
      <c r="Q76" s="95">
        <f>Q75</f>
        <v>14.48</v>
      </c>
      <c r="R76" s="197"/>
      <c r="S76" s="197"/>
      <c r="T76" s="197"/>
      <c r="U76" s="197"/>
      <c r="V76" s="95">
        <f>V75</f>
        <v>14.54</v>
      </c>
      <c r="W76" s="197"/>
      <c r="X76" s="197"/>
      <c r="Y76" s="197"/>
      <c r="Z76" s="197"/>
      <c r="AA76" s="197"/>
      <c r="AB76" s="193"/>
      <c r="AC76" s="28"/>
      <c r="AD76" s="12"/>
      <c r="AE76" s="47"/>
      <c r="AF76" s="47"/>
      <c r="AG76" s="47"/>
    </row>
    <row r="77" spans="1:33" ht="15.6" customHeight="1" thickBot="1" x14ac:dyDescent="0.25">
      <c r="A77" s="49">
        <v>520</v>
      </c>
      <c r="B77" s="49" t="s">
        <v>11</v>
      </c>
      <c r="C77" s="56"/>
      <c r="D77" s="50"/>
      <c r="E77" s="50"/>
      <c r="F77" s="50"/>
      <c r="G77" s="50"/>
      <c r="H77" s="50"/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1"/>
      <c r="AC77" s="52"/>
      <c r="AD77" s="3"/>
      <c r="AE77" s="47"/>
      <c r="AF77" s="47"/>
      <c r="AG77" s="47"/>
    </row>
    <row r="78" spans="1:33" ht="15.6" customHeight="1" x14ac:dyDescent="0.2">
      <c r="A78" s="55"/>
      <c r="B78" s="22" t="s">
        <v>5</v>
      </c>
      <c r="C78" s="72"/>
      <c r="D78" s="73">
        <v>1</v>
      </c>
      <c r="E78" s="73">
        <v>0</v>
      </c>
      <c r="F78" s="73">
        <v>0</v>
      </c>
      <c r="G78" s="73">
        <v>0</v>
      </c>
      <c r="H78" s="73">
        <v>1</v>
      </c>
      <c r="I78" s="73">
        <v>5</v>
      </c>
      <c r="J78" s="73">
        <v>0</v>
      </c>
      <c r="K78" s="73">
        <v>0</v>
      </c>
      <c r="L78" s="74" t="s">
        <v>40</v>
      </c>
      <c r="M78" s="74" t="s">
        <v>40</v>
      </c>
      <c r="N78" s="75">
        <v>1</v>
      </c>
      <c r="O78" s="75">
        <v>1</v>
      </c>
      <c r="P78" s="75">
        <v>8</v>
      </c>
      <c r="Q78" s="75">
        <v>8</v>
      </c>
      <c r="R78" s="75">
        <v>0</v>
      </c>
      <c r="S78" s="75">
        <v>0</v>
      </c>
      <c r="T78" s="75">
        <v>0</v>
      </c>
      <c r="U78" s="75">
        <v>5</v>
      </c>
      <c r="V78" s="75">
        <v>9</v>
      </c>
      <c r="W78" s="75">
        <v>0</v>
      </c>
      <c r="X78" s="75">
        <v>0</v>
      </c>
      <c r="Y78" s="75">
        <v>1</v>
      </c>
      <c r="Z78" s="75">
        <v>3</v>
      </c>
      <c r="AA78" s="75">
        <v>4</v>
      </c>
      <c r="AB78" s="76">
        <v>7</v>
      </c>
      <c r="AC78" s="26" t="s">
        <v>6</v>
      </c>
      <c r="AD78" s="43"/>
      <c r="AE78" s="47"/>
      <c r="AF78" s="47"/>
      <c r="AG78" s="47"/>
    </row>
    <row r="79" spans="1:33" ht="15.6" customHeight="1" x14ac:dyDescent="0.2">
      <c r="A79" s="23">
        <v>14.46</v>
      </c>
      <c r="B79" s="24" t="s">
        <v>7</v>
      </c>
      <c r="C79" s="77">
        <v>1</v>
      </c>
      <c r="D79" s="78">
        <v>3</v>
      </c>
      <c r="E79" s="78">
        <v>2</v>
      </c>
      <c r="F79" s="78">
        <v>4</v>
      </c>
      <c r="G79" s="78">
        <v>0</v>
      </c>
      <c r="H79" s="78">
        <v>6</v>
      </c>
      <c r="I79" s="78">
        <v>5</v>
      </c>
      <c r="J79" s="78">
        <v>8</v>
      </c>
      <c r="K79" s="78">
        <v>4</v>
      </c>
      <c r="L79" s="79" t="s">
        <v>40</v>
      </c>
      <c r="M79" s="79" t="s">
        <v>40</v>
      </c>
      <c r="N79" s="80">
        <v>7</v>
      </c>
      <c r="O79" s="80">
        <v>0</v>
      </c>
      <c r="P79" s="80">
        <v>0</v>
      </c>
      <c r="Q79" s="80">
        <v>2</v>
      </c>
      <c r="R79" s="80">
        <v>0</v>
      </c>
      <c r="S79" s="80">
        <v>12</v>
      </c>
      <c r="T79" s="80">
        <v>0</v>
      </c>
      <c r="U79" s="80">
        <v>0</v>
      </c>
      <c r="V79" s="80">
        <v>0</v>
      </c>
      <c r="W79" s="80">
        <v>0</v>
      </c>
      <c r="X79" s="80">
        <v>0</v>
      </c>
      <c r="Y79" s="80">
        <v>0</v>
      </c>
      <c r="Z79" s="80">
        <v>0</v>
      </c>
      <c r="AA79" s="80">
        <v>0</v>
      </c>
      <c r="AB79" s="81"/>
      <c r="AC79" s="27">
        <f>SUM(C79:AA79)</f>
        <v>54</v>
      </c>
      <c r="AD79" s="11"/>
      <c r="AE79" s="47"/>
      <c r="AF79" s="47"/>
      <c r="AG79" s="47"/>
    </row>
    <row r="80" spans="1:33" ht="15.6" customHeight="1" x14ac:dyDescent="0.2">
      <c r="A80" s="200" t="s">
        <v>58</v>
      </c>
      <c r="B80" s="24" t="s">
        <v>8</v>
      </c>
      <c r="C80" s="77">
        <f>C79</f>
        <v>1</v>
      </c>
      <c r="D80" s="82">
        <f t="shared" ref="D80" si="243">C80-D78+D79</f>
        <v>3</v>
      </c>
      <c r="E80" s="82">
        <f t="shared" ref="E80" si="244">D80-E78+E79</f>
        <v>5</v>
      </c>
      <c r="F80" s="82">
        <f t="shared" ref="F80" si="245">E80-F78+F79</f>
        <v>9</v>
      </c>
      <c r="G80" s="82">
        <f t="shared" ref="G80" si="246">F80-G78+G79</f>
        <v>9</v>
      </c>
      <c r="H80" s="82">
        <f t="shared" ref="H80" si="247">G80-H78+H79</f>
        <v>14</v>
      </c>
      <c r="I80" s="82">
        <f t="shared" ref="I80" si="248">H80-I78+I79</f>
        <v>14</v>
      </c>
      <c r="J80" s="82">
        <f t="shared" ref="J80" si="249">I80-J78+J79</f>
        <v>22</v>
      </c>
      <c r="K80" s="83">
        <f t="shared" ref="K80" si="250">J80-K78+K79</f>
        <v>26</v>
      </c>
      <c r="L80" s="84" t="s">
        <v>40</v>
      </c>
      <c r="M80" s="84" t="s">
        <v>40</v>
      </c>
      <c r="N80" s="85">
        <f>K80-N78+N79</f>
        <v>32</v>
      </c>
      <c r="O80" s="82">
        <f t="shared" ref="O80" si="251">N80-O78+O79</f>
        <v>31</v>
      </c>
      <c r="P80" s="82">
        <f t="shared" ref="P80" si="252">O80-P78+P79</f>
        <v>23</v>
      </c>
      <c r="Q80" s="82">
        <f t="shared" ref="Q80" si="253">P80-Q78+Q79</f>
        <v>17</v>
      </c>
      <c r="R80" s="82">
        <f t="shared" ref="R80" si="254">Q80-R78+R79</f>
        <v>17</v>
      </c>
      <c r="S80" s="82">
        <f t="shared" ref="S80" si="255">R80-S78+S79</f>
        <v>29</v>
      </c>
      <c r="T80" s="82">
        <f t="shared" ref="T80" si="256">S80-T78+T79</f>
        <v>29</v>
      </c>
      <c r="U80" s="82">
        <f t="shared" ref="U80" si="257">T80-U78+U79</f>
        <v>24</v>
      </c>
      <c r="V80" s="82">
        <f t="shared" ref="V80" si="258">U80-V78+V79</f>
        <v>15</v>
      </c>
      <c r="W80" s="82">
        <f t="shared" ref="W80" si="259">V80-W78+W79</f>
        <v>15</v>
      </c>
      <c r="X80" s="82">
        <f t="shared" ref="X80" si="260">W80-X78+X79</f>
        <v>15</v>
      </c>
      <c r="Y80" s="82">
        <f t="shared" ref="Y80" si="261">X80-Y78+Y79</f>
        <v>14</v>
      </c>
      <c r="Z80" s="82">
        <f t="shared" ref="Z80" si="262">Y80-Z78+Z79</f>
        <v>11</v>
      </c>
      <c r="AA80" s="82">
        <f t="shared" ref="AA80" si="263">Z80-AA78+AA79</f>
        <v>7</v>
      </c>
      <c r="AB80" s="86">
        <f>AA80-AB78</f>
        <v>0</v>
      </c>
      <c r="AC80" s="28"/>
      <c r="AD80" s="3">
        <f>MAX(C80:AB80)</f>
        <v>32</v>
      </c>
      <c r="AE80" s="47"/>
      <c r="AF80" s="47"/>
      <c r="AG80" s="47"/>
    </row>
    <row r="81" spans="1:33" ht="15.6" customHeight="1" x14ac:dyDescent="0.2">
      <c r="A81" s="201"/>
      <c r="B81" s="24" t="s">
        <v>9</v>
      </c>
      <c r="C81" s="194"/>
      <c r="D81" s="195"/>
      <c r="E81" s="195"/>
      <c r="F81" s="195"/>
      <c r="G81" s="195"/>
      <c r="H81" s="89">
        <v>14.56</v>
      </c>
      <c r="I81" s="89">
        <v>14.58</v>
      </c>
      <c r="J81" s="195"/>
      <c r="K81" s="195"/>
      <c r="L81" s="199"/>
      <c r="M81" s="92" t="s">
        <v>40</v>
      </c>
      <c r="N81" s="112">
        <v>15.06</v>
      </c>
      <c r="O81" s="195"/>
      <c r="P81" s="195"/>
      <c r="Q81" s="89">
        <v>15.11</v>
      </c>
      <c r="R81" s="195"/>
      <c r="S81" s="195"/>
      <c r="T81" s="195"/>
      <c r="U81" s="195"/>
      <c r="V81" s="89">
        <v>15.17</v>
      </c>
      <c r="W81" s="195"/>
      <c r="X81" s="195"/>
      <c r="Y81" s="195"/>
      <c r="Z81" s="195"/>
      <c r="AA81" s="195"/>
      <c r="AB81" s="189">
        <v>15.24</v>
      </c>
      <c r="AC81" s="29">
        <v>38</v>
      </c>
      <c r="AD81" s="11"/>
      <c r="AE81" s="47"/>
      <c r="AF81" s="47"/>
      <c r="AG81" s="47"/>
    </row>
    <row r="82" spans="1:33" ht="15.6" customHeight="1" x14ac:dyDescent="0.2">
      <c r="A82" s="202"/>
      <c r="B82" s="25" t="s">
        <v>10</v>
      </c>
      <c r="C82" s="196">
        <v>14.46</v>
      </c>
      <c r="D82" s="197"/>
      <c r="E82" s="197"/>
      <c r="F82" s="197"/>
      <c r="G82" s="197"/>
      <c r="H82" s="95">
        <f>H81</f>
        <v>14.56</v>
      </c>
      <c r="I82" s="95">
        <f>I81</f>
        <v>14.58</v>
      </c>
      <c r="J82" s="197"/>
      <c r="K82" s="197"/>
      <c r="L82" s="199"/>
      <c r="M82" s="92" t="s">
        <v>40</v>
      </c>
      <c r="N82" s="114">
        <f>N81</f>
        <v>15.06</v>
      </c>
      <c r="O82" s="197"/>
      <c r="P82" s="197"/>
      <c r="Q82" s="95">
        <f>Q81</f>
        <v>15.11</v>
      </c>
      <c r="R82" s="197"/>
      <c r="S82" s="197"/>
      <c r="T82" s="197"/>
      <c r="U82" s="197"/>
      <c r="V82" s="95">
        <f>V81</f>
        <v>15.17</v>
      </c>
      <c r="W82" s="197"/>
      <c r="X82" s="197"/>
      <c r="Y82" s="197"/>
      <c r="Z82" s="197"/>
      <c r="AA82" s="197"/>
      <c r="AB82" s="193"/>
      <c r="AC82" s="28"/>
      <c r="AD82" s="12"/>
      <c r="AE82" s="47"/>
      <c r="AF82" s="47"/>
      <c r="AG82" s="47"/>
    </row>
    <row r="83" spans="1:33" ht="15.6" customHeight="1" thickBot="1" x14ac:dyDescent="0.25">
      <c r="A83" s="49">
        <v>539</v>
      </c>
      <c r="B83" s="49" t="s">
        <v>11</v>
      </c>
      <c r="C83" s="56"/>
      <c r="D83" s="50"/>
      <c r="E83" s="50"/>
      <c r="F83" s="50"/>
      <c r="G83" s="50"/>
      <c r="H83" s="50"/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1"/>
      <c r="AC83" s="52"/>
      <c r="AD83" s="3"/>
      <c r="AE83" s="47"/>
      <c r="AF83" s="47"/>
      <c r="AG83" s="47"/>
    </row>
    <row r="84" spans="1:33" ht="15.6" customHeight="1" x14ac:dyDescent="0.2">
      <c r="A84" s="55"/>
      <c r="B84" s="22" t="s">
        <v>5</v>
      </c>
      <c r="C84" s="72"/>
      <c r="D84" s="73">
        <v>0</v>
      </c>
      <c r="E84" s="73">
        <v>0</v>
      </c>
      <c r="F84" s="73">
        <v>0</v>
      </c>
      <c r="G84" s="73">
        <v>0</v>
      </c>
      <c r="H84" s="73">
        <v>5</v>
      </c>
      <c r="I84" s="73">
        <v>7</v>
      </c>
      <c r="J84" s="73">
        <v>2</v>
      </c>
      <c r="K84" s="73">
        <v>1</v>
      </c>
      <c r="L84" s="74" t="s">
        <v>40</v>
      </c>
      <c r="M84" s="74" t="s">
        <v>40</v>
      </c>
      <c r="N84" s="75">
        <v>1</v>
      </c>
      <c r="O84" s="75">
        <v>0</v>
      </c>
      <c r="P84" s="75">
        <v>3</v>
      </c>
      <c r="Q84" s="75">
        <v>6</v>
      </c>
      <c r="R84" s="75">
        <v>0</v>
      </c>
      <c r="S84" s="75">
        <v>2</v>
      </c>
      <c r="T84" s="75">
        <v>0</v>
      </c>
      <c r="U84" s="75">
        <v>2</v>
      </c>
      <c r="V84" s="75">
        <v>3</v>
      </c>
      <c r="W84" s="75">
        <v>5</v>
      </c>
      <c r="X84" s="75">
        <v>1</v>
      </c>
      <c r="Y84" s="75">
        <v>4</v>
      </c>
      <c r="Z84" s="75">
        <v>2</v>
      </c>
      <c r="AA84" s="75">
        <v>5</v>
      </c>
      <c r="AB84" s="76">
        <v>3</v>
      </c>
      <c r="AC84" s="26" t="s">
        <v>6</v>
      </c>
      <c r="AD84" s="43"/>
      <c r="AE84" s="47"/>
      <c r="AF84" s="47"/>
      <c r="AG84" s="47"/>
    </row>
    <row r="85" spans="1:33" ht="15.6" customHeight="1" x14ac:dyDescent="0.2">
      <c r="A85" s="23">
        <v>15.3</v>
      </c>
      <c r="B85" s="24" t="s">
        <v>7</v>
      </c>
      <c r="C85" s="77">
        <v>2</v>
      </c>
      <c r="D85" s="78">
        <v>4</v>
      </c>
      <c r="E85" s="78">
        <v>12</v>
      </c>
      <c r="F85" s="78">
        <v>1</v>
      </c>
      <c r="G85" s="78">
        <v>1</v>
      </c>
      <c r="H85" s="78">
        <v>7</v>
      </c>
      <c r="I85" s="78">
        <v>6</v>
      </c>
      <c r="J85" s="78">
        <v>4</v>
      </c>
      <c r="K85" s="78">
        <v>0</v>
      </c>
      <c r="L85" s="79" t="s">
        <v>40</v>
      </c>
      <c r="M85" s="79" t="s">
        <v>40</v>
      </c>
      <c r="N85" s="80">
        <v>2</v>
      </c>
      <c r="O85" s="80">
        <v>0</v>
      </c>
      <c r="P85" s="80">
        <v>5</v>
      </c>
      <c r="Q85" s="80">
        <v>3</v>
      </c>
      <c r="R85" s="80">
        <v>0</v>
      </c>
      <c r="S85" s="80">
        <v>5</v>
      </c>
      <c r="T85" s="80">
        <v>0</v>
      </c>
      <c r="U85" s="80">
        <v>0</v>
      </c>
      <c r="V85" s="80">
        <v>0</v>
      </c>
      <c r="W85" s="80">
        <v>0</v>
      </c>
      <c r="X85" s="80">
        <v>0</v>
      </c>
      <c r="Y85" s="80">
        <v>0</v>
      </c>
      <c r="Z85" s="80">
        <v>0</v>
      </c>
      <c r="AA85" s="80">
        <v>0</v>
      </c>
      <c r="AB85" s="81"/>
      <c r="AC85" s="27">
        <f>SUM(C85:AA85)</f>
        <v>52</v>
      </c>
      <c r="AD85" s="11"/>
      <c r="AE85" s="47"/>
      <c r="AF85" s="47"/>
      <c r="AG85" s="47"/>
    </row>
    <row r="86" spans="1:33" ht="15.6" customHeight="1" x14ac:dyDescent="0.2">
      <c r="A86" s="200" t="s">
        <v>58</v>
      </c>
      <c r="B86" s="24" t="s">
        <v>8</v>
      </c>
      <c r="C86" s="77">
        <f>C85</f>
        <v>2</v>
      </c>
      <c r="D86" s="82">
        <f t="shared" ref="D86" si="264">C86-D84+D85</f>
        <v>6</v>
      </c>
      <c r="E86" s="82">
        <f t="shared" ref="E86" si="265">D86-E84+E85</f>
        <v>18</v>
      </c>
      <c r="F86" s="82">
        <f t="shared" ref="F86" si="266">E86-F84+F85</f>
        <v>19</v>
      </c>
      <c r="G86" s="82">
        <f t="shared" ref="G86" si="267">F86-G84+G85</f>
        <v>20</v>
      </c>
      <c r="H86" s="82">
        <f t="shared" ref="H86" si="268">G86-H84+H85</f>
        <v>22</v>
      </c>
      <c r="I86" s="82">
        <f t="shared" ref="I86" si="269">H86-I84+I85</f>
        <v>21</v>
      </c>
      <c r="J86" s="82">
        <f t="shared" ref="J86" si="270">I86-J84+J85</f>
        <v>23</v>
      </c>
      <c r="K86" s="83">
        <f t="shared" ref="K86" si="271">J86-K84+K85</f>
        <v>22</v>
      </c>
      <c r="L86" s="84" t="s">
        <v>40</v>
      </c>
      <c r="M86" s="84" t="s">
        <v>40</v>
      </c>
      <c r="N86" s="85">
        <f>K86-N84+N85</f>
        <v>23</v>
      </c>
      <c r="O86" s="82">
        <f t="shared" ref="O86" si="272">N86-O84+O85</f>
        <v>23</v>
      </c>
      <c r="P86" s="82">
        <f t="shared" ref="P86" si="273">O86-P84+P85</f>
        <v>25</v>
      </c>
      <c r="Q86" s="82">
        <f t="shared" ref="Q86" si="274">P86-Q84+Q85</f>
        <v>22</v>
      </c>
      <c r="R86" s="82">
        <f t="shared" ref="R86" si="275">Q86-R84+R85</f>
        <v>22</v>
      </c>
      <c r="S86" s="82">
        <f t="shared" ref="S86" si="276">R86-S84+S85</f>
        <v>25</v>
      </c>
      <c r="T86" s="82">
        <f t="shared" ref="T86" si="277">S86-T84+T85</f>
        <v>25</v>
      </c>
      <c r="U86" s="82">
        <f t="shared" ref="U86" si="278">T86-U84+U85</f>
        <v>23</v>
      </c>
      <c r="V86" s="82">
        <f t="shared" ref="V86" si="279">U86-V84+V85</f>
        <v>20</v>
      </c>
      <c r="W86" s="82">
        <f t="shared" ref="W86" si="280">V86-W84+W85</f>
        <v>15</v>
      </c>
      <c r="X86" s="82">
        <f t="shared" ref="X86" si="281">W86-X84+X85</f>
        <v>14</v>
      </c>
      <c r="Y86" s="82">
        <f t="shared" ref="Y86" si="282">X86-Y84+Y85</f>
        <v>10</v>
      </c>
      <c r="Z86" s="82">
        <f t="shared" ref="Z86" si="283">Y86-Z84+Z85</f>
        <v>8</v>
      </c>
      <c r="AA86" s="82">
        <f t="shared" ref="AA86" si="284">Z86-AA84+AA85</f>
        <v>3</v>
      </c>
      <c r="AB86" s="86">
        <f>AA86-AB84</f>
        <v>0</v>
      </c>
      <c r="AC86" s="28"/>
      <c r="AD86" s="3">
        <f>MAX(C86:AB86)</f>
        <v>25</v>
      </c>
      <c r="AE86" s="47"/>
      <c r="AF86" s="47"/>
      <c r="AG86" s="47"/>
    </row>
    <row r="87" spans="1:33" ht="15.6" customHeight="1" x14ac:dyDescent="0.2">
      <c r="A87" s="201"/>
      <c r="B87" s="24" t="s">
        <v>9</v>
      </c>
      <c r="C87" s="194"/>
      <c r="D87" s="195"/>
      <c r="E87" s="195"/>
      <c r="F87" s="195"/>
      <c r="G87" s="195"/>
      <c r="H87" s="89">
        <v>15.42</v>
      </c>
      <c r="I87" s="89">
        <v>15.43</v>
      </c>
      <c r="J87" s="195"/>
      <c r="K87" s="195"/>
      <c r="L87" s="199"/>
      <c r="M87" s="92" t="s">
        <v>40</v>
      </c>
      <c r="N87" s="112">
        <v>15.5</v>
      </c>
      <c r="O87" s="195"/>
      <c r="P87" s="195"/>
      <c r="Q87" s="89">
        <v>15.54</v>
      </c>
      <c r="R87" s="195"/>
      <c r="S87" s="195"/>
      <c r="T87" s="195"/>
      <c r="U87" s="195"/>
      <c r="V87" s="89">
        <v>16</v>
      </c>
      <c r="W87" s="195"/>
      <c r="X87" s="195"/>
      <c r="Y87" s="195"/>
      <c r="Z87" s="195"/>
      <c r="AA87" s="195"/>
      <c r="AB87" s="189">
        <v>16.05</v>
      </c>
      <c r="AC87" s="29">
        <v>35</v>
      </c>
      <c r="AD87" s="11"/>
      <c r="AE87" s="47"/>
      <c r="AF87" s="47"/>
      <c r="AG87" s="47"/>
    </row>
    <row r="88" spans="1:33" ht="15.6" customHeight="1" x14ac:dyDescent="0.2">
      <c r="A88" s="202"/>
      <c r="B88" s="25" t="s">
        <v>10</v>
      </c>
      <c r="C88" s="196">
        <v>15.3</v>
      </c>
      <c r="D88" s="197"/>
      <c r="E88" s="197"/>
      <c r="F88" s="197"/>
      <c r="G88" s="197"/>
      <c r="H88" s="95">
        <f>H87</f>
        <v>15.42</v>
      </c>
      <c r="I88" s="95">
        <f>I87</f>
        <v>15.43</v>
      </c>
      <c r="J88" s="197"/>
      <c r="K88" s="197"/>
      <c r="L88" s="199"/>
      <c r="M88" s="92" t="s">
        <v>40</v>
      </c>
      <c r="N88" s="114">
        <f>N87</f>
        <v>15.5</v>
      </c>
      <c r="O88" s="197"/>
      <c r="P88" s="197"/>
      <c r="Q88" s="95">
        <f>Q87</f>
        <v>15.54</v>
      </c>
      <c r="R88" s="197"/>
      <c r="S88" s="197"/>
      <c r="T88" s="197"/>
      <c r="U88" s="197"/>
      <c r="V88" s="95">
        <f>V87</f>
        <v>16</v>
      </c>
      <c r="W88" s="197"/>
      <c r="X88" s="197"/>
      <c r="Y88" s="197"/>
      <c r="Z88" s="197"/>
      <c r="AA88" s="197"/>
      <c r="AB88" s="193"/>
      <c r="AC88" s="28"/>
      <c r="AD88" s="12"/>
      <c r="AE88" s="47"/>
      <c r="AF88" s="47"/>
      <c r="AG88" s="47"/>
    </row>
    <row r="89" spans="1:33" ht="15.6" customHeight="1" thickBot="1" x14ac:dyDescent="0.25">
      <c r="A89" s="49">
        <v>209</v>
      </c>
      <c r="B89" s="49" t="s">
        <v>11</v>
      </c>
      <c r="C89" s="56"/>
      <c r="D89" s="50"/>
      <c r="E89" s="50"/>
      <c r="F89" s="50"/>
      <c r="G89" s="50"/>
      <c r="H89" s="50"/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1"/>
      <c r="AC89" s="52"/>
      <c r="AD89" s="3"/>
      <c r="AE89" s="47"/>
      <c r="AF89" s="47"/>
      <c r="AG89" s="47"/>
    </row>
    <row r="90" spans="1:33" s="149" customFormat="1" ht="15.6" customHeight="1" x14ac:dyDescent="0.2">
      <c r="A90" s="169"/>
      <c r="B90" s="136" t="s">
        <v>5</v>
      </c>
      <c r="C90" s="72"/>
      <c r="D90" s="73">
        <v>1</v>
      </c>
      <c r="E90" s="73">
        <v>0</v>
      </c>
      <c r="F90" s="73">
        <v>0</v>
      </c>
      <c r="G90" s="73">
        <v>0</v>
      </c>
      <c r="H90" s="73">
        <v>5</v>
      </c>
      <c r="I90" s="73">
        <v>7</v>
      </c>
      <c r="J90" s="73">
        <v>8</v>
      </c>
      <c r="K90" s="73">
        <v>0</v>
      </c>
      <c r="L90" s="74" t="s">
        <v>40</v>
      </c>
      <c r="M90" s="74" t="s">
        <v>40</v>
      </c>
      <c r="N90" s="75">
        <v>1</v>
      </c>
      <c r="O90" s="75">
        <v>1</v>
      </c>
      <c r="P90" s="75">
        <v>4</v>
      </c>
      <c r="Q90" s="75">
        <v>6</v>
      </c>
      <c r="R90" s="75">
        <v>0</v>
      </c>
      <c r="S90" s="75">
        <v>5</v>
      </c>
      <c r="T90" s="75">
        <v>0</v>
      </c>
      <c r="U90" s="75">
        <v>9</v>
      </c>
      <c r="V90" s="75">
        <v>5</v>
      </c>
      <c r="W90" s="75">
        <v>0</v>
      </c>
      <c r="X90" s="75">
        <v>0</v>
      </c>
      <c r="Y90" s="75">
        <v>2</v>
      </c>
      <c r="Z90" s="75">
        <v>6</v>
      </c>
      <c r="AA90" s="75">
        <v>2</v>
      </c>
      <c r="AB90" s="76">
        <v>5</v>
      </c>
      <c r="AC90" s="140" t="s">
        <v>6</v>
      </c>
      <c r="AD90" s="157"/>
      <c r="AE90" s="161"/>
      <c r="AF90" s="161"/>
      <c r="AG90" s="161"/>
    </row>
    <row r="91" spans="1:33" s="149" customFormat="1" ht="15.6" customHeight="1" x14ac:dyDescent="0.2">
      <c r="A91" s="137">
        <v>16.5</v>
      </c>
      <c r="B91" s="138" t="s">
        <v>7</v>
      </c>
      <c r="C91" s="77">
        <v>8</v>
      </c>
      <c r="D91" s="78">
        <v>11</v>
      </c>
      <c r="E91" s="78">
        <v>8</v>
      </c>
      <c r="F91" s="78">
        <v>1</v>
      </c>
      <c r="G91" s="78">
        <v>2</v>
      </c>
      <c r="H91" s="78">
        <v>6</v>
      </c>
      <c r="I91" s="78">
        <v>14</v>
      </c>
      <c r="J91" s="78">
        <v>10</v>
      </c>
      <c r="K91" s="78">
        <v>0</v>
      </c>
      <c r="L91" s="79" t="s">
        <v>40</v>
      </c>
      <c r="M91" s="79" t="s">
        <v>40</v>
      </c>
      <c r="N91" s="80">
        <v>1</v>
      </c>
      <c r="O91" s="80">
        <v>0</v>
      </c>
      <c r="P91" s="80">
        <v>2</v>
      </c>
      <c r="Q91" s="80">
        <v>3</v>
      </c>
      <c r="R91" s="80">
        <v>1</v>
      </c>
      <c r="S91" s="80">
        <v>0</v>
      </c>
      <c r="T91" s="80">
        <v>0</v>
      </c>
      <c r="U91" s="80">
        <v>0</v>
      </c>
      <c r="V91" s="80">
        <v>0</v>
      </c>
      <c r="W91" s="80">
        <v>0</v>
      </c>
      <c r="X91" s="80">
        <v>0</v>
      </c>
      <c r="Y91" s="80">
        <v>0</v>
      </c>
      <c r="Z91" s="80">
        <v>0</v>
      </c>
      <c r="AA91" s="80">
        <v>0</v>
      </c>
      <c r="AB91" s="81"/>
      <c r="AC91" s="141">
        <f>SUM(C91:AB91)</f>
        <v>67</v>
      </c>
      <c r="AD91" s="125"/>
      <c r="AE91" s="161"/>
      <c r="AF91" s="161"/>
      <c r="AG91" s="161"/>
    </row>
    <row r="92" spans="1:33" s="149" customFormat="1" ht="15.6" customHeight="1" x14ac:dyDescent="0.2">
      <c r="A92" s="200" t="s">
        <v>58</v>
      </c>
      <c r="B92" s="138" t="s">
        <v>8</v>
      </c>
      <c r="C92" s="77">
        <f>C91</f>
        <v>8</v>
      </c>
      <c r="D92" s="82">
        <f t="shared" ref="D92" si="285">C92-D90+D91</f>
        <v>18</v>
      </c>
      <c r="E92" s="82">
        <f t="shared" ref="E92" si="286">D92-E90+E91</f>
        <v>26</v>
      </c>
      <c r="F92" s="82">
        <f t="shared" ref="F92" si="287">E92-F90+F91</f>
        <v>27</v>
      </c>
      <c r="G92" s="82">
        <f t="shared" ref="G92" si="288">F92-G90+G91</f>
        <v>29</v>
      </c>
      <c r="H92" s="82">
        <f t="shared" ref="H92" si="289">G92-H90+H91</f>
        <v>30</v>
      </c>
      <c r="I92" s="82">
        <f t="shared" ref="I92" si="290">H92-I90+I91</f>
        <v>37</v>
      </c>
      <c r="J92" s="82">
        <f t="shared" ref="J92" si="291">I92-J90+J91</f>
        <v>39</v>
      </c>
      <c r="K92" s="83">
        <f t="shared" ref="K92" si="292">J92-K90+K91</f>
        <v>39</v>
      </c>
      <c r="L92" s="84" t="s">
        <v>40</v>
      </c>
      <c r="M92" s="84" t="s">
        <v>40</v>
      </c>
      <c r="N92" s="85">
        <f>K92-N90+N91</f>
        <v>39</v>
      </c>
      <c r="O92" s="82">
        <f t="shared" ref="O92" si="293">N92-O90+O91</f>
        <v>38</v>
      </c>
      <c r="P92" s="82">
        <f t="shared" ref="P92" si="294">O92-P90+P91</f>
        <v>36</v>
      </c>
      <c r="Q92" s="82">
        <f t="shared" ref="Q92" si="295">P92-Q90+Q91</f>
        <v>33</v>
      </c>
      <c r="R92" s="82">
        <f t="shared" ref="R92" si="296">Q92-R90+R91</f>
        <v>34</v>
      </c>
      <c r="S92" s="82">
        <f t="shared" ref="S92" si="297">R92-S90+S91</f>
        <v>29</v>
      </c>
      <c r="T92" s="82">
        <f t="shared" ref="T92" si="298">S92-T90+T91</f>
        <v>29</v>
      </c>
      <c r="U92" s="82">
        <f t="shared" ref="U92" si="299">T92-U90+U91</f>
        <v>20</v>
      </c>
      <c r="V92" s="82">
        <f t="shared" ref="V92" si="300">U92-V90+V91</f>
        <v>15</v>
      </c>
      <c r="W92" s="82">
        <f t="shared" ref="W92" si="301">V92-W90+W91</f>
        <v>15</v>
      </c>
      <c r="X92" s="82">
        <f t="shared" ref="X92" si="302">W92-X90+X91</f>
        <v>15</v>
      </c>
      <c r="Y92" s="82">
        <f t="shared" ref="Y92" si="303">X92-Y90+Y91</f>
        <v>13</v>
      </c>
      <c r="Z92" s="82">
        <f t="shared" ref="Z92" si="304">Y92-Z90+Z91</f>
        <v>7</v>
      </c>
      <c r="AA92" s="82">
        <f t="shared" ref="AA92" si="305">Z92-AA90+AA91</f>
        <v>5</v>
      </c>
      <c r="AB92" s="86">
        <f>AA92-AB90</f>
        <v>0</v>
      </c>
      <c r="AC92" s="142"/>
      <c r="AD92" s="117">
        <f>MAX(C92:AB92)</f>
        <v>39</v>
      </c>
      <c r="AE92" s="161"/>
      <c r="AF92" s="161"/>
      <c r="AG92" s="161"/>
    </row>
    <row r="93" spans="1:33" s="149" customFormat="1" ht="15.6" customHeight="1" x14ac:dyDescent="0.2">
      <c r="A93" s="201"/>
      <c r="B93" s="138" t="s">
        <v>9</v>
      </c>
      <c r="C93" s="194"/>
      <c r="D93" s="195"/>
      <c r="E93" s="195"/>
      <c r="F93" s="195"/>
      <c r="G93" s="195"/>
      <c r="H93" s="89">
        <v>16.54</v>
      </c>
      <c r="I93" s="89">
        <v>17.02</v>
      </c>
      <c r="J93" s="195"/>
      <c r="K93" s="195"/>
      <c r="L93" s="199"/>
      <c r="M93" s="92" t="s">
        <v>40</v>
      </c>
      <c r="N93" s="112">
        <v>17.09</v>
      </c>
      <c r="O93" s="195"/>
      <c r="P93" s="195"/>
      <c r="Q93" s="89">
        <v>17.12</v>
      </c>
      <c r="R93" s="195"/>
      <c r="S93" s="195"/>
      <c r="T93" s="195"/>
      <c r="U93" s="195"/>
      <c r="V93" s="89">
        <v>17.18</v>
      </c>
      <c r="W93" s="195"/>
      <c r="X93" s="195"/>
      <c r="Y93" s="195"/>
      <c r="Z93" s="195"/>
      <c r="AA93" s="195"/>
      <c r="AB93" s="189">
        <v>17.25</v>
      </c>
      <c r="AC93" s="143">
        <v>35</v>
      </c>
      <c r="AD93" s="125"/>
      <c r="AE93" s="161"/>
      <c r="AF93" s="161"/>
      <c r="AG93" s="161"/>
    </row>
    <row r="94" spans="1:33" s="149" customFormat="1" ht="15.6" customHeight="1" x14ac:dyDescent="0.2">
      <c r="A94" s="202"/>
      <c r="B94" s="139" t="s">
        <v>10</v>
      </c>
      <c r="C94" s="196">
        <v>16.5</v>
      </c>
      <c r="D94" s="197"/>
      <c r="E94" s="197"/>
      <c r="F94" s="197"/>
      <c r="G94" s="197"/>
      <c r="H94" s="95">
        <f>H93</f>
        <v>16.54</v>
      </c>
      <c r="I94" s="95">
        <f>I93</f>
        <v>17.02</v>
      </c>
      <c r="J94" s="197"/>
      <c r="K94" s="197"/>
      <c r="L94" s="199"/>
      <c r="M94" s="92" t="s">
        <v>40</v>
      </c>
      <c r="N94" s="114">
        <f>N93</f>
        <v>17.09</v>
      </c>
      <c r="O94" s="197"/>
      <c r="P94" s="197"/>
      <c r="Q94" s="95">
        <f>Q93</f>
        <v>17.12</v>
      </c>
      <c r="R94" s="197"/>
      <c r="S94" s="197"/>
      <c r="T94" s="197"/>
      <c r="U94" s="197"/>
      <c r="V94" s="95">
        <f>V93</f>
        <v>17.18</v>
      </c>
      <c r="W94" s="197"/>
      <c r="X94" s="197"/>
      <c r="Y94" s="197"/>
      <c r="Z94" s="197"/>
      <c r="AA94" s="197"/>
      <c r="AB94" s="193"/>
      <c r="AC94" s="142"/>
      <c r="AD94" s="126"/>
      <c r="AE94" s="161"/>
      <c r="AF94" s="161"/>
      <c r="AG94" s="161"/>
    </row>
    <row r="95" spans="1:33" s="149" customFormat="1" ht="15.6" customHeight="1" thickBot="1" x14ac:dyDescent="0.25">
      <c r="A95" s="163">
        <v>536</v>
      </c>
      <c r="B95" s="163" t="s">
        <v>11</v>
      </c>
      <c r="C95" s="170"/>
      <c r="D95" s="164"/>
      <c r="E95" s="164"/>
      <c r="F95" s="164"/>
      <c r="G95" s="164"/>
      <c r="H95" s="164"/>
      <c r="I95" s="164"/>
      <c r="J95" s="164"/>
      <c r="K95" s="164"/>
      <c r="L95" s="164"/>
      <c r="M95" s="164"/>
      <c r="N95" s="164"/>
      <c r="O95" s="164"/>
      <c r="P95" s="164"/>
      <c r="Q95" s="164"/>
      <c r="R95" s="164"/>
      <c r="S95" s="164"/>
      <c r="T95" s="164"/>
      <c r="U95" s="164"/>
      <c r="V95" s="164"/>
      <c r="W95" s="164"/>
      <c r="X95" s="164"/>
      <c r="Y95" s="164"/>
      <c r="Z95" s="164"/>
      <c r="AA95" s="164"/>
      <c r="AB95" s="165"/>
      <c r="AC95" s="166"/>
      <c r="AD95" s="117"/>
      <c r="AE95" s="161"/>
      <c r="AF95" s="161"/>
      <c r="AG95" s="161"/>
    </row>
    <row r="96" spans="1:33" s="149" customFormat="1" ht="15.6" customHeight="1" x14ac:dyDescent="0.2">
      <c r="A96" s="169"/>
      <c r="B96" s="136" t="s">
        <v>5</v>
      </c>
      <c r="C96" s="72"/>
      <c r="D96" s="73">
        <v>0</v>
      </c>
      <c r="E96" s="73">
        <v>0</v>
      </c>
      <c r="F96" s="73">
        <v>0</v>
      </c>
      <c r="G96" s="73">
        <v>0</v>
      </c>
      <c r="H96" s="73">
        <v>2</v>
      </c>
      <c r="I96" s="73">
        <v>1</v>
      </c>
      <c r="J96" s="73">
        <v>4</v>
      </c>
      <c r="K96" s="73">
        <v>0</v>
      </c>
      <c r="L96" s="74" t="s">
        <v>40</v>
      </c>
      <c r="M96" s="74" t="s">
        <v>40</v>
      </c>
      <c r="N96" s="75">
        <v>0</v>
      </c>
      <c r="O96" s="75">
        <v>4</v>
      </c>
      <c r="P96" s="75">
        <v>3</v>
      </c>
      <c r="Q96" s="75">
        <v>12</v>
      </c>
      <c r="R96" s="75">
        <v>0</v>
      </c>
      <c r="S96" s="75">
        <v>1</v>
      </c>
      <c r="T96" s="75">
        <v>0</v>
      </c>
      <c r="U96" s="75">
        <v>7</v>
      </c>
      <c r="V96" s="75">
        <v>7</v>
      </c>
      <c r="W96" s="75">
        <v>1</v>
      </c>
      <c r="X96" s="75">
        <v>0</v>
      </c>
      <c r="Y96" s="75">
        <v>2</v>
      </c>
      <c r="Z96" s="75">
        <v>0</v>
      </c>
      <c r="AA96" s="75">
        <v>0</v>
      </c>
      <c r="AB96" s="76">
        <v>4</v>
      </c>
      <c r="AC96" s="140" t="s">
        <v>6</v>
      </c>
      <c r="AD96" s="157"/>
      <c r="AE96" s="161"/>
      <c r="AF96" s="161"/>
      <c r="AG96" s="161"/>
    </row>
    <row r="97" spans="1:33" s="149" customFormat="1" ht="15.6" customHeight="1" x14ac:dyDescent="0.2">
      <c r="A97" s="137">
        <v>18.05</v>
      </c>
      <c r="B97" s="138" t="s">
        <v>7</v>
      </c>
      <c r="C97" s="77">
        <v>1</v>
      </c>
      <c r="D97" s="78">
        <v>5</v>
      </c>
      <c r="E97" s="78">
        <v>8</v>
      </c>
      <c r="F97" s="78">
        <v>4</v>
      </c>
      <c r="G97" s="78">
        <v>0</v>
      </c>
      <c r="H97" s="78">
        <v>5</v>
      </c>
      <c r="I97" s="78">
        <v>8</v>
      </c>
      <c r="J97" s="78">
        <v>8</v>
      </c>
      <c r="K97" s="78">
        <v>0</v>
      </c>
      <c r="L97" s="79" t="s">
        <v>40</v>
      </c>
      <c r="M97" s="79" t="s">
        <v>40</v>
      </c>
      <c r="N97" s="80">
        <v>0</v>
      </c>
      <c r="O97" s="80">
        <v>1</v>
      </c>
      <c r="P97" s="80">
        <v>1</v>
      </c>
      <c r="Q97" s="80">
        <v>6</v>
      </c>
      <c r="R97" s="80">
        <v>0</v>
      </c>
      <c r="S97" s="80">
        <v>1</v>
      </c>
      <c r="T97" s="80">
        <v>0</v>
      </c>
      <c r="U97" s="80">
        <v>0</v>
      </c>
      <c r="V97" s="80">
        <v>0</v>
      </c>
      <c r="W97" s="80">
        <v>0</v>
      </c>
      <c r="X97" s="80">
        <v>0</v>
      </c>
      <c r="Y97" s="80">
        <v>0</v>
      </c>
      <c r="Z97" s="80">
        <v>0</v>
      </c>
      <c r="AA97" s="80">
        <v>0</v>
      </c>
      <c r="AB97" s="81"/>
      <c r="AC97" s="141">
        <f>SUM(C97:AA97)</f>
        <v>48</v>
      </c>
      <c r="AD97" s="125"/>
      <c r="AE97" s="161"/>
      <c r="AF97" s="161"/>
      <c r="AG97" s="161"/>
    </row>
    <row r="98" spans="1:33" s="149" customFormat="1" ht="15.6" customHeight="1" x14ac:dyDescent="0.2">
      <c r="A98" s="200" t="s">
        <v>58</v>
      </c>
      <c r="B98" s="138" t="s">
        <v>8</v>
      </c>
      <c r="C98" s="77">
        <f>C97</f>
        <v>1</v>
      </c>
      <c r="D98" s="82">
        <f t="shared" ref="D98" si="306">C98-D96+D97</f>
        <v>6</v>
      </c>
      <c r="E98" s="82">
        <f t="shared" ref="E98" si="307">D98-E96+E97</f>
        <v>14</v>
      </c>
      <c r="F98" s="82">
        <f t="shared" ref="F98" si="308">E98-F96+F97</f>
        <v>18</v>
      </c>
      <c r="G98" s="82">
        <f t="shared" ref="G98" si="309">F98-G96+G97</f>
        <v>18</v>
      </c>
      <c r="H98" s="82">
        <f t="shared" ref="H98" si="310">G98-H96+H97</f>
        <v>21</v>
      </c>
      <c r="I98" s="82">
        <f t="shared" ref="I98" si="311">H98-I96+I97</f>
        <v>28</v>
      </c>
      <c r="J98" s="82">
        <f t="shared" ref="J98" si="312">I98-J96+J97</f>
        <v>32</v>
      </c>
      <c r="K98" s="83">
        <f t="shared" ref="K98" si="313">J98-K96+K97</f>
        <v>32</v>
      </c>
      <c r="L98" s="84" t="s">
        <v>40</v>
      </c>
      <c r="M98" s="84" t="s">
        <v>40</v>
      </c>
      <c r="N98" s="85">
        <f>K98-N96+N97</f>
        <v>32</v>
      </c>
      <c r="O98" s="82">
        <f t="shared" ref="O98" si="314">N98-O96+O97</f>
        <v>29</v>
      </c>
      <c r="P98" s="82">
        <f t="shared" ref="P98" si="315">O98-P96+P97</f>
        <v>27</v>
      </c>
      <c r="Q98" s="82">
        <f t="shared" ref="Q98" si="316">P98-Q96+Q97</f>
        <v>21</v>
      </c>
      <c r="R98" s="82">
        <f t="shared" ref="R98" si="317">Q98-R96+R97</f>
        <v>21</v>
      </c>
      <c r="S98" s="82">
        <f t="shared" ref="S98" si="318">R98-S96+S97</f>
        <v>21</v>
      </c>
      <c r="T98" s="82">
        <f t="shared" ref="T98" si="319">S98-T96+T97</f>
        <v>21</v>
      </c>
      <c r="U98" s="82">
        <f t="shared" ref="U98" si="320">T98-U96+U97</f>
        <v>14</v>
      </c>
      <c r="V98" s="82">
        <f t="shared" ref="V98" si="321">U98-V96+V97</f>
        <v>7</v>
      </c>
      <c r="W98" s="82">
        <f t="shared" ref="W98" si="322">V98-W96+W97</f>
        <v>6</v>
      </c>
      <c r="X98" s="82">
        <f t="shared" ref="X98" si="323">W98-X96+X97</f>
        <v>6</v>
      </c>
      <c r="Y98" s="82">
        <f t="shared" ref="Y98" si="324">X98-Y96+Y97</f>
        <v>4</v>
      </c>
      <c r="Z98" s="82">
        <f t="shared" ref="Z98" si="325">Y98-Z96+Z97</f>
        <v>4</v>
      </c>
      <c r="AA98" s="82">
        <f t="shared" ref="AA98" si="326">Z98-AA96+AA97</f>
        <v>4</v>
      </c>
      <c r="AB98" s="86">
        <f>AA98-AB96</f>
        <v>0</v>
      </c>
      <c r="AC98" s="142"/>
      <c r="AD98" s="117">
        <f>MAX(C98:AB98)</f>
        <v>32</v>
      </c>
      <c r="AE98" s="161"/>
      <c r="AF98" s="161"/>
      <c r="AG98" s="161"/>
    </row>
    <row r="99" spans="1:33" s="149" customFormat="1" ht="15.6" customHeight="1" x14ac:dyDescent="0.2">
      <c r="A99" s="201"/>
      <c r="B99" s="138" t="s">
        <v>9</v>
      </c>
      <c r="C99" s="194"/>
      <c r="D99" s="195"/>
      <c r="E99" s="195"/>
      <c r="F99" s="195"/>
      <c r="G99" s="195"/>
      <c r="H99" s="89">
        <v>18.14</v>
      </c>
      <c r="I99" s="89">
        <v>18.16</v>
      </c>
      <c r="J99" s="195"/>
      <c r="K99" s="195"/>
      <c r="L99" s="199"/>
      <c r="M99" s="92" t="s">
        <v>40</v>
      </c>
      <c r="N99" s="112">
        <v>18.21</v>
      </c>
      <c r="O99" s="195"/>
      <c r="P99" s="195"/>
      <c r="Q99" s="89">
        <v>18.25</v>
      </c>
      <c r="R99" s="195"/>
      <c r="S99" s="195"/>
      <c r="T99" s="195"/>
      <c r="U99" s="195"/>
      <c r="V99" s="89">
        <v>18.32</v>
      </c>
      <c r="W99" s="195"/>
      <c r="X99" s="195"/>
      <c r="Y99" s="195"/>
      <c r="Z99" s="195"/>
      <c r="AA99" s="195"/>
      <c r="AB99" s="189">
        <v>18.38</v>
      </c>
      <c r="AC99" s="143">
        <v>33</v>
      </c>
      <c r="AD99" s="125"/>
      <c r="AE99" s="161"/>
      <c r="AF99" s="161"/>
      <c r="AG99" s="161"/>
    </row>
    <row r="100" spans="1:33" s="149" customFormat="1" ht="15.6" customHeight="1" x14ac:dyDescent="0.2">
      <c r="A100" s="202"/>
      <c r="B100" s="139" t="s">
        <v>10</v>
      </c>
      <c r="C100" s="196">
        <v>18.05</v>
      </c>
      <c r="D100" s="197"/>
      <c r="E100" s="197"/>
      <c r="F100" s="197"/>
      <c r="G100" s="197"/>
      <c r="H100" s="95">
        <f>H99</f>
        <v>18.14</v>
      </c>
      <c r="I100" s="95">
        <f>I99</f>
        <v>18.16</v>
      </c>
      <c r="J100" s="197"/>
      <c r="K100" s="197"/>
      <c r="L100" s="199"/>
      <c r="M100" s="92" t="s">
        <v>40</v>
      </c>
      <c r="N100" s="114">
        <f>N99</f>
        <v>18.21</v>
      </c>
      <c r="O100" s="197"/>
      <c r="P100" s="197"/>
      <c r="Q100" s="95">
        <f>Q99</f>
        <v>18.25</v>
      </c>
      <c r="R100" s="197"/>
      <c r="S100" s="197"/>
      <c r="T100" s="197"/>
      <c r="U100" s="197"/>
      <c r="V100" s="95">
        <f>V99</f>
        <v>18.32</v>
      </c>
      <c r="W100" s="197"/>
      <c r="X100" s="197"/>
      <c r="Y100" s="197"/>
      <c r="Z100" s="197"/>
      <c r="AA100" s="197"/>
      <c r="AB100" s="193"/>
      <c r="AC100" s="142"/>
      <c r="AD100" s="126"/>
      <c r="AE100" s="161"/>
      <c r="AF100" s="161"/>
      <c r="AG100" s="161"/>
    </row>
    <row r="101" spans="1:33" s="149" customFormat="1" ht="15.6" customHeight="1" thickBot="1" x14ac:dyDescent="0.25">
      <c r="A101" s="163">
        <v>211</v>
      </c>
      <c r="B101" s="163" t="s">
        <v>11</v>
      </c>
      <c r="C101" s="170"/>
      <c r="D101" s="164"/>
      <c r="E101" s="164"/>
      <c r="F101" s="164"/>
      <c r="G101" s="164"/>
      <c r="H101" s="164"/>
      <c r="I101" s="164"/>
      <c r="J101" s="164"/>
      <c r="K101" s="164"/>
      <c r="L101" s="164"/>
      <c r="M101" s="164"/>
      <c r="N101" s="164"/>
      <c r="O101" s="164"/>
      <c r="P101" s="164"/>
      <c r="Q101" s="164"/>
      <c r="R101" s="164"/>
      <c r="S101" s="164"/>
      <c r="T101" s="164"/>
      <c r="U101" s="164"/>
      <c r="V101" s="164"/>
      <c r="W101" s="164"/>
      <c r="X101" s="164"/>
      <c r="Y101" s="164"/>
      <c r="Z101" s="164"/>
      <c r="AA101" s="164"/>
      <c r="AB101" s="165"/>
      <c r="AC101" s="166"/>
      <c r="AD101" s="117"/>
      <c r="AE101" s="161"/>
      <c r="AF101" s="161"/>
      <c r="AG101" s="161"/>
    </row>
    <row r="102" spans="1:33" s="149" customFormat="1" ht="15.6" customHeight="1" x14ac:dyDescent="0.2">
      <c r="A102" s="169"/>
      <c r="B102" s="136" t="s">
        <v>5</v>
      </c>
      <c r="C102" s="72"/>
      <c r="D102" s="73">
        <v>0</v>
      </c>
      <c r="E102" s="73">
        <v>0</v>
      </c>
      <c r="F102" s="73">
        <v>0</v>
      </c>
      <c r="G102" s="73">
        <v>0</v>
      </c>
      <c r="H102" s="73">
        <v>2</v>
      </c>
      <c r="I102" s="73">
        <v>1</v>
      </c>
      <c r="J102" s="73">
        <v>2</v>
      </c>
      <c r="K102" s="73">
        <v>1</v>
      </c>
      <c r="L102" s="74" t="s">
        <v>40</v>
      </c>
      <c r="M102" s="74" t="s">
        <v>40</v>
      </c>
      <c r="N102" s="75">
        <v>2</v>
      </c>
      <c r="O102" s="75">
        <v>1</v>
      </c>
      <c r="P102" s="75">
        <v>7</v>
      </c>
      <c r="Q102" s="75">
        <v>8</v>
      </c>
      <c r="R102" s="75">
        <v>2</v>
      </c>
      <c r="S102" s="75">
        <v>2</v>
      </c>
      <c r="T102" s="75">
        <v>1</v>
      </c>
      <c r="U102" s="75">
        <v>0</v>
      </c>
      <c r="V102" s="75">
        <v>3</v>
      </c>
      <c r="W102" s="75">
        <v>0</v>
      </c>
      <c r="X102" s="75">
        <v>1</v>
      </c>
      <c r="Y102" s="75">
        <v>0</v>
      </c>
      <c r="Z102" s="75">
        <v>0</v>
      </c>
      <c r="AA102" s="75">
        <v>2</v>
      </c>
      <c r="AB102" s="76">
        <v>2</v>
      </c>
      <c r="AC102" s="140" t="s">
        <v>6</v>
      </c>
      <c r="AD102" s="157"/>
      <c r="AE102" s="161"/>
      <c r="AF102" s="161"/>
      <c r="AG102" s="161"/>
    </row>
    <row r="103" spans="1:33" s="149" customFormat="1" ht="15.6" customHeight="1" x14ac:dyDescent="0.2">
      <c r="A103" s="137">
        <v>19.05</v>
      </c>
      <c r="B103" s="138" t="s">
        <v>7</v>
      </c>
      <c r="C103" s="77">
        <v>4</v>
      </c>
      <c r="D103" s="78">
        <v>4</v>
      </c>
      <c r="E103" s="78">
        <v>2</v>
      </c>
      <c r="F103" s="78">
        <v>2</v>
      </c>
      <c r="G103" s="78">
        <v>2</v>
      </c>
      <c r="H103" s="78">
        <v>5</v>
      </c>
      <c r="I103" s="78">
        <v>9</v>
      </c>
      <c r="J103" s="78">
        <v>4</v>
      </c>
      <c r="K103" s="78">
        <v>0</v>
      </c>
      <c r="L103" s="79" t="s">
        <v>40</v>
      </c>
      <c r="M103" s="79" t="s">
        <v>40</v>
      </c>
      <c r="N103" s="80">
        <v>3</v>
      </c>
      <c r="O103" s="80">
        <v>1</v>
      </c>
      <c r="P103" s="80">
        <v>0</v>
      </c>
      <c r="Q103" s="80">
        <v>1</v>
      </c>
      <c r="R103" s="80">
        <v>0</v>
      </c>
      <c r="S103" s="80">
        <v>0</v>
      </c>
      <c r="T103" s="80">
        <v>0</v>
      </c>
      <c r="U103" s="80">
        <v>0</v>
      </c>
      <c r="V103" s="80">
        <v>0</v>
      </c>
      <c r="W103" s="80">
        <v>0</v>
      </c>
      <c r="X103" s="80">
        <v>0</v>
      </c>
      <c r="Y103" s="80">
        <v>0</v>
      </c>
      <c r="Z103" s="80">
        <v>0</v>
      </c>
      <c r="AA103" s="80">
        <v>0</v>
      </c>
      <c r="AB103" s="81"/>
      <c r="AC103" s="141">
        <f>SUM(C103:AA103)</f>
        <v>37</v>
      </c>
      <c r="AD103" s="125"/>
      <c r="AE103" s="161"/>
      <c r="AF103" s="161"/>
      <c r="AG103" s="161"/>
    </row>
    <row r="104" spans="1:33" s="149" customFormat="1" ht="15.6" customHeight="1" x14ac:dyDescent="0.2">
      <c r="A104" s="200" t="s">
        <v>58</v>
      </c>
      <c r="B104" s="138" t="s">
        <v>8</v>
      </c>
      <c r="C104" s="77">
        <f>C103</f>
        <v>4</v>
      </c>
      <c r="D104" s="82">
        <f t="shared" ref="D104" si="327">C104-D102+D103</f>
        <v>8</v>
      </c>
      <c r="E104" s="82">
        <f t="shared" ref="E104" si="328">D104-E102+E103</f>
        <v>10</v>
      </c>
      <c r="F104" s="82">
        <f t="shared" ref="F104" si="329">E104-F102+F103</f>
        <v>12</v>
      </c>
      <c r="G104" s="82">
        <f t="shared" ref="G104" si="330">F104-G102+G103</f>
        <v>14</v>
      </c>
      <c r="H104" s="82">
        <f t="shared" ref="H104" si="331">G104-H102+H103</f>
        <v>17</v>
      </c>
      <c r="I104" s="82">
        <f t="shared" ref="I104" si="332">H104-I102+I103</f>
        <v>25</v>
      </c>
      <c r="J104" s="82">
        <f t="shared" ref="J104" si="333">I104-J102+J103</f>
        <v>27</v>
      </c>
      <c r="K104" s="83">
        <f t="shared" ref="K104" si="334">J104-K102+K103</f>
        <v>26</v>
      </c>
      <c r="L104" s="84" t="s">
        <v>40</v>
      </c>
      <c r="M104" s="84" t="s">
        <v>40</v>
      </c>
      <c r="N104" s="85">
        <f>K104-N102+N103</f>
        <v>27</v>
      </c>
      <c r="O104" s="82">
        <f t="shared" ref="O104" si="335">N104-O102+O103</f>
        <v>27</v>
      </c>
      <c r="P104" s="82">
        <f t="shared" ref="P104" si="336">O104-P102+P103</f>
        <v>20</v>
      </c>
      <c r="Q104" s="82">
        <f t="shared" ref="Q104" si="337">P104-Q102+Q103</f>
        <v>13</v>
      </c>
      <c r="R104" s="82">
        <f t="shared" ref="R104" si="338">Q104-R102+R103</f>
        <v>11</v>
      </c>
      <c r="S104" s="82">
        <f t="shared" ref="S104" si="339">R104-S102+S103</f>
        <v>9</v>
      </c>
      <c r="T104" s="82">
        <f t="shared" ref="T104" si="340">S104-T102+T103</f>
        <v>8</v>
      </c>
      <c r="U104" s="82">
        <f t="shared" ref="U104" si="341">T104-U102+U103</f>
        <v>8</v>
      </c>
      <c r="V104" s="82">
        <f t="shared" ref="V104" si="342">U104-V102+V103</f>
        <v>5</v>
      </c>
      <c r="W104" s="82">
        <f t="shared" ref="W104" si="343">V104-W102+W103</f>
        <v>5</v>
      </c>
      <c r="X104" s="82">
        <f t="shared" ref="X104" si="344">W104-X102+X103</f>
        <v>4</v>
      </c>
      <c r="Y104" s="82">
        <f t="shared" ref="Y104" si="345">X104-Y102+Y103</f>
        <v>4</v>
      </c>
      <c r="Z104" s="82">
        <f t="shared" ref="Z104" si="346">Y104-Z102+Z103</f>
        <v>4</v>
      </c>
      <c r="AA104" s="82">
        <f t="shared" ref="AA104" si="347">Z104-AA102+AA103</f>
        <v>2</v>
      </c>
      <c r="AB104" s="86">
        <f>AA104-AB102</f>
        <v>0</v>
      </c>
      <c r="AC104" s="142"/>
      <c r="AD104" s="117">
        <f>MAX(C104:AB104)</f>
        <v>27</v>
      </c>
      <c r="AE104" s="161"/>
      <c r="AF104" s="161"/>
      <c r="AG104" s="161"/>
    </row>
    <row r="105" spans="1:33" s="149" customFormat="1" ht="15.6" customHeight="1" x14ac:dyDescent="0.2">
      <c r="A105" s="201"/>
      <c r="B105" s="138" t="s">
        <v>9</v>
      </c>
      <c r="C105" s="194"/>
      <c r="D105" s="195"/>
      <c r="E105" s="195"/>
      <c r="F105" s="195"/>
      <c r="G105" s="195"/>
      <c r="H105" s="89">
        <v>19.13</v>
      </c>
      <c r="I105" s="89">
        <v>19.149999999999999</v>
      </c>
      <c r="J105" s="195"/>
      <c r="K105" s="195"/>
      <c r="L105" s="199"/>
      <c r="M105" s="92" t="s">
        <v>40</v>
      </c>
      <c r="N105" s="112">
        <v>19.21</v>
      </c>
      <c r="O105" s="195"/>
      <c r="P105" s="195"/>
      <c r="Q105" s="89">
        <v>19.260000000000002</v>
      </c>
      <c r="R105" s="195"/>
      <c r="S105" s="195"/>
      <c r="T105" s="195"/>
      <c r="U105" s="195"/>
      <c r="V105" s="89">
        <v>19.32</v>
      </c>
      <c r="W105" s="195"/>
      <c r="X105" s="195"/>
      <c r="Y105" s="195"/>
      <c r="Z105" s="195"/>
      <c r="AA105" s="195"/>
      <c r="AB105" s="189">
        <v>19.38</v>
      </c>
      <c r="AC105" s="143">
        <v>33</v>
      </c>
      <c r="AD105" s="125"/>
      <c r="AE105" s="161"/>
      <c r="AF105" s="161"/>
      <c r="AG105" s="161"/>
    </row>
    <row r="106" spans="1:33" s="149" customFormat="1" ht="15.6" customHeight="1" x14ac:dyDescent="0.2">
      <c r="A106" s="202"/>
      <c r="B106" s="139" t="s">
        <v>10</v>
      </c>
      <c r="C106" s="196">
        <v>19.05</v>
      </c>
      <c r="D106" s="197"/>
      <c r="E106" s="197"/>
      <c r="F106" s="197"/>
      <c r="G106" s="197"/>
      <c r="H106" s="95">
        <f>H105</f>
        <v>19.13</v>
      </c>
      <c r="I106" s="95">
        <f>I105</f>
        <v>19.149999999999999</v>
      </c>
      <c r="J106" s="197"/>
      <c r="K106" s="197"/>
      <c r="L106" s="199"/>
      <c r="M106" s="92" t="s">
        <v>40</v>
      </c>
      <c r="N106" s="114">
        <f>N105</f>
        <v>19.21</v>
      </c>
      <c r="O106" s="197"/>
      <c r="P106" s="197"/>
      <c r="Q106" s="95">
        <f>Q105</f>
        <v>19.260000000000002</v>
      </c>
      <c r="R106" s="197"/>
      <c r="S106" s="197"/>
      <c r="T106" s="197"/>
      <c r="U106" s="197"/>
      <c r="V106" s="95">
        <f>V105</f>
        <v>19.32</v>
      </c>
      <c r="W106" s="197"/>
      <c r="X106" s="197"/>
      <c r="Y106" s="197"/>
      <c r="Z106" s="197"/>
      <c r="AA106" s="197"/>
      <c r="AB106" s="193"/>
      <c r="AC106" s="142"/>
      <c r="AD106" s="126"/>
      <c r="AE106" s="161"/>
      <c r="AF106" s="161"/>
      <c r="AG106" s="161"/>
    </row>
    <row r="107" spans="1:33" s="149" customFormat="1" ht="15.6" customHeight="1" thickBot="1" x14ac:dyDescent="0.25">
      <c r="A107" s="163">
        <v>520</v>
      </c>
      <c r="B107" s="163" t="s">
        <v>11</v>
      </c>
      <c r="C107" s="170"/>
      <c r="D107" s="164"/>
      <c r="E107" s="164"/>
      <c r="F107" s="164"/>
      <c r="G107" s="164"/>
      <c r="H107" s="164"/>
      <c r="I107" s="164"/>
      <c r="J107" s="164"/>
      <c r="K107" s="164"/>
      <c r="L107" s="164"/>
      <c r="M107" s="164"/>
      <c r="N107" s="164"/>
      <c r="O107" s="164"/>
      <c r="P107" s="164"/>
      <c r="Q107" s="164"/>
      <c r="R107" s="164"/>
      <c r="S107" s="164"/>
      <c r="T107" s="164"/>
      <c r="U107" s="164"/>
      <c r="V107" s="164"/>
      <c r="W107" s="164"/>
      <c r="X107" s="164"/>
      <c r="Y107" s="164"/>
      <c r="Z107" s="164"/>
      <c r="AA107" s="164"/>
      <c r="AB107" s="165"/>
      <c r="AC107" s="166"/>
      <c r="AD107" s="117"/>
      <c r="AE107" s="161"/>
      <c r="AF107" s="161"/>
      <c r="AG107" s="161"/>
    </row>
    <row r="108" spans="1:33" s="149" customFormat="1" ht="15.6" customHeight="1" x14ac:dyDescent="0.2">
      <c r="A108" s="169"/>
      <c r="B108" s="136" t="s">
        <v>5</v>
      </c>
      <c r="C108" s="72"/>
      <c r="D108" s="73">
        <v>0</v>
      </c>
      <c r="E108" s="73">
        <v>0</v>
      </c>
      <c r="F108" s="73">
        <v>0</v>
      </c>
      <c r="G108" s="73">
        <v>5</v>
      </c>
      <c r="H108" s="73">
        <v>0</v>
      </c>
      <c r="I108" s="73">
        <v>5</v>
      </c>
      <c r="J108" s="73">
        <v>0</v>
      </c>
      <c r="K108" s="73">
        <v>0</v>
      </c>
      <c r="L108" s="74" t="s">
        <v>40</v>
      </c>
      <c r="M108" s="74" t="s">
        <v>40</v>
      </c>
      <c r="N108" s="75">
        <v>0</v>
      </c>
      <c r="O108" s="75">
        <v>0</v>
      </c>
      <c r="P108" s="75">
        <v>1</v>
      </c>
      <c r="Q108" s="75">
        <v>5</v>
      </c>
      <c r="R108" s="75">
        <v>0</v>
      </c>
      <c r="S108" s="75">
        <v>0</v>
      </c>
      <c r="T108" s="75">
        <v>1</v>
      </c>
      <c r="U108" s="75">
        <v>4</v>
      </c>
      <c r="V108" s="75">
        <v>0</v>
      </c>
      <c r="W108" s="75">
        <v>0</v>
      </c>
      <c r="X108" s="75">
        <v>0</v>
      </c>
      <c r="Y108" s="75">
        <v>0</v>
      </c>
      <c r="Z108" s="75">
        <v>0</v>
      </c>
      <c r="AA108" s="75">
        <v>0</v>
      </c>
      <c r="AB108" s="76">
        <v>1</v>
      </c>
      <c r="AC108" s="140" t="s">
        <v>6</v>
      </c>
      <c r="AD108" s="157"/>
      <c r="AE108" s="161"/>
      <c r="AF108" s="161"/>
      <c r="AG108" s="161"/>
    </row>
    <row r="109" spans="1:33" s="149" customFormat="1" ht="15.6" customHeight="1" x14ac:dyDescent="0.2">
      <c r="A109" s="137">
        <v>20.21</v>
      </c>
      <c r="B109" s="138" t="s">
        <v>7</v>
      </c>
      <c r="C109" s="77">
        <v>1</v>
      </c>
      <c r="D109" s="78">
        <v>5</v>
      </c>
      <c r="E109" s="78">
        <v>9</v>
      </c>
      <c r="F109" s="78">
        <v>0</v>
      </c>
      <c r="G109" s="78">
        <v>0</v>
      </c>
      <c r="H109" s="78">
        <v>2</v>
      </c>
      <c r="I109" s="78">
        <v>2</v>
      </c>
      <c r="J109" s="78">
        <v>1</v>
      </c>
      <c r="K109" s="78">
        <v>1</v>
      </c>
      <c r="L109" s="79" t="s">
        <v>40</v>
      </c>
      <c r="M109" s="79" t="s">
        <v>40</v>
      </c>
      <c r="N109" s="80">
        <v>0</v>
      </c>
      <c r="O109" s="80">
        <v>0</v>
      </c>
      <c r="P109" s="80">
        <v>0</v>
      </c>
      <c r="Q109" s="80">
        <v>1</v>
      </c>
      <c r="R109" s="80">
        <v>0</v>
      </c>
      <c r="S109" s="80">
        <v>0</v>
      </c>
      <c r="T109" s="80">
        <v>0</v>
      </c>
      <c r="U109" s="80">
        <v>0</v>
      </c>
      <c r="V109" s="80">
        <v>0</v>
      </c>
      <c r="W109" s="80">
        <v>0</v>
      </c>
      <c r="X109" s="80">
        <v>0</v>
      </c>
      <c r="Y109" s="80">
        <v>0</v>
      </c>
      <c r="Z109" s="80">
        <v>0</v>
      </c>
      <c r="AA109" s="80">
        <v>0</v>
      </c>
      <c r="AB109" s="81"/>
      <c r="AC109" s="141">
        <f>SUM(C109:AA109)</f>
        <v>22</v>
      </c>
      <c r="AD109" s="125"/>
      <c r="AE109" s="161"/>
      <c r="AF109" s="161"/>
      <c r="AG109" s="161"/>
    </row>
    <row r="110" spans="1:33" s="149" customFormat="1" ht="15.6" customHeight="1" x14ac:dyDescent="0.2">
      <c r="A110" s="200" t="s">
        <v>58</v>
      </c>
      <c r="B110" s="138" t="s">
        <v>8</v>
      </c>
      <c r="C110" s="77">
        <f>C109</f>
        <v>1</v>
      </c>
      <c r="D110" s="82">
        <f t="shared" ref="D110" si="348">C110-D108+D109</f>
        <v>6</v>
      </c>
      <c r="E110" s="82">
        <f t="shared" ref="E110" si="349">D110-E108+E109</f>
        <v>15</v>
      </c>
      <c r="F110" s="82">
        <f t="shared" ref="F110" si="350">E110-F108+F109</f>
        <v>15</v>
      </c>
      <c r="G110" s="82">
        <f t="shared" ref="G110" si="351">F110-G108+G109</f>
        <v>10</v>
      </c>
      <c r="H110" s="82">
        <f t="shared" ref="H110" si="352">G110-H108+H109</f>
        <v>12</v>
      </c>
      <c r="I110" s="82">
        <f t="shared" ref="I110" si="353">H110-I108+I109</f>
        <v>9</v>
      </c>
      <c r="J110" s="82">
        <f t="shared" ref="J110" si="354">I110-J108+J109</f>
        <v>10</v>
      </c>
      <c r="K110" s="83">
        <f t="shared" ref="K110" si="355">J110-K108+K109</f>
        <v>11</v>
      </c>
      <c r="L110" s="84" t="s">
        <v>40</v>
      </c>
      <c r="M110" s="84" t="s">
        <v>40</v>
      </c>
      <c r="N110" s="85">
        <f>K110-N108+N109</f>
        <v>11</v>
      </c>
      <c r="O110" s="82">
        <f t="shared" ref="O110" si="356">N110-O108+O109</f>
        <v>11</v>
      </c>
      <c r="P110" s="82">
        <f t="shared" ref="P110" si="357">O110-P108+P109</f>
        <v>10</v>
      </c>
      <c r="Q110" s="82">
        <f t="shared" ref="Q110" si="358">P110-Q108+Q109</f>
        <v>6</v>
      </c>
      <c r="R110" s="82">
        <f t="shared" ref="R110" si="359">Q110-R108+R109</f>
        <v>6</v>
      </c>
      <c r="S110" s="82">
        <f t="shared" ref="S110" si="360">R110-S108+S109</f>
        <v>6</v>
      </c>
      <c r="T110" s="82">
        <f t="shared" ref="T110" si="361">S110-T108+T109</f>
        <v>5</v>
      </c>
      <c r="U110" s="82">
        <f t="shared" ref="U110" si="362">T110-U108+U109</f>
        <v>1</v>
      </c>
      <c r="V110" s="82">
        <f t="shared" ref="V110" si="363">U110-V108+V109</f>
        <v>1</v>
      </c>
      <c r="W110" s="82">
        <f t="shared" ref="W110" si="364">V110-W108+W109</f>
        <v>1</v>
      </c>
      <c r="X110" s="82">
        <f t="shared" ref="X110" si="365">W110-X108+X109</f>
        <v>1</v>
      </c>
      <c r="Y110" s="82">
        <f t="shared" ref="Y110" si="366">X110-Y108+Y109</f>
        <v>1</v>
      </c>
      <c r="Z110" s="82">
        <f t="shared" ref="Z110" si="367">Y110-Z108+Z109</f>
        <v>1</v>
      </c>
      <c r="AA110" s="82">
        <f t="shared" ref="AA110" si="368">Z110-AA108+AA109</f>
        <v>1</v>
      </c>
      <c r="AB110" s="86">
        <f>AA110-AB108</f>
        <v>0</v>
      </c>
      <c r="AC110" s="142"/>
      <c r="AD110" s="117">
        <f>MAX(C110:AB110)</f>
        <v>15</v>
      </c>
      <c r="AE110" s="161"/>
      <c r="AF110" s="161"/>
      <c r="AG110" s="161"/>
    </row>
    <row r="111" spans="1:33" s="149" customFormat="1" ht="15.6" customHeight="1" x14ac:dyDescent="0.2">
      <c r="A111" s="201"/>
      <c r="B111" s="138" t="s">
        <v>9</v>
      </c>
      <c r="C111" s="194"/>
      <c r="D111" s="195"/>
      <c r="E111" s="195"/>
      <c r="F111" s="195"/>
      <c r="G111" s="195"/>
      <c r="H111" s="89">
        <v>20.3</v>
      </c>
      <c r="I111" s="89">
        <v>20.32</v>
      </c>
      <c r="J111" s="195"/>
      <c r="K111" s="195"/>
      <c r="L111" s="199"/>
      <c r="M111" s="92" t="s">
        <v>40</v>
      </c>
      <c r="N111" s="112">
        <v>20.38</v>
      </c>
      <c r="O111" s="195"/>
      <c r="P111" s="195"/>
      <c r="Q111" s="89">
        <v>20.41</v>
      </c>
      <c r="R111" s="195"/>
      <c r="S111" s="195"/>
      <c r="T111" s="195"/>
      <c r="U111" s="195"/>
      <c r="V111" s="89">
        <v>20.47</v>
      </c>
      <c r="W111" s="195"/>
      <c r="X111" s="195"/>
      <c r="Y111" s="195"/>
      <c r="Z111" s="195"/>
      <c r="AA111" s="195"/>
      <c r="AB111" s="189">
        <v>20.55</v>
      </c>
      <c r="AC111" s="143">
        <v>34</v>
      </c>
      <c r="AD111" s="125"/>
      <c r="AE111" s="161"/>
      <c r="AF111" s="161"/>
      <c r="AG111" s="161"/>
    </row>
    <row r="112" spans="1:33" s="149" customFormat="1" ht="15.6" customHeight="1" x14ac:dyDescent="0.2">
      <c r="A112" s="202"/>
      <c r="B112" s="139" t="s">
        <v>10</v>
      </c>
      <c r="C112" s="196">
        <v>20.21</v>
      </c>
      <c r="D112" s="197"/>
      <c r="E112" s="197"/>
      <c r="F112" s="197"/>
      <c r="G112" s="197"/>
      <c r="H112" s="95">
        <f>H111</f>
        <v>20.3</v>
      </c>
      <c r="I112" s="95">
        <f>I111</f>
        <v>20.32</v>
      </c>
      <c r="J112" s="197"/>
      <c r="K112" s="197"/>
      <c r="L112" s="199"/>
      <c r="M112" s="92" t="s">
        <v>40</v>
      </c>
      <c r="N112" s="114">
        <f>N111</f>
        <v>20.38</v>
      </c>
      <c r="O112" s="197"/>
      <c r="P112" s="197"/>
      <c r="Q112" s="95">
        <v>20.420000000000002</v>
      </c>
      <c r="R112" s="197"/>
      <c r="S112" s="197"/>
      <c r="T112" s="197"/>
      <c r="U112" s="197"/>
      <c r="V112" s="95">
        <f>V111</f>
        <v>20.47</v>
      </c>
      <c r="W112" s="197"/>
      <c r="X112" s="197"/>
      <c r="Y112" s="197"/>
      <c r="Z112" s="197"/>
      <c r="AA112" s="197"/>
      <c r="AB112" s="193"/>
      <c r="AC112" s="142"/>
      <c r="AD112" s="126"/>
      <c r="AE112" s="161"/>
      <c r="AF112" s="161"/>
      <c r="AG112" s="161"/>
    </row>
    <row r="113" spans="1:33" s="149" customFormat="1" ht="15.6" customHeight="1" thickBot="1" x14ac:dyDescent="0.25">
      <c r="A113" s="163">
        <v>520</v>
      </c>
      <c r="B113" s="163" t="s">
        <v>11</v>
      </c>
      <c r="C113" s="170"/>
      <c r="D113" s="164"/>
      <c r="E113" s="164"/>
      <c r="F113" s="164"/>
      <c r="G113" s="164"/>
      <c r="H113" s="164"/>
      <c r="I113" s="164"/>
      <c r="J113" s="164"/>
      <c r="K113" s="164"/>
      <c r="L113" s="164"/>
      <c r="M113" s="164"/>
      <c r="N113" s="164"/>
      <c r="O113" s="164"/>
      <c r="P113" s="164"/>
      <c r="Q113" s="164"/>
      <c r="R113" s="164"/>
      <c r="S113" s="164"/>
      <c r="T113" s="164"/>
      <c r="U113" s="164"/>
      <c r="V113" s="164"/>
      <c r="W113" s="164"/>
      <c r="X113" s="164"/>
      <c r="Y113" s="164"/>
      <c r="Z113" s="164"/>
      <c r="AA113" s="164"/>
      <c r="AB113" s="165"/>
      <c r="AC113" s="166"/>
      <c r="AD113" s="117"/>
      <c r="AE113" s="161"/>
      <c r="AF113" s="161"/>
      <c r="AG113" s="161"/>
    </row>
    <row r="114" spans="1:33" s="149" customFormat="1" ht="15.6" customHeight="1" x14ac:dyDescent="0.2">
      <c r="A114" s="169"/>
      <c r="B114" s="136" t="s">
        <v>5</v>
      </c>
      <c r="C114" s="72"/>
      <c r="D114" s="73">
        <v>0</v>
      </c>
      <c r="E114" s="73">
        <v>0</v>
      </c>
      <c r="F114" s="73">
        <v>0</v>
      </c>
      <c r="G114" s="73">
        <v>0</v>
      </c>
      <c r="H114" s="73">
        <v>0</v>
      </c>
      <c r="I114" s="73">
        <v>0</v>
      </c>
      <c r="J114" s="73">
        <v>0</v>
      </c>
      <c r="K114" s="73">
        <v>1</v>
      </c>
      <c r="L114" s="74" t="s">
        <v>40</v>
      </c>
      <c r="M114" s="74" t="s">
        <v>40</v>
      </c>
      <c r="N114" s="75">
        <v>3</v>
      </c>
      <c r="O114" s="75">
        <v>0</v>
      </c>
      <c r="P114" s="75">
        <v>0</v>
      </c>
      <c r="Q114" s="75">
        <v>0</v>
      </c>
      <c r="R114" s="75">
        <v>0</v>
      </c>
      <c r="S114" s="75">
        <v>0</v>
      </c>
      <c r="T114" s="75">
        <v>2</v>
      </c>
      <c r="U114" s="75">
        <v>0</v>
      </c>
      <c r="V114" s="75">
        <v>2</v>
      </c>
      <c r="W114" s="75">
        <v>0</v>
      </c>
      <c r="X114" s="75">
        <v>0</v>
      </c>
      <c r="Y114" s="75">
        <v>0</v>
      </c>
      <c r="Z114" s="75">
        <v>0</v>
      </c>
      <c r="AA114" s="75">
        <v>1</v>
      </c>
      <c r="AB114" s="76">
        <v>0</v>
      </c>
      <c r="AC114" s="140" t="s">
        <v>6</v>
      </c>
      <c r="AD114" s="157"/>
      <c r="AE114" s="161"/>
      <c r="AF114" s="161"/>
      <c r="AG114" s="161"/>
    </row>
    <row r="115" spans="1:33" s="149" customFormat="1" ht="15.6" customHeight="1" x14ac:dyDescent="0.2">
      <c r="A115" s="137">
        <v>21.24</v>
      </c>
      <c r="B115" s="138" t="s">
        <v>7</v>
      </c>
      <c r="C115" s="77">
        <v>0</v>
      </c>
      <c r="D115" s="78">
        <v>0</v>
      </c>
      <c r="E115" s="78">
        <v>5</v>
      </c>
      <c r="F115" s="78">
        <v>0</v>
      </c>
      <c r="G115" s="78">
        <v>0</v>
      </c>
      <c r="H115" s="78">
        <v>1</v>
      </c>
      <c r="I115" s="78">
        <v>1</v>
      </c>
      <c r="J115" s="78">
        <v>1</v>
      </c>
      <c r="K115" s="78">
        <v>0</v>
      </c>
      <c r="L115" s="79" t="s">
        <v>40</v>
      </c>
      <c r="M115" s="79" t="s">
        <v>40</v>
      </c>
      <c r="N115" s="80">
        <v>1</v>
      </c>
      <c r="O115" s="80">
        <v>0</v>
      </c>
      <c r="P115" s="80">
        <v>0</v>
      </c>
      <c r="Q115" s="80">
        <v>0</v>
      </c>
      <c r="R115" s="80">
        <v>0</v>
      </c>
      <c r="S115" s="80">
        <v>0</v>
      </c>
      <c r="T115" s="80">
        <v>0</v>
      </c>
      <c r="U115" s="80">
        <v>0</v>
      </c>
      <c r="V115" s="80">
        <v>0</v>
      </c>
      <c r="W115" s="80">
        <v>0</v>
      </c>
      <c r="X115" s="80">
        <v>0</v>
      </c>
      <c r="Y115" s="80">
        <v>0</v>
      </c>
      <c r="Z115" s="80">
        <v>0</v>
      </c>
      <c r="AA115" s="80">
        <v>0</v>
      </c>
      <c r="AB115" s="81"/>
      <c r="AC115" s="141">
        <f>SUM(C115:AA115)</f>
        <v>9</v>
      </c>
      <c r="AD115" s="125"/>
      <c r="AE115" s="161"/>
      <c r="AF115" s="161"/>
      <c r="AG115" s="161"/>
    </row>
    <row r="116" spans="1:33" s="149" customFormat="1" ht="15.6" customHeight="1" x14ac:dyDescent="0.2">
      <c r="A116" s="200" t="s">
        <v>58</v>
      </c>
      <c r="B116" s="138" t="s">
        <v>8</v>
      </c>
      <c r="C116" s="77">
        <f>C115</f>
        <v>0</v>
      </c>
      <c r="D116" s="82">
        <f t="shared" ref="D116" si="369">C116-D114+D115</f>
        <v>0</v>
      </c>
      <c r="E116" s="82">
        <f t="shared" ref="E116" si="370">D116-E114+E115</f>
        <v>5</v>
      </c>
      <c r="F116" s="82">
        <f t="shared" ref="F116" si="371">E116-F114+F115</f>
        <v>5</v>
      </c>
      <c r="G116" s="82">
        <f t="shared" ref="G116" si="372">F116-G114+G115</f>
        <v>5</v>
      </c>
      <c r="H116" s="82">
        <f t="shared" ref="H116" si="373">G116-H114+H115</f>
        <v>6</v>
      </c>
      <c r="I116" s="82">
        <f t="shared" ref="I116" si="374">H116-I114+I115</f>
        <v>7</v>
      </c>
      <c r="J116" s="82">
        <f t="shared" ref="J116" si="375">I116-J114+J115</f>
        <v>8</v>
      </c>
      <c r="K116" s="83">
        <f t="shared" ref="K116" si="376">J116-K114+K115</f>
        <v>7</v>
      </c>
      <c r="L116" s="84" t="s">
        <v>40</v>
      </c>
      <c r="M116" s="84" t="s">
        <v>40</v>
      </c>
      <c r="N116" s="85">
        <f>K116-N114+N115</f>
        <v>5</v>
      </c>
      <c r="O116" s="82">
        <f t="shared" ref="O116" si="377">N116-O114+O115</f>
        <v>5</v>
      </c>
      <c r="P116" s="82">
        <f t="shared" ref="P116" si="378">O116-P114+P115</f>
        <v>5</v>
      </c>
      <c r="Q116" s="82">
        <f t="shared" ref="Q116" si="379">P116-Q114+Q115</f>
        <v>5</v>
      </c>
      <c r="R116" s="82">
        <f t="shared" ref="R116" si="380">Q116-R114+R115</f>
        <v>5</v>
      </c>
      <c r="S116" s="82">
        <f t="shared" ref="S116" si="381">R116-S114+S115</f>
        <v>5</v>
      </c>
      <c r="T116" s="82">
        <f t="shared" ref="T116" si="382">S116-T114+T115</f>
        <v>3</v>
      </c>
      <c r="U116" s="82">
        <f t="shared" ref="U116" si="383">T116-U114+U115</f>
        <v>3</v>
      </c>
      <c r="V116" s="82">
        <f t="shared" ref="V116" si="384">U116-V114+V115</f>
        <v>1</v>
      </c>
      <c r="W116" s="82">
        <f t="shared" ref="W116" si="385">V116-W114+W115</f>
        <v>1</v>
      </c>
      <c r="X116" s="82">
        <f t="shared" ref="X116" si="386">W116-X114+X115</f>
        <v>1</v>
      </c>
      <c r="Y116" s="82">
        <f t="shared" ref="Y116" si="387">X116-Y114+Y115</f>
        <v>1</v>
      </c>
      <c r="Z116" s="82">
        <f t="shared" ref="Z116" si="388">Y116-Z114+Z115</f>
        <v>1</v>
      </c>
      <c r="AA116" s="82">
        <f t="shared" ref="AA116" si="389">Z116-AA114+AA115</f>
        <v>0</v>
      </c>
      <c r="AB116" s="86">
        <f>AA116-AB114</f>
        <v>0</v>
      </c>
      <c r="AC116" s="142"/>
      <c r="AD116" s="117">
        <f>MAX(C116:AB116)</f>
        <v>8</v>
      </c>
      <c r="AE116" s="161"/>
      <c r="AF116" s="161"/>
      <c r="AG116" s="161"/>
    </row>
    <row r="117" spans="1:33" s="149" customFormat="1" ht="15.6" customHeight="1" x14ac:dyDescent="0.2">
      <c r="A117" s="201"/>
      <c r="B117" s="138" t="s">
        <v>9</v>
      </c>
      <c r="C117" s="194"/>
      <c r="D117" s="195"/>
      <c r="E117" s="195"/>
      <c r="F117" s="195"/>
      <c r="G117" s="195"/>
      <c r="H117" s="89">
        <v>21.34</v>
      </c>
      <c r="I117" s="89">
        <v>21.35</v>
      </c>
      <c r="J117" s="195"/>
      <c r="K117" s="195"/>
      <c r="L117" s="199"/>
      <c r="M117" s="92" t="s">
        <v>40</v>
      </c>
      <c r="N117" s="112">
        <v>21.4</v>
      </c>
      <c r="O117" s="195"/>
      <c r="P117" s="195"/>
      <c r="Q117" s="89">
        <v>21.44</v>
      </c>
      <c r="R117" s="195"/>
      <c r="S117" s="195"/>
      <c r="T117" s="195"/>
      <c r="U117" s="195"/>
      <c r="V117" s="89">
        <v>21.49</v>
      </c>
      <c r="W117" s="195"/>
      <c r="X117" s="195"/>
      <c r="Y117" s="195"/>
      <c r="Z117" s="195"/>
      <c r="AA117" s="195"/>
      <c r="AB117" s="189">
        <v>21.55</v>
      </c>
      <c r="AC117" s="143">
        <v>31</v>
      </c>
      <c r="AD117" s="125"/>
      <c r="AE117" s="161"/>
      <c r="AF117" s="161"/>
      <c r="AG117" s="161"/>
    </row>
    <row r="118" spans="1:33" s="149" customFormat="1" ht="15.6" customHeight="1" x14ac:dyDescent="0.2">
      <c r="A118" s="202"/>
      <c r="B118" s="139" t="s">
        <v>10</v>
      </c>
      <c r="C118" s="196">
        <v>21.24</v>
      </c>
      <c r="D118" s="197"/>
      <c r="E118" s="197"/>
      <c r="F118" s="197"/>
      <c r="G118" s="197"/>
      <c r="H118" s="95">
        <f>H117</f>
        <v>21.34</v>
      </c>
      <c r="I118" s="95">
        <f>I117</f>
        <v>21.35</v>
      </c>
      <c r="J118" s="197"/>
      <c r="K118" s="197"/>
      <c r="L118" s="199"/>
      <c r="M118" s="92" t="s">
        <v>40</v>
      </c>
      <c r="N118" s="114">
        <f>N117</f>
        <v>21.4</v>
      </c>
      <c r="O118" s="197"/>
      <c r="P118" s="197"/>
      <c r="Q118" s="95">
        <f>Q117</f>
        <v>21.44</v>
      </c>
      <c r="R118" s="197"/>
      <c r="S118" s="197"/>
      <c r="T118" s="197"/>
      <c r="U118" s="197"/>
      <c r="V118" s="95">
        <f>V117</f>
        <v>21.49</v>
      </c>
      <c r="W118" s="197"/>
      <c r="X118" s="197"/>
      <c r="Y118" s="197"/>
      <c r="Z118" s="197"/>
      <c r="AA118" s="197"/>
      <c r="AB118" s="193"/>
      <c r="AC118" s="142"/>
      <c r="AD118" s="126"/>
      <c r="AE118" s="161"/>
      <c r="AF118" s="161"/>
      <c r="AG118" s="161"/>
    </row>
    <row r="119" spans="1:33" s="149" customFormat="1" ht="15.6" customHeight="1" thickBot="1" x14ac:dyDescent="0.25">
      <c r="A119" s="163">
        <v>522</v>
      </c>
      <c r="B119" s="163" t="s">
        <v>11</v>
      </c>
      <c r="C119" s="170"/>
      <c r="D119" s="164"/>
      <c r="E119" s="164"/>
      <c r="F119" s="164"/>
      <c r="G119" s="164"/>
      <c r="H119" s="164"/>
      <c r="I119" s="164"/>
      <c r="J119" s="164"/>
      <c r="K119" s="164"/>
      <c r="L119" s="164"/>
      <c r="M119" s="164"/>
      <c r="N119" s="164"/>
      <c r="O119" s="164"/>
      <c r="P119" s="164"/>
      <c r="Q119" s="164"/>
      <c r="R119" s="164"/>
      <c r="S119" s="164"/>
      <c r="T119" s="164"/>
      <c r="U119" s="164"/>
      <c r="V119" s="164"/>
      <c r="W119" s="164"/>
      <c r="X119" s="164"/>
      <c r="Y119" s="164"/>
      <c r="Z119" s="164"/>
      <c r="AA119" s="164"/>
      <c r="AB119" s="165"/>
      <c r="AC119" s="166"/>
      <c r="AD119" s="117"/>
      <c r="AE119" s="161"/>
      <c r="AF119" s="161"/>
      <c r="AG119" s="161"/>
    </row>
    <row r="120" spans="1:33" s="47" customFormat="1" ht="15.6" customHeight="1" x14ac:dyDescent="0.2">
      <c r="A120" s="61" t="s">
        <v>12</v>
      </c>
      <c r="B120" s="57"/>
      <c r="C120" s="4"/>
      <c r="D120" s="5">
        <f>SUMIF($B6:$B119,"l. wys.",D6:D119)</f>
        <v>3</v>
      </c>
      <c r="E120" s="5">
        <f>SUMIF($B6:$B119,"l. wys.",E6:E119)</f>
        <v>17</v>
      </c>
      <c r="F120" s="5">
        <f>SUMIF($B6:$B119,"l. wys.",F6:F119)</f>
        <v>2</v>
      </c>
      <c r="G120" s="5">
        <f>SUMIF($B6:$B119,"l. wys.",G6:G119)</f>
        <v>15</v>
      </c>
      <c r="H120" s="5">
        <f>SUMIF($B6:$B119,"l. wys.",H6:H119)</f>
        <v>103</v>
      </c>
      <c r="I120" s="5">
        <f t="shared" ref="I120" si="390">SUMIF($B6:$B119,"l. wys.",I6:I119)</f>
        <v>82</v>
      </c>
      <c r="J120" s="5">
        <f t="shared" ref="J120" si="391">SUMIF($B6:$B119,"l. wys.",J6:J119)</f>
        <v>42</v>
      </c>
      <c r="K120" s="5">
        <f t="shared" ref="K120" si="392">SUMIF($B6:$B119,"l. wys.",K6:K119)</f>
        <v>17</v>
      </c>
      <c r="L120" s="5">
        <f t="shared" ref="L120" si="393">SUMIF($B6:$B119,"l. wys.",L6:L119)</f>
        <v>10</v>
      </c>
      <c r="M120" s="5">
        <f t="shared" ref="M120" si="394">SUMIF($B6:$B119,"l. wys.",M6:M119)</f>
        <v>22</v>
      </c>
      <c r="N120" s="5">
        <f t="shared" ref="N120" si="395">SUMIF($B6:$B119,"l. wys.",N6:N119)</f>
        <v>36</v>
      </c>
      <c r="O120" s="5">
        <f t="shared" ref="O120" si="396">SUMIF($B6:$B119,"l. wys.",O6:O119)</f>
        <v>17</v>
      </c>
      <c r="P120" s="5">
        <f t="shared" ref="P120:AB120" si="397">SUMIF($B6:$B119,"l. wys.",P6:P119)</f>
        <v>61</v>
      </c>
      <c r="Q120" s="5">
        <f t="shared" si="397"/>
        <v>96</v>
      </c>
      <c r="R120" s="5">
        <f t="shared" si="397"/>
        <v>13</v>
      </c>
      <c r="S120" s="5">
        <f t="shared" si="397"/>
        <v>50</v>
      </c>
      <c r="T120" s="5">
        <f t="shared" si="397"/>
        <v>18</v>
      </c>
      <c r="U120" s="5">
        <f t="shared" si="397"/>
        <v>69</v>
      </c>
      <c r="V120" s="5">
        <f t="shared" si="397"/>
        <v>52</v>
      </c>
      <c r="W120" s="5">
        <f t="shared" si="397"/>
        <v>31</v>
      </c>
      <c r="X120" s="5">
        <f t="shared" si="397"/>
        <v>27</v>
      </c>
      <c r="Y120" s="5">
        <f t="shared" si="397"/>
        <v>28</v>
      </c>
      <c r="Z120" s="5">
        <f t="shared" si="397"/>
        <v>30</v>
      </c>
      <c r="AA120" s="5">
        <f t="shared" si="397"/>
        <v>39</v>
      </c>
      <c r="AB120" s="5">
        <f t="shared" si="397"/>
        <v>92</v>
      </c>
      <c r="AC120" s="45" t="str">
        <f>"Σ: "&amp;SUM(C120:AB120)</f>
        <v>Σ: 972</v>
      </c>
      <c r="AD120" s="46"/>
    </row>
    <row r="121" spans="1:33" s="47" customFormat="1" ht="15.6" customHeight="1" thickBot="1" x14ac:dyDescent="0.25">
      <c r="A121" s="62" t="s">
        <v>13</v>
      </c>
      <c r="B121" s="58"/>
      <c r="C121" s="6">
        <f t="shared" ref="C121:H121" si="398">SUMIF($B6:$B119,"l. wsiad.",C6:C119)</f>
        <v>82</v>
      </c>
      <c r="D121" s="7">
        <f t="shared" si="398"/>
        <v>156</v>
      </c>
      <c r="E121" s="7">
        <f t="shared" si="398"/>
        <v>167</v>
      </c>
      <c r="F121" s="7">
        <f t="shared" si="398"/>
        <v>25</v>
      </c>
      <c r="G121" s="7">
        <f t="shared" si="398"/>
        <v>23</v>
      </c>
      <c r="H121" s="7">
        <f t="shared" si="398"/>
        <v>78</v>
      </c>
      <c r="I121" s="7">
        <f t="shared" ref="I121:O121" si="399">SUMIF($B6:$B119,"l. wsiad.",I6:I119)</f>
        <v>116</v>
      </c>
      <c r="J121" s="7">
        <f t="shared" si="399"/>
        <v>72</v>
      </c>
      <c r="K121" s="7">
        <f t="shared" si="399"/>
        <v>31</v>
      </c>
      <c r="L121" s="7">
        <f t="shared" si="399"/>
        <v>2</v>
      </c>
      <c r="M121" s="7">
        <f t="shared" si="399"/>
        <v>0</v>
      </c>
      <c r="N121" s="7">
        <f t="shared" si="399"/>
        <v>45</v>
      </c>
      <c r="O121" s="7">
        <f t="shared" si="399"/>
        <v>12</v>
      </c>
      <c r="P121" s="7">
        <f t="shared" ref="P121:AA121" si="400">SUMIF($B6:$B119,"l. wsiad.",P6:P119)</f>
        <v>29</v>
      </c>
      <c r="Q121" s="7">
        <f t="shared" si="400"/>
        <v>62</v>
      </c>
      <c r="R121" s="7">
        <f t="shared" si="400"/>
        <v>17</v>
      </c>
      <c r="S121" s="7">
        <f t="shared" si="400"/>
        <v>47</v>
      </c>
      <c r="T121" s="7">
        <f t="shared" si="400"/>
        <v>3</v>
      </c>
      <c r="U121" s="7">
        <f t="shared" si="400"/>
        <v>0</v>
      </c>
      <c r="V121" s="7">
        <f t="shared" si="400"/>
        <v>4</v>
      </c>
      <c r="W121" s="7">
        <f t="shared" si="400"/>
        <v>0</v>
      </c>
      <c r="X121" s="7">
        <f t="shared" si="400"/>
        <v>1</v>
      </c>
      <c r="Y121" s="7">
        <f t="shared" si="400"/>
        <v>0</v>
      </c>
      <c r="Z121" s="7">
        <f t="shared" si="400"/>
        <v>0</v>
      </c>
      <c r="AA121" s="7">
        <f t="shared" si="400"/>
        <v>0</v>
      </c>
      <c r="AB121" s="8"/>
      <c r="AC121" s="48" t="str">
        <f>"Σ: "&amp;SUM(C121:AB121)</f>
        <v>Σ: 972</v>
      </c>
      <c r="AD121" s="9"/>
    </row>
    <row r="122" spans="1:33" x14ac:dyDescent="0.2">
      <c r="A122" s="47"/>
      <c r="B122" s="47"/>
      <c r="C122" s="47"/>
      <c r="D122" s="47"/>
      <c r="E122" s="47"/>
      <c r="F122" s="47"/>
      <c r="G122" s="47"/>
      <c r="H122" s="47"/>
      <c r="I122" s="47"/>
      <c r="J122" s="47"/>
      <c r="K122" s="47"/>
      <c r="L122" s="47"/>
      <c r="M122" s="47"/>
      <c r="N122" s="47"/>
      <c r="O122" s="47"/>
      <c r="P122" s="47"/>
      <c r="Q122" s="47"/>
      <c r="R122" s="47"/>
      <c r="S122" s="47"/>
      <c r="T122" s="47"/>
      <c r="U122" s="47"/>
      <c r="V122" s="47"/>
      <c r="W122" s="47"/>
      <c r="X122" s="177" t="s">
        <v>12</v>
      </c>
      <c r="Y122" s="178"/>
      <c r="Z122" s="178"/>
      <c r="AA122" s="178"/>
      <c r="AB122" s="178"/>
      <c r="AC122" s="179" t="str">
        <f>"Σ: "&amp;SUM(C120:AB120)+SUM('P Rybnicka&gt;Promienna'!C120:AA120)</f>
        <v>Σ: 2006</v>
      </c>
      <c r="AD122" s="47"/>
      <c r="AE122" s="47"/>
      <c r="AF122" s="47"/>
      <c r="AG122" s="47"/>
    </row>
    <row r="123" spans="1:33" ht="15.75" thickBot="1" x14ac:dyDescent="0.25">
      <c r="A123" s="47"/>
      <c r="B123" s="47"/>
      <c r="C123" s="47"/>
      <c r="D123" s="47"/>
      <c r="E123" s="47"/>
      <c r="F123" s="47"/>
      <c r="G123" s="47"/>
      <c r="H123" s="47"/>
      <c r="I123" s="47"/>
      <c r="J123" s="47"/>
      <c r="K123" s="47"/>
      <c r="L123" s="47"/>
      <c r="M123" s="47"/>
      <c r="N123" s="47"/>
      <c r="O123" s="47"/>
      <c r="P123" s="47"/>
      <c r="Q123" s="47"/>
      <c r="R123" s="47"/>
      <c r="S123" s="47"/>
      <c r="T123" s="47"/>
      <c r="U123" s="47"/>
      <c r="V123" s="47"/>
      <c r="W123" s="47"/>
      <c r="X123" s="180" t="s">
        <v>13</v>
      </c>
      <c r="Y123" s="181"/>
      <c r="Z123" s="181"/>
      <c r="AA123" s="181"/>
      <c r="AB123" s="181"/>
      <c r="AC123" s="182" t="str">
        <f>"Σ: "&amp;SUM(C121:AB121)+SUM('P Rybnicka&gt;Promienna'!C121:AA121)</f>
        <v>Σ: 2006</v>
      </c>
      <c r="AD123" s="60"/>
      <c r="AE123" s="47"/>
      <c r="AF123" s="47"/>
      <c r="AG123" s="47"/>
    </row>
    <row r="124" spans="1:33" x14ac:dyDescent="0.2">
      <c r="A124" s="47"/>
      <c r="B124" s="47"/>
      <c r="C124" s="47"/>
      <c r="D124" s="47"/>
      <c r="E124" s="47"/>
      <c r="F124" s="47"/>
      <c r="G124" s="47"/>
      <c r="H124" s="47"/>
      <c r="I124" s="47"/>
      <c r="J124" s="47"/>
      <c r="K124" s="47"/>
      <c r="L124" s="47"/>
      <c r="M124" s="47"/>
      <c r="N124" s="47"/>
      <c r="O124" s="47"/>
      <c r="P124" s="47"/>
      <c r="Q124" s="47"/>
      <c r="R124" s="47"/>
      <c r="S124" s="47"/>
      <c r="T124" s="47"/>
      <c r="U124" s="47"/>
      <c r="V124" s="47"/>
      <c r="W124" s="47"/>
      <c r="X124" s="47"/>
      <c r="Y124" s="47"/>
      <c r="Z124" s="47"/>
      <c r="AA124" s="47"/>
      <c r="AB124" s="47"/>
      <c r="AC124" s="47"/>
      <c r="AD124" s="47"/>
      <c r="AE124" s="47"/>
      <c r="AF124" s="47"/>
      <c r="AG124" s="47"/>
    </row>
    <row r="125" spans="1:33" x14ac:dyDescent="0.2">
      <c r="A125" s="47"/>
      <c r="B125" s="47"/>
      <c r="C125" s="47"/>
      <c r="D125" s="47"/>
      <c r="E125" s="47"/>
      <c r="F125" s="47"/>
      <c r="G125" s="47"/>
      <c r="H125" s="47"/>
      <c r="I125" s="47"/>
      <c r="J125" s="47"/>
      <c r="K125" s="47"/>
      <c r="L125" s="47"/>
      <c r="M125" s="47"/>
      <c r="N125" s="47"/>
      <c r="O125" s="47"/>
      <c r="P125" s="47"/>
      <c r="Q125" s="47"/>
      <c r="R125" s="47"/>
      <c r="S125" s="47"/>
      <c r="T125" s="47"/>
      <c r="U125" s="47"/>
      <c r="V125" s="47"/>
      <c r="W125" s="47"/>
      <c r="X125" s="47"/>
      <c r="Y125" s="47"/>
      <c r="Z125" s="47"/>
      <c r="AA125" s="47"/>
      <c r="AB125" s="47"/>
      <c r="AC125" s="47"/>
      <c r="AD125" s="47"/>
      <c r="AE125" s="47"/>
      <c r="AF125" s="47"/>
      <c r="AG125" s="47"/>
    </row>
    <row r="126" spans="1:33" x14ac:dyDescent="0.2">
      <c r="A126" s="47"/>
      <c r="B126" s="47"/>
      <c r="C126" s="47"/>
      <c r="D126" s="47"/>
      <c r="E126" s="47"/>
      <c r="F126" s="47"/>
      <c r="G126" s="47"/>
      <c r="H126" s="47"/>
      <c r="I126" s="47"/>
      <c r="J126" s="47"/>
      <c r="K126" s="47"/>
      <c r="L126" s="47"/>
      <c r="M126" s="47"/>
      <c r="N126" s="47"/>
      <c r="O126" s="47"/>
      <c r="P126" s="47"/>
      <c r="Q126" s="47"/>
      <c r="R126" s="47"/>
      <c r="S126" s="47"/>
      <c r="T126" s="47"/>
      <c r="U126" s="47"/>
      <c r="V126" s="47"/>
      <c r="W126" s="47"/>
      <c r="X126" s="47"/>
      <c r="Y126" s="47"/>
      <c r="Z126" s="47"/>
      <c r="AA126" s="47"/>
      <c r="AB126" s="47"/>
      <c r="AC126" s="47"/>
      <c r="AD126" s="47"/>
      <c r="AE126" s="47"/>
      <c r="AF126" s="47"/>
      <c r="AG126" s="47"/>
    </row>
    <row r="127" spans="1:33" x14ac:dyDescent="0.2">
      <c r="A127" s="47"/>
      <c r="B127" s="47"/>
      <c r="C127" s="47"/>
      <c r="D127" s="47"/>
      <c r="E127" s="47"/>
      <c r="F127" s="47"/>
      <c r="G127" s="47"/>
      <c r="H127" s="47"/>
      <c r="I127" s="47"/>
      <c r="J127" s="47"/>
      <c r="K127" s="47"/>
      <c r="L127" s="47"/>
      <c r="M127" s="47"/>
      <c r="N127" s="47"/>
      <c r="O127" s="47"/>
      <c r="P127" s="47"/>
      <c r="Q127" s="47"/>
      <c r="R127" s="47"/>
      <c r="S127" s="47"/>
      <c r="T127" s="47"/>
      <c r="U127" s="47"/>
      <c r="V127" s="47"/>
      <c r="W127" s="47"/>
      <c r="X127" s="47"/>
      <c r="Y127" s="47"/>
      <c r="Z127" s="47"/>
      <c r="AA127" s="47"/>
      <c r="AB127" s="47"/>
      <c r="AC127" s="47"/>
      <c r="AD127" s="47"/>
      <c r="AE127" s="47"/>
      <c r="AF127" s="47"/>
      <c r="AG127" s="47"/>
    </row>
    <row r="128" spans="1:33" x14ac:dyDescent="0.2">
      <c r="A128" s="47"/>
      <c r="B128" s="47"/>
      <c r="C128" s="47"/>
      <c r="D128" s="47"/>
      <c r="E128" s="47"/>
      <c r="F128" s="47"/>
      <c r="G128" s="47"/>
      <c r="H128" s="47"/>
      <c r="I128" s="47"/>
      <c r="J128" s="47"/>
      <c r="K128" s="47"/>
      <c r="L128" s="47"/>
      <c r="M128" s="47"/>
      <c r="N128" s="47"/>
      <c r="O128" s="47"/>
      <c r="P128" s="47"/>
      <c r="Q128" s="47"/>
      <c r="R128" s="47"/>
      <c r="S128" s="47"/>
      <c r="T128" s="47"/>
      <c r="U128" s="47"/>
      <c r="V128" s="47"/>
      <c r="W128" s="47"/>
      <c r="X128" s="47"/>
      <c r="Y128" s="47"/>
      <c r="Z128" s="47"/>
      <c r="AA128" s="47"/>
      <c r="AB128" s="47"/>
      <c r="AC128" s="47"/>
      <c r="AD128" s="47"/>
      <c r="AE128" s="47"/>
      <c r="AF128" s="47"/>
      <c r="AG128" s="47"/>
    </row>
    <row r="129" spans="1:33" x14ac:dyDescent="0.2">
      <c r="A129" s="47"/>
      <c r="B129" s="47"/>
      <c r="C129" s="47"/>
      <c r="D129" s="47"/>
      <c r="E129" s="47"/>
      <c r="F129" s="47"/>
      <c r="G129" s="47"/>
      <c r="H129" s="47"/>
      <c r="I129" s="47"/>
      <c r="J129" s="47"/>
      <c r="K129" s="47"/>
      <c r="L129" s="47"/>
      <c r="M129" s="47"/>
      <c r="N129" s="47"/>
      <c r="O129" s="47"/>
      <c r="P129" s="47"/>
      <c r="Q129" s="47"/>
      <c r="R129" s="47"/>
      <c r="S129" s="47"/>
      <c r="T129" s="47"/>
      <c r="U129" s="47"/>
      <c r="V129" s="47"/>
      <c r="W129" s="47"/>
      <c r="X129" s="47"/>
      <c r="Y129" s="47"/>
      <c r="Z129" s="47"/>
      <c r="AA129" s="47"/>
      <c r="AB129" s="47"/>
      <c r="AC129" s="47"/>
      <c r="AD129" s="47"/>
      <c r="AE129" s="47"/>
      <c r="AF129" s="47"/>
      <c r="AG129" s="47"/>
    </row>
    <row r="130" spans="1:33" x14ac:dyDescent="0.2">
      <c r="A130" s="47"/>
      <c r="B130" s="47"/>
      <c r="C130" s="47"/>
      <c r="D130" s="47"/>
      <c r="E130" s="47"/>
      <c r="F130" s="47"/>
      <c r="G130" s="47"/>
      <c r="H130" s="47"/>
      <c r="I130" s="47"/>
      <c r="J130" s="47"/>
      <c r="K130" s="47"/>
      <c r="L130" s="47"/>
      <c r="M130" s="47"/>
      <c r="N130" s="47"/>
      <c r="O130" s="47"/>
      <c r="P130" s="47"/>
      <c r="Q130" s="47"/>
      <c r="R130" s="47"/>
      <c r="S130" s="47"/>
      <c r="T130" s="47"/>
      <c r="U130" s="47"/>
      <c r="V130" s="47"/>
      <c r="W130" s="47"/>
      <c r="X130" s="47"/>
      <c r="Y130" s="47"/>
      <c r="Z130" s="47"/>
      <c r="AA130" s="47"/>
      <c r="AB130" s="47"/>
      <c r="AC130" s="47"/>
      <c r="AD130" s="47"/>
      <c r="AE130" s="47"/>
      <c r="AF130" s="47"/>
      <c r="AG130" s="47"/>
    </row>
    <row r="131" spans="1:33" x14ac:dyDescent="0.2">
      <c r="A131" s="47"/>
      <c r="B131" s="47"/>
      <c r="C131" s="47"/>
      <c r="D131" s="47"/>
      <c r="E131" s="47"/>
      <c r="F131" s="47"/>
      <c r="G131" s="47"/>
      <c r="H131" s="47"/>
      <c r="I131" s="47"/>
      <c r="J131" s="47"/>
      <c r="K131" s="47"/>
      <c r="L131" s="47"/>
      <c r="M131" s="47"/>
      <c r="N131" s="47"/>
      <c r="O131" s="47"/>
      <c r="P131" s="47"/>
      <c r="Q131" s="47"/>
      <c r="R131" s="47"/>
      <c r="S131" s="47"/>
      <c r="T131" s="47"/>
      <c r="U131" s="47"/>
      <c r="V131" s="47"/>
      <c r="W131" s="47"/>
      <c r="X131" s="47"/>
      <c r="Y131" s="47"/>
      <c r="Z131" s="47"/>
      <c r="AA131" s="47"/>
      <c r="AB131" s="47"/>
      <c r="AC131" s="47"/>
      <c r="AD131" s="47"/>
      <c r="AE131" s="47"/>
      <c r="AF131" s="47"/>
      <c r="AG131" s="47"/>
    </row>
    <row r="132" spans="1:33" x14ac:dyDescent="0.2">
      <c r="A132" s="47"/>
      <c r="B132" s="47"/>
      <c r="C132" s="47"/>
      <c r="D132" s="47"/>
      <c r="E132" s="47"/>
      <c r="F132" s="47"/>
      <c r="G132" s="47"/>
      <c r="H132" s="47"/>
      <c r="I132" s="47"/>
      <c r="J132" s="47"/>
      <c r="K132" s="47"/>
      <c r="L132" s="47"/>
      <c r="M132" s="47"/>
      <c r="N132" s="47"/>
      <c r="O132" s="47"/>
      <c r="P132" s="47"/>
      <c r="Q132" s="47"/>
      <c r="R132" s="47"/>
      <c r="S132" s="47"/>
      <c r="T132" s="47"/>
      <c r="U132" s="47"/>
      <c r="V132" s="47"/>
      <c r="W132" s="47"/>
      <c r="X132" s="47"/>
      <c r="Y132" s="47"/>
      <c r="Z132" s="47"/>
      <c r="AA132" s="47"/>
      <c r="AB132" s="47"/>
      <c r="AC132" s="47"/>
      <c r="AD132" s="47"/>
      <c r="AE132" s="47"/>
      <c r="AF132" s="47"/>
      <c r="AG132" s="47"/>
    </row>
    <row r="133" spans="1:33" x14ac:dyDescent="0.2">
      <c r="A133" s="47"/>
      <c r="B133" s="47"/>
      <c r="C133" s="47"/>
      <c r="D133" s="47"/>
      <c r="E133" s="47"/>
      <c r="F133" s="47"/>
      <c r="G133" s="47"/>
      <c r="H133" s="47"/>
      <c r="I133" s="47"/>
      <c r="J133" s="47"/>
      <c r="K133" s="47"/>
      <c r="L133" s="47"/>
      <c r="M133" s="47"/>
      <c r="N133" s="47"/>
      <c r="O133" s="47"/>
      <c r="P133" s="47"/>
      <c r="Q133" s="47"/>
      <c r="R133" s="47"/>
      <c r="S133" s="47"/>
      <c r="T133" s="47"/>
      <c r="U133" s="47"/>
      <c r="V133" s="47"/>
      <c r="W133" s="47"/>
      <c r="X133" s="47"/>
      <c r="Y133" s="47"/>
      <c r="Z133" s="47"/>
      <c r="AA133" s="47"/>
      <c r="AB133" s="47"/>
      <c r="AC133" s="47"/>
      <c r="AD133" s="47"/>
      <c r="AE133" s="47"/>
      <c r="AF133" s="47"/>
      <c r="AG133" s="47"/>
    </row>
  </sheetData>
  <sheetProtection selectLockedCells="1" selectUnlockedCells="1"/>
  <mergeCells count="19">
    <mergeCell ref="A80:A82"/>
    <mergeCell ref="A86:A88"/>
    <mergeCell ref="A116:A118"/>
    <mergeCell ref="A14:A16"/>
    <mergeCell ref="A20:A22"/>
    <mergeCell ref="A26:A28"/>
    <mergeCell ref="A32:A34"/>
    <mergeCell ref="A38:A40"/>
    <mergeCell ref="A44:A46"/>
    <mergeCell ref="A92:A94"/>
    <mergeCell ref="A98:A100"/>
    <mergeCell ref="A104:A106"/>
    <mergeCell ref="A110:A112"/>
    <mergeCell ref="A74:A76"/>
    <mergeCell ref="A8:A10"/>
    <mergeCell ref="A50:A52"/>
    <mergeCell ref="A56:A58"/>
    <mergeCell ref="A62:A64"/>
    <mergeCell ref="A68:A70"/>
  </mergeCells>
  <conditionalFormatting sqref="AC8:AC119">
    <cfRule type="expression" dxfId="223" priority="165" stopIfTrue="1">
      <formula>AN8</formula>
    </cfRule>
  </conditionalFormatting>
  <conditionalFormatting sqref="C8:AB8">
    <cfRule type="cellIs" dxfId="222" priority="164" stopIfTrue="1" operator="equal">
      <formula>$AD8</formula>
    </cfRule>
  </conditionalFormatting>
  <conditionalFormatting sqref="AC50:AC53">
    <cfRule type="expression" dxfId="221" priority="163" stopIfTrue="1">
      <formula>AN50</formula>
    </cfRule>
  </conditionalFormatting>
  <conditionalFormatting sqref="AC50:AC53">
    <cfRule type="expression" dxfId="220" priority="160" stopIfTrue="1">
      <formula>AN50</formula>
    </cfRule>
  </conditionalFormatting>
  <conditionalFormatting sqref="AC50:AC53">
    <cfRule type="expression" dxfId="219" priority="158" stopIfTrue="1">
      <formula>AN50</formula>
    </cfRule>
  </conditionalFormatting>
  <conditionalFormatting sqref="AC56:AC59">
    <cfRule type="expression" dxfId="218" priority="156" stopIfTrue="1">
      <formula>AN56</formula>
    </cfRule>
  </conditionalFormatting>
  <conditionalFormatting sqref="AC56:AC59">
    <cfRule type="expression" dxfId="217" priority="153" stopIfTrue="1">
      <formula>AN56</formula>
    </cfRule>
  </conditionalFormatting>
  <conditionalFormatting sqref="AC56:AC59">
    <cfRule type="expression" dxfId="216" priority="151" stopIfTrue="1">
      <formula>AN56</formula>
    </cfRule>
  </conditionalFormatting>
  <conditionalFormatting sqref="AC62:AC65">
    <cfRule type="expression" dxfId="215" priority="149" stopIfTrue="1">
      <formula>AN62</formula>
    </cfRule>
  </conditionalFormatting>
  <conditionalFormatting sqref="AC62:AC65">
    <cfRule type="expression" dxfId="214" priority="146" stopIfTrue="1">
      <formula>AN62</formula>
    </cfRule>
  </conditionalFormatting>
  <conditionalFormatting sqref="AC62:AC65">
    <cfRule type="expression" dxfId="213" priority="144" stopIfTrue="1">
      <formula>AN62</formula>
    </cfRule>
  </conditionalFormatting>
  <conditionalFormatting sqref="AC68:AC71">
    <cfRule type="expression" dxfId="212" priority="142" stopIfTrue="1">
      <formula>AN68</formula>
    </cfRule>
  </conditionalFormatting>
  <conditionalFormatting sqref="AC68:AC71">
    <cfRule type="expression" dxfId="211" priority="139" stopIfTrue="1">
      <formula>AN68</formula>
    </cfRule>
  </conditionalFormatting>
  <conditionalFormatting sqref="AC68:AC71">
    <cfRule type="expression" dxfId="210" priority="137" stopIfTrue="1">
      <formula>AN68</formula>
    </cfRule>
  </conditionalFormatting>
  <conditionalFormatting sqref="AC74:AC77">
    <cfRule type="expression" dxfId="209" priority="135" stopIfTrue="1">
      <formula>AN74</formula>
    </cfRule>
  </conditionalFormatting>
  <conditionalFormatting sqref="AC74:AC77">
    <cfRule type="expression" dxfId="208" priority="132" stopIfTrue="1">
      <formula>AN74</formula>
    </cfRule>
  </conditionalFormatting>
  <conditionalFormatting sqref="AC74:AC77">
    <cfRule type="expression" dxfId="207" priority="130" stopIfTrue="1">
      <formula>AN74</formula>
    </cfRule>
  </conditionalFormatting>
  <conditionalFormatting sqref="AC80:AC83">
    <cfRule type="expression" dxfId="206" priority="128" stopIfTrue="1">
      <formula>AN80</formula>
    </cfRule>
  </conditionalFormatting>
  <conditionalFormatting sqref="AC80:AC83">
    <cfRule type="expression" dxfId="205" priority="125" stopIfTrue="1">
      <formula>AN80</formula>
    </cfRule>
  </conditionalFormatting>
  <conditionalFormatting sqref="AC80:AC83">
    <cfRule type="expression" dxfId="204" priority="123" stopIfTrue="1">
      <formula>AN80</formula>
    </cfRule>
  </conditionalFormatting>
  <conditionalFormatting sqref="AC86:AC113">
    <cfRule type="expression" dxfId="203" priority="121" stopIfTrue="1">
      <formula>AN86</formula>
    </cfRule>
  </conditionalFormatting>
  <conditionalFormatting sqref="AC86:AC113">
    <cfRule type="expression" dxfId="202" priority="118" stopIfTrue="1">
      <formula>AN86</formula>
    </cfRule>
  </conditionalFormatting>
  <conditionalFormatting sqref="AC86:AC113">
    <cfRule type="expression" dxfId="201" priority="116" stopIfTrue="1">
      <formula>AN86</formula>
    </cfRule>
  </conditionalFormatting>
  <conditionalFormatting sqref="AC116:AC119">
    <cfRule type="expression" dxfId="200" priority="114" stopIfTrue="1">
      <formula>AN116</formula>
    </cfRule>
  </conditionalFormatting>
  <conditionalFormatting sqref="AC116:AC119">
    <cfRule type="expression" dxfId="199" priority="111" stopIfTrue="1">
      <formula>AN116</formula>
    </cfRule>
  </conditionalFormatting>
  <conditionalFormatting sqref="AC116:AC119">
    <cfRule type="expression" dxfId="198" priority="109" stopIfTrue="1">
      <formula>AN116</formula>
    </cfRule>
  </conditionalFormatting>
  <conditionalFormatting sqref="AC14:AC17">
    <cfRule type="expression" dxfId="197" priority="99" stopIfTrue="1">
      <formula>AN14</formula>
    </cfRule>
  </conditionalFormatting>
  <conditionalFormatting sqref="AC14:AC17">
    <cfRule type="expression" dxfId="196" priority="96" stopIfTrue="1">
      <formula>AN14</formula>
    </cfRule>
  </conditionalFormatting>
  <conditionalFormatting sqref="AC14:AC17">
    <cfRule type="expression" dxfId="195" priority="94" stopIfTrue="1">
      <formula>AN14</formula>
    </cfRule>
  </conditionalFormatting>
  <conditionalFormatting sqref="AC20:AC23">
    <cfRule type="expression" dxfId="194" priority="92" stopIfTrue="1">
      <formula>AN20</formula>
    </cfRule>
  </conditionalFormatting>
  <conditionalFormatting sqref="AC20:AC23">
    <cfRule type="expression" dxfId="193" priority="89" stopIfTrue="1">
      <formula>AN20</formula>
    </cfRule>
  </conditionalFormatting>
  <conditionalFormatting sqref="AC20:AC23">
    <cfRule type="expression" dxfId="192" priority="87" stopIfTrue="1">
      <formula>AN20</formula>
    </cfRule>
  </conditionalFormatting>
  <conditionalFormatting sqref="AC26:AC29">
    <cfRule type="expression" dxfId="191" priority="83" stopIfTrue="1">
      <formula>AN26</formula>
    </cfRule>
  </conditionalFormatting>
  <conditionalFormatting sqref="AC26:AC29">
    <cfRule type="expression" dxfId="190" priority="80" stopIfTrue="1">
      <formula>AN26</formula>
    </cfRule>
  </conditionalFormatting>
  <conditionalFormatting sqref="AC26:AC29">
    <cfRule type="expression" dxfId="189" priority="78" stopIfTrue="1">
      <formula>AN26</formula>
    </cfRule>
  </conditionalFormatting>
  <conditionalFormatting sqref="AC32:AC35">
    <cfRule type="expression" dxfId="188" priority="76" stopIfTrue="1">
      <formula>AN32</formula>
    </cfRule>
  </conditionalFormatting>
  <conditionalFormatting sqref="L32:M32">
    <cfRule type="cellIs" dxfId="187" priority="75" stopIfTrue="1" operator="equal">
      <formula>$AD32</formula>
    </cfRule>
  </conditionalFormatting>
  <conditionalFormatting sqref="L32:M32">
    <cfRule type="cellIs" dxfId="186" priority="74" stopIfTrue="1" operator="equal">
      <formula>$AD32</formula>
    </cfRule>
  </conditionalFormatting>
  <conditionalFormatting sqref="AC32:AC35">
    <cfRule type="expression" dxfId="185" priority="73" stopIfTrue="1">
      <formula>AN32</formula>
    </cfRule>
  </conditionalFormatting>
  <conditionalFormatting sqref="L32:M32">
    <cfRule type="cellIs" dxfId="184" priority="72" stopIfTrue="1" operator="equal">
      <formula>$AD32</formula>
    </cfRule>
  </conditionalFormatting>
  <conditionalFormatting sqref="AC32:AC35">
    <cfRule type="expression" dxfId="183" priority="71" stopIfTrue="1">
      <formula>AN32</formula>
    </cfRule>
  </conditionalFormatting>
  <conditionalFormatting sqref="L32:M32">
    <cfRule type="cellIs" dxfId="182" priority="70" stopIfTrue="1" operator="equal">
      <formula>$AD32</formula>
    </cfRule>
  </conditionalFormatting>
  <conditionalFormatting sqref="L32:M32">
    <cfRule type="cellIs" dxfId="181" priority="68" stopIfTrue="1" operator="equal">
      <formula>$AD32</formula>
    </cfRule>
  </conditionalFormatting>
  <conditionalFormatting sqref="AC38:AC41">
    <cfRule type="expression" dxfId="180" priority="67" stopIfTrue="1">
      <formula>AN38</formula>
    </cfRule>
  </conditionalFormatting>
  <conditionalFormatting sqref="AC38:AC41">
    <cfRule type="expression" dxfId="179" priority="64" stopIfTrue="1">
      <formula>AN38</formula>
    </cfRule>
  </conditionalFormatting>
  <conditionalFormatting sqref="AC38:AC41">
    <cfRule type="expression" dxfId="178" priority="62" stopIfTrue="1">
      <formula>AN38</formula>
    </cfRule>
  </conditionalFormatting>
  <conditionalFormatting sqref="AC44:AC47">
    <cfRule type="expression" dxfId="177" priority="60" stopIfTrue="1">
      <formula>AN44</formula>
    </cfRule>
  </conditionalFormatting>
  <conditionalFormatting sqref="AC44:AC47">
    <cfRule type="expression" dxfId="176" priority="57" stopIfTrue="1">
      <formula>AN44</formula>
    </cfRule>
  </conditionalFormatting>
  <conditionalFormatting sqref="AC44:AC47">
    <cfRule type="expression" dxfId="175" priority="55" stopIfTrue="1">
      <formula>AN44</formula>
    </cfRule>
  </conditionalFormatting>
  <conditionalFormatting sqref="AC92:AC95">
    <cfRule type="expression" dxfId="174" priority="51" stopIfTrue="1">
      <formula>AN92</formula>
    </cfRule>
  </conditionalFormatting>
  <conditionalFormatting sqref="AC92:AC95">
    <cfRule type="expression" dxfId="173" priority="48" stopIfTrue="1">
      <formula>AN92</formula>
    </cfRule>
  </conditionalFormatting>
  <conditionalFormatting sqref="AC92:AC95">
    <cfRule type="expression" dxfId="172" priority="46" stopIfTrue="1">
      <formula>AN92</formula>
    </cfRule>
  </conditionalFormatting>
  <conditionalFormatting sqref="AC98:AC101">
    <cfRule type="expression" dxfId="171" priority="43" stopIfTrue="1">
      <formula>AN98</formula>
    </cfRule>
  </conditionalFormatting>
  <conditionalFormatting sqref="AC98:AC101">
    <cfRule type="expression" dxfId="170" priority="40" stopIfTrue="1">
      <formula>AN98</formula>
    </cfRule>
  </conditionalFormatting>
  <conditionalFormatting sqref="AC98:AC101">
    <cfRule type="expression" dxfId="169" priority="38" stopIfTrue="1">
      <formula>AN98</formula>
    </cfRule>
  </conditionalFormatting>
  <conditionalFormatting sqref="AC104:AC107">
    <cfRule type="expression" dxfId="168" priority="35" stopIfTrue="1">
      <formula>AN104</formula>
    </cfRule>
  </conditionalFormatting>
  <conditionalFormatting sqref="AC104:AC107">
    <cfRule type="expression" dxfId="167" priority="32" stopIfTrue="1">
      <formula>AN104</formula>
    </cfRule>
  </conditionalFormatting>
  <conditionalFormatting sqref="AC104:AC107">
    <cfRule type="expression" dxfId="166" priority="30" stopIfTrue="1">
      <formula>AN104</formula>
    </cfRule>
  </conditionalFormatting>
  <conditionalFormatting sqref="AC110:AC113">
    <cfRule type="expression" dxfId="165" priority="27" stopIfTrue="1">
      <formula>AN110</formula>
    </cfRule>
  </conditionalFormatting>
  <conditionalFormatting sqref="AC110:AC113">
    <cfRule type="expression" dxfId="164" priority="24" stopIfTrue="1">
      <formula>AN110</formula>
    </cfRule>
  </conditionalFormatting>
  <conditionalFormatting sqref="AC110:AC113">
    <cfRule type="expression" dxfId="163" priority="22" stopIfTrue="1">
      <formula>AN110</formula>
    </cfRule>
  </conditionalFormatting>
  <conditionalFormatting sqref="C14:AB14">
    <cfRule type="cellIs" dxfId="162" priority="19" stopIfTrue="1" operator="equal">
      <formula>$AD14</formula>
    </cfRule>
  </conditionalFormatting>
  <conditionalFormatting sqref="C20:AB20">
    <cfRule type="cellIs" dxfId="161" priority="18" stopIfTrue="1" operator="equal">
      <formula>$AD20</formula>
    </cfRule>
  </conditionalFormatting>
  <conditionalFormatting sqref="C26:AB26">
    <cfRule type="cellIs" dxfId="160" priority="17" stopIfTrue="1" operator="equal">
      <formula>$AD26</formula>
    </cfRule>
  </conditionalFormatting>
  <conditionalFormatting sqref="C38:AB38">
    <cfRule type="cellIs" dxfId="159" priority="16" stopIfTrue="1" operator="equal">
      <formula>$AD38</formula>
    </cfRule>
  </conditionalFormatting>
  <conditionalFormatting sqref="C44:AB44">
    <cfRule type="cellIs" dxfId="158" priority="15" stopIfTrue="1" operator="equal">
      <formula>$AD44</formula>
    </cfRule>
  </conditionalFormatting>
  <conditionalFormatting sqref="C50:AB50">
    <cfRule type="cellIs" dxfId="157" priority="14" stopIfTrue="1" operator="equal">
      <formula>$AD50</formula>
    </cfRule>
  </conditionalFormatting>
  <conditionalFormatting sqref="C56:AB56">
    <cfRule type="cellIs" dxfId="156" priority="13" stopIfTrue="1" operator="equal">
      <formula>$AD56</formula>
    </cfRule>
  </conditionalFormatting>
  <conditionalFormatting sqref="C62:AB62">
    <cfRule type="cellIs" dxfId="155" priority="12" stopIfTrue="1" operator="equal">
      <formula>$AD62</formula>
    </cfRule>
  </conditionalFormatting>
  <conditionalFormatting sqref="C68:AB68">
    <cfRule type="cellIs" dxfId="154" priority="11" stopIfTrue="1" operator="equal">
      <formula>$AD68</formula>
    </cfRule>
  </conditionalFormatting>
  <conditionalFormatting sqref="C74:AB74">
    <cfRule type="cellIs" dxfId="153" priority="10" stopIfTrue="1" operator="equal">
      <formula>$AD74</formula>
    </cfRule>
  </conditionalFormatting>
  <conditionalFormatting sqref="C80:AB80">
    <cfRule type="cellIs" dxfId="152" priority="9" stopIfTrue="1" operator="equal">
      <formula>$AD80</formula>
    </cfRule>
  </conditionalFormatting>
  <conditionalFormatting sqref="C86:AB86">
    <cfRule type="cellIs" dxfId="151" priority="8" stopIfTrue="1" operator="equal">
      <formula>$AD86</formula>
    </cfRule>
  </conditionalFormatting>
  <conditionalFormatting sqref="C92:AB92">
    <cfRule type="cellIs" dxfId="150" priority="7" stopIfTrue="1" operator="equal">
      <formula>$AD92</formula>
    </cfRule>
  </conditionalFormatting>
  <conditionalFormatting sqref="C98:AB98">
    <cfRule type="cellIs" dxfId="149" priority="6" stopIfTrue="1" operator="equal">
      <formula>$AD98</formula>
    </cfRule>
  </conditionalFormatting>
  <conditionalFormatting sqref="C104:AB104">
    <cfRule type="cellIs" dxfId="148" priority="5" stopIfTrue="1" operator="equal">
      <formula>$AD104</formula>
    </cfRule>
  </conditionalFormatting>
  <conditionalFormatting sqref="C110:AB110">
    <cfRule type="cellIs" dxfId="147" priority="4" stopIfTrue="1" operator="equal">
      <formula>$AD110</formula>
    </cfRule>
  </conditionalFormatting>
  <conditionalFormatting sqref="C116:AB116">
    <cfRule type="cellIs" dxfId="146" priority="3" stopIfTrue="1" operator="equal">
      <formula>$AD116</formula>
    </cfRule>
  </conditionalFormatting>
  <conditionalFormatting sqref="C32:K32">
    <cfRule type="cellIs" dxfId="145" priority="2" stopIfTrue="1" operator="equal">
      <formula>$AD32</formula>
    </cfRule>
  </conditionalFormatting>
  <conditionalFormatting sqref="N32:AB32">
    <cfRule type="cellIs" dxfId="144" priority="1" stopIfTrue="1" operator="equal">
      <formula>$AD32</formula>
    </cfRule>
  </conditionalFormatting>
  <printOptions horizontalCentered="1"/>
  <pageMargins left="0.31527777777777777" right="0.31527777777777777" top="0.39374999999999999" bottom="0.39374999999999999" header="0.51180555555555551" footer="0.51180555555555551"/>
  <pageSetup paperSize="9" firstPageNumber="0" orientation="landscape" horizontalDpi="300" verticalDpi="300" r:id="rId1"/>
  <headerFooter alignWithMargins="0"/>
  <rowBreaks count="4" manualBreakCount="4">
    <brk id="29" max="28" man="1"/>
    <brk id="53" max="28" man="1"/>
    <brk id="77" max="28" man="1"/>
    <brk id="101" max="28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91"/>
  <sheetViews>
    <sheetView zoomScaleNormal="100" workbookViewId="0">
      <pane xSplit="2" ySplit="5" topLeftCell="C6" activePane="bottomRight" state="frozen"/>
      <selection activeCell="AN76" sqref="AN76"/>
      <selection pane="topRight" activeCell="AN76" sqref="AN76"/>
      <selection pane="bottomLeft" activeCell="AN76" sqref="AN76"/>
      <selection pane="bottomRight" activeCell="AN76" sqref="AN76"/>
    </sheetView>
  </sheetViews>
  <sheetFormatPr defaultColWidth="9.140625" defaultRowHeight="15" x14ac:dyDescent="0.2"/>
  <cols>
    <col min="1" max="1" width="10.7109375" style="35" customWidth="1"/>
    <col min="2" max="2" width="7.7109375" style="35" customWidth="1"/>
    <col min="3" max="25" width="4.85546875" style="35" customWidth="1"/>
    <col min="26" max="26" width="11.7109375" style="35" customWidth="1"/>
    <col min="27" max="27" width="6.7109375" style="35" customWidth="1"/>
    <col min="28" max="16384" width="9.140625" style="35"/>
  </cols>
  <sheetData>
    <row r="1" spans="1:30" ht="21.95" customHeight="1" x14ac:dyDescent="0.2">
      <c r="A1" s="13" t="s">
        <v>15</v>
      </c>
      <c r="B1" s="30"/>
      <c r="C1" s="30"/>
      <c r="D1" s="30"/>
      <c r="E1" s="30"/>
      <c r="F1" s="31"/>
      <c r="G1" s="31"/>
      <c r="H1" s="31"/>
      <c r="I1" s="31"/>
      <c r="J1" s="31"/>
      <c r="K1" s="31"/>
      <c r="L1" s="31"/>
      <c r="M1" s="31"/>
      <c r="N1" s="31"/>
      <c r="O1" s="32"/>
      <c r="P1" s="53" t="s">
        <v>68</v>
      </c>
      <c r="Q1" s="14"/>
      <c r="R1" s="14"/>
      <c r="S1" s="14"/>
      <c r="T1" s="14"/>
      <c r="U1" s="14"/>
      <c r="V1" s="14"/>
      <c r="W1" s="14"/>
      <c r="X1" s="14"/>
      <c r="Y1" s="33"/>
      <c r="Z1" s="34"/>
    </row>
    <row r="2" spans="1:30" ht="5.0999999999999996" customHeight="1" thickBot="1" x14ac:dyDescent="0.25">
      <c r="A2" s="15"/>
      <c r="B2" s="36"/>
      <c r="C2" s="36"/>
      <c r="D2" s="36"/>
      <c r="E2" s="36"/>
      <c r="F2" s="37"/>
      <c r="G2" s="37"/>
      <c r="H2" s="37"/>
      <c r="I2" s="37"/>
      <c r="J2" s="37"/>
      <c r="K2" s="37"/>
      <c r="L2" s="37"/>
      <c r="M2" s="37"/>
      <c r="N2" s="37"/>
      <c r="O2" s="38"/>
      <c r="P2" s="37"/>
      <c r="Q2" s="1"/>
      <c r="R2" s="1"/>
      <c r="S2" s="1"/>
      <c r="T2" s="1"/>
      <c r="U2" s="1"/>
      <c r="V2" s="36"/>
      <c r="W2" s="36"/>
      <c r="X2" s="36"/>
      <c r="Y2" s="36"/>
      <c r="Z2" s="39"/>
    </row>
    <row r="3" spans="1:30" ht="21.95" customHeight="1" thickBot="1" x14ac:dyDescent="0.25">
      <c r="A3" s="15" t="s">
        <v>0</v>
      </c>
      <c r="B3" s="16">
        <v>19</v>
      </c>
      <c r="C3" s="68" t="s">
        <v>20</v>
      </c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38"/>
      <c r="P3" s="69" t="s">
        <v>22</v>
      </c>
      <c r="Q3" s="1"/>
      <c r="R3" s="1"/>
      <c r="S3" s="1"/>
      <c r="T3" s="1"/>
      <c r="U3" s="1"/>
      <c r="V3" s="36"/>
      <c r="W3" s="36"/>
      <c r="X3" s="36"/>
      <c r="Y3" s="36"/>
      <c r="Z3" s="39"/>
    </row>
    <row r="4" spans="1:30" ht="5.0999999999999996" customHeight="1" thickBot="1" x14ac:dyDescent="0.3">
      <c r="A4" s="17"/>
      <c r="B4" s="18"/>
      <c r="C4" s="19"/>
      <c r="D4" s="19"/>
      <c r="E4" s="19"/>
      <c r="F4" s="40"/>
      <c r="G4" s="40"/>
      <c r="H4" s="40"/>
      <c r="I4" s="40"/>
      <c r="J4" s="40"/>
      <c r="K4" s="40"/>
      <c r="L4" s="40"/>
      <c r="M4" s="40"/>
      <c r="N4" s="40"/>
      <c r="O4" s="20"/>
      <c r="P4" s="18"/>
      <c r="Q4" s="18"/>
      <c r="R4" s="18"/>
      <c r="S4" s="18"/>
      <c r="T4" s="18"/>
      <c r="U4" s="18"/>
      <c r="V4" s="41"/>
      <c r="W4" s="41"/>
      <c r="X4" s="41"/>
      <c r="Y4" s="41"/>
      <c r="Z4" s="42"/>
    </row>
    <row r="5" spans="1:30" s="54" customFormat="1" ht="114.95" customHeight="1" thickBot="1" x14ac:dyDescent="0.25">
      <c r="A5" s="21" t="s">
        <v>2</v>
      </c>
      <c r="B5" s="21" t="s">
        <v>3</v>
      </c>
      <c r="C5" s="108" t="s">
        <v>24</v>
      </c>
      <c r="D5" s="108" t="s">
        <v>25</v>
      </c>
      <c r="E5" s="108" t="s">
        <v>60</v>
      </c>
      <c r="F5" s="108" t="s">
        <v>59</v>
      </c>
      <c r="G5" s="107" t="s">
        <v>26</v>
      </c>
      <c r="H5" s="107" t="s">
        <v>61</v>
      </c>
      <c r="I5" s="107" t="s">
        <v>27</v>
      </c>
      <c r="J5" s="107" t="s">
        <v>28</v>
      </c>
      <c r="K5" s="107" t="s">
        <v>29</v>
      </c>
      <c r="L5" s="107" t="s">
        <v>30</v>
      </c>
      <c r="M5" s="107" t="s">
        <v>31</v>
      </c>
      <c r="N5" s="107" t="s">
        <v>32</v>
      </c>
      <c r="O5" s="107" t="s">
        <v>33</v>
      </c>
      <c r="P5" s="107" t="s">
        <v>34</v>
      </c>
      <c r="Q5" s="107" t="s">
        <v>62</v>
      </c>
      <c r="R5" s="107" t="s">
        <v>63</v>
      </c>
      <c r="S5" s="107" t="s">
        <v>64</v>
      </c>
      <c r="T5" s="107" t="s">
        <v>37</v>
      </c>
      <c r="U5" s="107" t="s">
        <v>65</v>
      </c>
      <c r="V5" s="107" t="s">
        <v>19</v>
      </c>
      <c r="W5" s="109" t="s">
        <v>38</v>
      </c>
      <c r="X5" s="107" t="s">
        <v>66</v>
      </c>
      <c r="Y5" s="107" t="s">
        <v>39</v>
      </c>
      <c r="Z5" s="21" t="s">
        <v>14</v>
      </c>
      <c r="AA5" s="10" t="s">
        <v>4</v>
      </c>
    </row>
    <row r="6" spans="1:30" s="44" customFormat="1" ht="15.6" customHeight="1" x14ac:dyDescent="0.2">
      <c r="A6" s="55"/>
      <c r="B6" s="22" t="s">
        <v>5</v>
      </c>
      <c r="C6" s="72"/>
      <c r="D6" s="73">
        <v>0</v>
      </c>
      <c r="E6" s="73">
        <v>0</v>
      </c>
      <c r="F6" s="73">
        <v>0</v>
      </c>
      <c r="G6" s="73">
        <v>0</v>
      </c>
      <c r="H6" s="73">
        <v>0</v>
      </c>
      <c r="I6" s="73">
        <v>0</v>
      </c>
      <c r="J6" s="73">
        <v>0</v>
      </c>
      <c r="K6" s="73">
        <v>0</v>
      </c>
      <c r="L6" s="73">
        <v>0</v>
      </c>
      <c r="M6" s="73">
        <v>1</v>
      </c>
      <c r="N6" s="73">
        <v>1</v>
      </c>
      <c r="O6" s="73">
        <v>0</v>
      </c>
      <c r="P6" s="73">
        <v>1</v>
      </c>
      <c r="Q6" s="73">
        <v>3</v>
      </c>
      <c r="R6" s="73">
        <v>1</v>
      </c>
      <c r="S6" s="73">
        <v>1</v>
      </c>
      <c r="T6" s="73">
        <v>3</v>
      </c>
      <c r="U6" s="73">
        <v>0</v>
      </c>
      <c r="V6" s="73">
        <v>2</v>
      </c>
      <c r="W6" s="73">
        <v>6</v>
      </c>
      <c r="X6" s="73">
        <v>3</v>
      </c>
      <c r="Y6" s="76">
        <v>2</v>
      </c>
      <c r="Z6" s="26" t="s">
        <v>6</v>
      </c>
      <c r="AA6" s="43"/>
      <c r="AB6" s="47"/>
      <c r="AC6" s="47"/>
      <c r="AD6" s="47"/>
    </row>
    <row r="7" spans="1:30" s="44" customFormat="1" ht="15.6" customHeight="1" x14ac:dyDescent="0.2">
      <c r="A7" s="23">
        <v>6.05</v>
      </c>
      <c r="B7" s="24" t="s">
        <v>7</v>
      </c>
      <c r="C7" s="77">
        <v>5</v>
      </c>
      <c r="D7" s="78">
        <v>1</v>
      </c>
      <c r="E7" s="78">
        <v>1</v>
      </c>
      <c r="F7" s="78">
        <v>0</v>
      </c>
      <c r="G7" s="78">
        <v>0</v>
      </c>
      <c r="H7" s="78">
        <v>2</v>
      </c>
      <c r="I7" s="78">
        <v>1</v>
      </c>
      <c r="J7" s="78">
        <v>3</v>
      </c>
      <c r="K7" s="78">
        <v>1</v>
      </c>
      <c r="L7" s="78">
        <v>0</v>
      </c>
      <c r="M7" s="78">
        <v>6</v>
      </c>
      <c r="N7" s="78">
        <v>0</v>
      </c>
      <c r="O7" s="78">
        <v>0</v>
      </c>
      <c r="P7" s="78">
        <v>1</v>
      </c>
      <c r="Q7" s="78">
        <v>0</v>
      </c>
      <c r="R7" s="78">
        <v>1</v>
      </c>
      <c r="S7" s="78">
        <v>1</v>
      </c>
      <c r="T7" s="78">
        <v>0</v>
      </c>
      <c r="U7" s="78">
        <v>0</v>
      </c>
      <c r="V7" s="78">
        <v>0</v>
      </c>
      <c r="W7" s="78">
        <v>1</v>
      </c>
      <c r="X7" s="78">
        <v>0</v>
      </c>
      <c r="Y7" s="81"/>
      <c r="Z7" s="27">
        <f>SUM(C7:X7)</f>
        <v>24</v>
      </c>
      <c r="AA7" s="11"/>
      <c r="AB7" s="47"/>
      <c r="AC7" s="47"/>
      <c r="AD7" s="47"/>
    </row>
    <row r="8" spans="1:30" s="44" customFormat="1" ht="15.6" customHeight="1" x14ac:dyDescent="0.2">
      <c r="A8" s="200" t="s">
        <v>23</v>
      </c>
      <c r="B8" s="24" t="s">
        <v>8</v>
      </c>
      <c r="C8" s="77">
        <f>C7</f>
        <v>5</v>
      </c>
      <c r="D8" s="82">
        <f t="shared" ref="D8:X8" si="0">C8-D6+D7</f>
        <v>6</v>
      </c>
      <c r="E8" s="82">
        <f t="shared" si="0"/>
        <v>7</v>
      </c>
      <c r="F8" s="82">
        <f t="shared" si="0"/>
        <v>7</v>
      </c>
      <c r="G8" s="82">
        <f t="shared" si="0"/>
        <v>7</v>
      </c>
      <c r="H8" s="82">
        <f t="shared" si="0"/>
        <v>9</v>
      </c>
      <c r="I8" s="82">
        <f t="shared" si="0"/>
        <v>10</v>
      </c>
      <c r="J8" s="82">
        <f t="shared" si="0"/>
        <v>13</v>
      </c>
      <c r="K8" s="82">
        <f t="shared" si="0"/>
        <v>14</v>
      </c>
      <c r="L8" s="82">
        <f t="shared" si="0"/>
        <v>14</v>
      </c>
      <c r="M8" s="82">
        <f t="shared" si="0"/>
        <v>19</v>
      </c>
      <c r="N8" s="82">
        <f t="shared" si="0"/>
        <v>18</v>
      </c>
      <c r="O8" s="82">
        <f t="shared" si="0"/>
        <v>18</v>
      </c>
      <c r="P8" s="83">
        <f t="shared" si="0"/>
        <v>18</v>
      </c>
      <c r="Q8" s="85">
        <f>P8-Q6+Q7</f>
        <v>15</v>
      </c>
      <c r="R8" s="82">
        <f t="shared" ref="R8:V8" si="1">Q8-R6+R7</f>
        <v>15</v>
      </c>
      <c r="S8" s="82">
        <f t="shared" si="1"/>
        <v>15</v>
      </c>
      <c r="T8" s="82">
        <f t="shared" si="1"/>
        <v>12</v>
      </c>
      <c r="U8" s="82">
        <f t="shared" si="1"/>
        <v>12</v>
      </c>
      <c r="V8" s="82">
        <f t="shared" si="1"/>
        <v>10</v>
      </c>
      <c r="W8" s="82">
        <f t="shared" si="0"/>
        <v>5</v>
      </c>
      <c r="X8" s="82">
        <f t="shared" si="0"/>
        <v>2</v>
      </c>
      <c r="Y8" s="86">
        <f>X8-Y6</f>
        <v>0</v>
      </c>
      <c r="Z8" s="28"/>
      <c r="AA8" s="3">
        <f>MAX(C8:Y8)</f>
        <v>19</v>
      </c>
      <c r="AB8" s="47"/>
      <c r="AC8" s="47"/>
      <c r="AD8" s="47"/>
    </row>
    <row r="9" spans="1:30" s="44" customFormat="1" ht="15.6" customHeight="1" x14ac:dyDescent="0.15">
      <c r="A9" s="201"/>
      <c r="B9" s="24" t="s">
        <v>9</v>
      </c>
      <c r="C9" s="87"/>
      <c r="D9" s="88"/>
      <c r="E9" s="88"/>
      <c r="F9" s="88"/>
      <c r="G9" s="88"/>
      <c r="H9" s="89">
        <v>6.09</v>
      </c>
      <c r="I9" s="88"/>
      <c r="J9" s="88"/>
      <c r="K9" s="88"/>
      <c r="L9" s="88"/>
      <c r="M9" s="89">
        <v>6.16</v>
      </c>
      <c r="N9" s="88"/>
      <c r="O9" s="88"/>
      <c r="P9" s="90">
        <v>6.2</v>
      </c>
      <c r="Q9" s="88"/>
      <c r="R9" s="88"/>
      <c r="S9" s="89">
        <v>6.26</v>
      </c>
      <c r="T9" s="88"/>
      <c r="U9" s="89">
        <v>6.3</v>
      </c>
      <c r="V9" s="88"/>
      <c r="W9" s="93"/>
      <c r="X9" s="88"/>
      <c r="Y9" s="189">
        <v>6.36</v>
      </c>
      <c r="Z9" s="29">
        <v>31</v>
      </c>
      <c r="AA9" s="11"/>
      <c r="AB9" s="47"/>
      <c r="AC9" s="47"/>
      <c r="AD9" s="47"/>
    </row>
    <row r="10" spans="1:30" s="44" customFormat="1" ht="15.6" customHeight="1" x14ac:dyDescent="0.15">
      <c r="A10" s="202"/>
      <c r="B10" s="25" t="s">
        <v>10</v>
      </c>
      <c r="C10" s="190">
        <v>6.05</v>
      </c>
      <c r="D10" s="94"/>
      <c r="E10" s="94"/>
      <c r="F10" s="94"/>
      <c r="G10" s="94"/>
      <c r="H10" s="95">
        <f>H9</f>
        <v>6.09</v>
      </c>
      <c r="I10" s="94"/>
      <c r="J10" s="94"/>
      <c r="K10" s="94"/>
      <c r="L10" s="94"/>
      <c r="M10" s="95">
        <f>M9</f>
        <v>6.16</v>
      </c>
      <c r="N10" s="94"/>
      <c r="O10" s="94"/>
      <c r="P10" s="96">
        <f>P9</f>
        <v>6.2</v>
      </c>
      <c r="Q10" s="94"/>
      <c r="R10" s="94"/>
      <c r="S10" s="95">
        <f>S9</f>
        <v>6.26</v>
      </c>
      <c r="T10" s="94"/>
      <c r="U10" s="95">
        <f>U9</f>
        <v>6.3</v>
      </c>
      <c r="V10" s="94"/>
      <c r="W10" s="98"/>
      <c r="X10" s="94"/>
      <c r="Y10" s="99"/>
      <c r="Z10" s="28"/>
      <c r="AA10" s="12"/>
      <c r="AB10" s="47"/>
      <c r="AC10" s="47"/>
      <c r="AD10" s="47"/>
    </row>
    <row r="11" spans="1:30" s="44" customFormat="1" ht="15.6" customHeight="1" thickBot="1" x14ac:dyDescent="0.25">
      <c r="A11" s="49">
        <v>530</v>
      </c>
      <c r="B11" s="49" t="s">
        <v>11</v>
      </c>
      <c r="C11" s="100"/>
      <c r="D11" s="101"/>
      <c r="E11" s="101"/>
      <c r="F11" s="101"/>
      <c r="G11" s="101"/>
      <c r="H11" s="101"/>
      <c r="I11" s="101"/>
      <c r="J11" s="101"/>
      <c r="K11" s="101"/>
      <c r="L11" s="101"/>
      <c r="M11" s="101"/>
      <c r="N11" s="101"/>
      <c r="O11" s="101"/>
      <c r="P11" s="101"/>
      <c r="Q11" s="101"/>
      <c r="R11" s="101"/>
      <c r="S11" s="101"/>
      <c r="T11" s="101"/>
      <c r="U11" s="101"/>
      <c r="V11" s="101"/>
      <c r="W11" s="101"/>
      <c r="X11" s="101"/>
      <c r="Y11" s="102"/>
      <c r="Z11" s="52"/>
      <c r="AA11" s="3"/>
      <c r="AB11" s="47"/>
      <c r="AC11" s="47"/>
      <c r="AD11" s="47"/>
    </row>
    <row r="12" spans="1:30" ht="15.6" customHeight="1" x14ac:dyDescent="0.2">
      <c r="A12" s="55"/>
      <c r="B12" s="22" t="s">
        <v>5</v>
      </c>
      <c r="C12" s="72"/>
      <c r="D12" s="73">
        <v>0</v>
      </c>
      <c r="E12" s="73">
        <v>0</v>
      </c>
      <c r="F12" s="73">
        <v>0</v>
      </c>
      <c r="G12" s="73">
        <v>0</v>
      </c>
      <c r="H12" s="73">
        <v>0</v>
      </c>
      <c r="I12" s="73">
        <v>0</v>
      </c>
      <c r="J12" s="73">
        <v>0</v>
      </c>
      <c r="K12" s="73">
        <v>0</v>
      </c>
      <c r="L12" s="73">
        <v>0</v>
      </c>
      <c r="M12" s="73">
        <v>0</v>
      </c>
      <c r="N12" s="73">
        <v>1</v>
      </c>
      <c r="O12" s="73">
        <v>1</v>
      </c>
      <c r="P12" s="73">
        <v>0</v>
      </c>
      <c r="Q12" s="73">
        <v>4</v>
      </c>
      <c r="R12" s="73">
        <v>2</v>
      </c>
      <c r="S12" s="73">
        <v>10</v>
      </c>
      <c r="T12" s="73">
        <v>4</v>
      </c>
      <c r="U12" s="73">
        <v>0</v>
      </c>
      <c r="V12" s="73">
        <v>2</v>
      </c>
      <c r="W12" s="73">
        <v>3</v>
      </c>
      <c r="X12" s="73">
        <v>1</v>
      </c>
      <c r="Y12" s="76">
        <v>2</v>
      </c>
      <c r="Z12" s="26" t="s">
        <v>6</v>
      </c>
      <c r="AA12" s="43"/>
      <c r="AB12" s="47"/>
      <c r="AC12" s="47"/>
      <c r="AD12" s="47"/>
    </row>
    <row r="13" spans="1:30" ht="15.6" customHeight="1" x14ac:dyDescent="0.2">
      <c r="A13" s="23">
        <v>8.3800000000000008</v>
      </c>
      <c r="B13" s="24" t="s">
        <v>7</v>
      </c>
      <c r="C13" s="77">
        <v>6</v>
      </c>
      <c r="D13" s="78">
        <v>3</v>
      </c>
      <c r="E13" s="78">
        <v>0</v>
      </c>
      <c r="F13" s="78">
        <v>0</v>
      </c>
      <c r="G13" s="78">
        <v>0</v>
      </c>
      <c r="H13" s="78">
        <v>1</v>
      </c>
      <c r="I13" s="78">
        <v>1</v>
      </c>
      <c r="J13" s="78">
        <v>0</v>
      </c>
      <c r="K13" s="78">
        <v>3</v>
      </c>
      <c r="L13" s="78">
        <v>0</v>
      </c>
      <c r="M13" s="78">
        <v>5</v>
      </c>
      <c r="N13" s="78">
        <v>4</v>
      </c>
      <c r="O13" s="78">
        <v>2</v>
      </c>
      <c r="P13" s="78">
        <v>1</v>
      </c>
      <c r="Q13" s="78">
        <v>1</v>
      </c>
      <c r="R13" s="78">
        <v>0</v>
      </c>
      <c r="S13" s="78">
        <v>0</v>
      </c>
      <c r="T13" s="78">
        <v>1</v>
      </c>
      <c r="U13" s="78">
        <v>0</v>
      </c>
      <c r="V13" s="78">
        <v>0</v>
      </c>
      <c r="W13" s="78">
        <v>2</v>
      </c>
      <c r="X13" s="78">
        <v>0</v>
      </c>
      <c r="Y13" s="81"/>
      <c r="Z13" s="27">
        <f>SUM(C13:X13)</f>
        <v>30</v>
      </c>
      <c r="AA13" s="11"/>
      <c r="AB13" s="47"/>
      <c r="AC13" s="47"/>
      <c r="AD13" s="47"/>
    </row>
    <row r="14" spans="1:30" ht="15.6" customHeight="1" x14ac:dyDescent="0.2">
      <c r="A14" s="200" t="s">
        <v>23</v>
      </c>
      <c r="B14" s="24" t="s">
        <v>8</v>
      </c>
      <c r="C14" s="77">
        <f>C13</f>
        <v>6</v>
      </c>
      <c r="D14" s="82">
        <f t="shared" ref="D14" si="2">C14-D12+D13</f>
        <v>9</v>
      </c>
      <c r="E14" s="82">
        <f t="shared" ref="E14" si="3">D14-E12+E13</f>
        <v>9</v>
      </c>
      <c r="F14" s="82">
        <f t="shared" ref="F14" si="4">E14-F12+F13</f>
        <v>9</v>
      </c>
      <c r="G14" s="82">
        <f t="shared" ref="G14" si="5">F14-G12+G13</f>
        <v>9</v>
      </c>
      <c r="H14" s="82">
        <f t="shared" ref="H14" si="6">G14-H12+H13</f>
        <v>10</v>
      </c>
      <c r="I14" s="82">
        <f t="shared" ref="I14" si="7">H14-I12+I13</f>
        <v>11</v>
      </c>
      <c r="J14" s="82">
        <f t="shared" ref="J14" si="8">I14-J12+J13</f>
        <v>11</v>
      </c>
      <c r="K14" s="82">
        <f t="shared" ref="K14" si="9">J14-K12+K13</f>
        <v>14</v>
      </c>
      <c r="L14" s="82">
        <f t="shared" ref="L14" si="10">K14-L12+L13</f>
        <v>14</v>
      </c>
      <c r="M14" s="82">
        <f t="shared" ref="M14" si="11">L14-M12+M13</f>
        <v>19</v>
      </c>
      <c r="N14" s="82">
        <f t="shared" ref="N14" si="12">M14-N12+N13</f>
        <v>22</v>
      </c>
      <c r="O14" s="82">
        <f t="shared" ref="O14" si="13">N14-O12+O13</f>
        <v>23</v>
      </c>
      <c r="P14" s="83">
        <f t="shared" ref="P14" si="14">O14-P12+P13</f>
        <v>24</v>
      </c>
      <c r="Q14" s="85">
        <f>P14-Q12+Q13</f>
        <v>21</v>
      </c>
      <c r="R14" s="82">
        <f t="shared" ref="R14" si="15">Q14-R12+R13</f>
        <v>19</v>
      </c>
      <c r="S14" s="82">
        <f t="shared" ref="S14" si="16">R14-S12+S13</f>
        <v>9</v>
      </c>
      <c r="T14" s="82">
        <f t="shared" ref="T14" si="17">S14-T12+T13</f>
        <v>6</v>
      </c>
      <c r="U14" s="82">
        <f t="shared" ref="U14" si="18">T14-U12+U13</f>
        <v>6</v>
      </c>
      <c r="V14" s="82">
        <f t="shared" ref="V14" si="19">U14-V12+V13</f>
        <v>4</v>
      </c>
      <c r="W14" s="82">
        <f t="shared" ref="W14" si="20">V14-W12+W13</f>
        <v>3</v>
      </c>
      <c r="X14" s="82">
        <f t="shared" ref="X14" si="21">W14-X12+X13</f>
        <v>2</v>
      </c>
      <c r="Y14" s="86">
        <f>X14-Y12</f>
        <v>0</v>
      </c>
      <c r="Z14" s="28"/>
      <c r="AA14" s="3">
        <f>MAX(C14:Y14)</f>
        <v>24</v>
      </c>
      <c r="AB14" s="47"/>
      <c r="AC14" s="47"/>
      <c r="AD14" s="47"/>
    </row>
    <row r="15" spans="1:30" ht="15.6" customHeight="1" x14ac:dyDescent="0.2">
      <c r="A15" s="201"/>
      <c r="B15" s="24" t="s">
        <v>9</v>
      </c>
      <c r="C15" s="87"/>
      <c r="D15" s="88"/>
      <c r="E15" s="88"/>
      <c r="F15" s="88"/>
      <c r="G15" s="88"/>
      <c r="H15" s="89">
        <v>8.42</v>
      </c>
      <c r="I15" s="88"/>
      <c r="J15" s="88"/>
      <c r="K15" s="88"/>
      <c r="L15" s="88"/>
      <c r="M15" s="89">
        <v>8.49</v>
      </c>
      <c r="N15" s="88"/>
      <c r="O15" s="88"/>
      <c r="P15" s="90">
        <v>8.5299999999999994</v>
      </c>
      <c r="Q15" s="88"/>
      <c r="R15" s="88"/>
      <c r="S15" s="89">
        <v>8.59</v>
      </c>
      <c r="T15" s="88"/>
      <c r="U15" s="89">
        <v>9.0299999999999994</v>
      </c>
      <c r="V15" s="88"/>
      <c r="W15" s="93"/>
      <c r="X15" s="88"/>
      <c r="Y15" s="189">
        <v>9.09</v>
      </c>
      <c r="Z15" s="29">
        <v>31</v>
      </c>
      <c r="AA15" s="11"/>
      <c r="AB15" s="47"/>
      <c r="AC15" s="47"/>
      <c r="AD15" s="47"/>
    </row>
    <row r="16" spans="1:30" ht="15.6" customHeight="1" x14ac:dyDescent="0.2">
      <c r="A16" s="202"/>
      <c r="B16" s="25" t="s">
        <v>10</v>
      </c>
      <c r="C16" s="190">
        <v>8.3800000000000008</v>
      </c>
      <c r="D16" s="94"/>
      <c r="E16" s="94"/>
      <c r="F16" s="94"/>
      <c r="G16" s="94"/>
      <c r="H16" s="95">
        <f>H15</f>
        <v>8.42</v>
      </c>
      <c r="I16" s="94"/>
      <c r="J16" s="94"/>
      <c r="K16" s="94"/>
      <c r="L16" s="94"/>
      <c r="M16" s="95">
        <f>M15</f>
        <v>8.49</v>
      </c>
      <c r="N16" s="94"/>
      <c r="O16" s="94"/>
      <c r="P16" s="96">
        <f>P15</f>
        <v>8.5299999999999994</v>
      </c>
      <c r="Q16" s="94"/>
      <c r="R16" s="94"/>
      <c r="S16" s="95">
        <f>S15</f>
        <v>8.59</v>
      </c>
      <c r="T16" s="94"/>
      <c r="U16" s="95">
        <f>U15</f>
        <v>9.0299999999999994</v>
      </c>
      <c r="V16" s="94"/>
      <c r="W16" s="98"/>
      <c r="X16" s="94"/>
      <c r="Y16" s="99"/>
      <c r="Z16" s="28"/>
      <c r="AA16" s="12"/>
      <c r="AB16" s="47"/>
      <c r="AC16" s="47"/>
      <c r="AD16" s="47"/>
    </row>
    <row r="17" spans="1:30" ht="15.6" customHeight="1" thickBot="1" x14ac:dyDescent="0.25">
      <c r="A17" s="49">
        <v>530</v>
      </c>
      <c r="B17" s="49" t="s">
        <v>11</v>
      </c>
      <c r="C17" s="100"/>
      <c r="D17" s="101"/>
      <c r="E17" s="101"/>
      <c r="F17" s="101"/>
      <c r="G17" s="101"/>
      <c r="H17" s="101"/>
      <c r="I17" s="101"/>
      <c r="J17" s="101"/>
      <c r="K17" s="101"/>
      <c r="L17" s="101"/>
      <c r="M17" s="101"/>
      <c r="N17" s="101"/>
      <c r="O17" s="101"/>
      <c r="P17" s="101"/>
      <c r="Q17" s="101"/>
      <c r="R17" s="101"/>
      <c r="S17" s="101"/>
      <c r="T17" s="101"/>
      <c r="U17" s="101"/>
      <c r="V17" s="101"/>
      <c r="W17" s="101"/>
      <c r="X17" s="101"/>
      <c r="Y17" s="102"/>
      <c r="Z17" s="52"/>
      <c r="AA17" s="3"/>
      <c r="AB17" s="47"/>
      <c r="AC17" s="47"/>
      <c r="AD17" s="47"/>
    </row>
    <row r="18" spans="1:30" ht="15.6" customHeight="1" x14ac:dyDescent="0.2">
      <c r="A18" s="55"/>
      <c r="B18" s="22" t="s">
        <v>5</v>
      </c>
      <c r="C18" s="72"/>
      <c r="D18" s="73">
        <v>0</v>
      </c>
      <c r="E18" s="73">
        <v>0</v>
      </c>
      <c r="F18" s="73">
        <v>0</v>
      </c>
      <c r="G18" s="73">
        <v>0</v>
      </c>
      <c r="H18" s="73">
        <v>0</v>
      </c>
      <c r="I18" s="73">
        <v>0</v>
      </c>
      <c r="J18" s="73">
        <v>0</v>
      </c>
      <c r="K18" s="73">
        <v>1</v>
      </c>
      <c r="L18" s="73">
        <v>0</v>
      </c>
      <c r="M18" s="73">
        <v>3</v>
      </c>
      <c r="N18" s="73">
        <v>0</v>
      </c>
      <c r="O18" s="73">
        <v>0</v>
      </c>
      <c r="P18" s="73">
        <v>1</v>
      </c>
      <c r="Q18" s="73">
        <v>11</v>
      </c>
      <c r="R18" s="73">
        <v>4</v>
      </c>
      <c r="S18" s="73">
        <v>10</v>
      </c>
      <c r="T18" s="73">
        <v>4</v>
      </c>
      <c r="U18" s="73">
        <v>0</v>
      </c>
      <c r="V18" s="73">
        <v>0</v>
      </c>
      <c r="W18" s="73">
        <v>5</v>
      </c>
      <c r="X18" s="73">
        <v>1</v>
      </c>
      <c r="Y18" s="76">
        <v>0</v>
      </c>
      <c r="Z18" s="26" t="s">
        <v>6</v>
      </c>
      <c r="AA18" s="43"/>
      <c r="AB18" s="47"/>
      <c r="AC18" s="47"/>
      <c r="AD18" s="47"/>
    </row>
    <row r="19" spans="1:30" ht="15.6" customHeight="1" x14ac:dyDescent="0.2">
      <c r="A19" s="23">
        <v>9.48</v>
      </c>
      <c r="B19" s="24" t="s">
        <v>7</v>
      </c>
      <c r="C19" s="77">
        <v>2</v>
      </c>
      <c r="D19" s="78">
        <v>1</v>
      </c>
      <c r="E19" s="78">
        <v>2</v>
      </c>
      <c r="F19" s="78">
        <v>2</v>
      </c>
      <c r="G19" s="78">
        <v>0</v>
      </c>
      <c r="H19" s="78">
        <v>0</v>
      </c>
      <c r="I19" s="78">
        <v>7</v>
      </c>
      <c r="J19" s="78">
        <v>0</v>
      </c>
      <c r="K19" s="78">
        <v>4</v>
      </c>
      <c r="L19" s="78">
        <v>0</v>
      </c>
      <c r="M19" s="78">
        <v>7</v>
      </c>
      <c r="N19" s="78">
        <v>3</v>
      </c>
      <c r="O19" s="78">
        <v>3</v>
      </c>
      <c r="P19" s="78">
        <v>0</v>
      </c>
      <c r="Q19" s="78">
        <v>5</v>
      </c>
      <c r="R19" s="78">
        <v>0</v>
      </c>
      <c r="S19" s="78">
        <v>2</v>
      </c>
      <c r="T19" s="78">
        <v>0</v>
      </c>
      <c r="U19" s="78">
        <v>0</v>
      </c>
      <c r="V19" s="78">
        <v>1</v>
      </c>
      <c r="W19" s="78">
        <v>1</v>
      </c>
      <c r="X19" s="78">
        <v>0</v>
      </c>
      <c r="Y19" s="81"/>
      <c r="Z19" s="27">
        <f>SUM(C19:X19)</f>
        <v>40</v>
      </c>
      <c r="AA19" s="11"/>
      <c r="AB19" s="47"/>
      <c r="AC19" s="47"/>
      <c r="AD19" s="47"/>
    </row>
    <row r="20" spans="1:30" ht="15.6" customHeight="1" x14ac:dyDescent="0.2">
      <c r="A20" s="200" t="s">
        <v>23</v>
      </c>
      <c r="B20" s="24" t="s">
        <v>8</v>
      </c>
      <c r="C20" s="77">
        <f>C19</f>
        <v>2</v>
      </c>
      <c r="D20" s="82">
        <f t="shared" ref="D20" si="22">C20-D18+D19</f>
        <v>3</v>
      </c>
      <c r="E20" s="82">
        <f t="shared" ref="E20" si="23">D20-E18+E19</f>
        <v>5</v>
      </c>
      <c r="F20" s="82">
        <f t="shared" ref="F20" si="24">E20-F18+F19</f>
        <v>7</v>
      </c>
      <c r="G20" s="82">
        <f t="shared" ref="G20" si="25">F20-G18+G19</f>
        <v>7</v>
      </c>
      <c r="H20" s="82">
        <f t="shared" ref="H20" si="26">G20-H18+H19</f>
        <v>7</v>
      </c>
      <c r="I20" s="82">
        <f t="shared" ref="I20" si="27">H20-I18+I19</f>
        <v>14</v>
      </c>
      <c r="J20" s="82">
        <f t="shared" ref="J20" si="28">I20-J18+J19</f>
        <v>14</v>
      </c>
      <c r="K20" s="82">
        <f t="shared" ref="K20" si="29">J20-K18+K19</f>
        <v>17</v>
      </c>
      <c r="L20" s="82">
        <f t="shared" ref="L20" si="30">K20-L18+L19</f>
        <v>17</v>
      </c>
      <c r="M20" s="82">
        <f t="shared" ref="M20" si="31">L20-M18+M19</f>
        <v>21</v>
      </c>
      <c r="N20" s="82">
        <f t="shared" ref="N20" si="32">M20-N18+N19</f>
        <v>24</v>
      </c>
      <c r="O20" s="82">
        <f t="shared" ref="O20" si="33">N20-O18+O19</f>
        <v>27</v>
      </c>
      <c r="P20" s="83">
        <f t="shared" ref="P20" si="34">O20-P18+P19</f>
        <v>26</v>
      </c>
      <c r="Q20" s="85">
        <f>P20-Q18+Q19</f>
        <v>20</v>
      </c>
      <c r="R20" s="82">
        <f t="shared" ref="R20" si="35">Q20-R18+R19</f>
        <v>16</v>
      </c>
      <c r="S20" s="82">
        <f t="shared" ref="S20" si="36">R20-S18+S19</f>
        <v>8</v>
      </c>
      <c r="T20" s="82">
        <f t="shared" ref="T20" si="37">S20-T18+T19</f>
        <v>4</v>
      </c>
      <c r="U20" s="82">
        <f t="shared" ref="U20" si="38">T20-U18+U19</f>
        <v>4</v>
      </c>
      <c r="V20" s="82">
        <f t="shared" ref="V20" si="39">U20-V18+V19</f>
        <v>5</v>
      </c>
      <c r="W20" s="82">
        <f t="shared" ref="W20" si="40">V20-W18+W19</f>
        <v>1</v>
      </c>
      <c r="X20" s="82">
        <f t="shared" ref="X20" si="41">W20-X18+X19</f>
        <v>0</v>
      </c>
      <c r="Y20" s="86">
        <f>X20-Y18</f>
        <v>0</v>
      </c>
      <c r="Z20" s="28"/>
      <c r="AA20" s="3">
        <f>MAX(C20:Y20)</f>
        <v>27</v>
      </c>
      <c r="AB20" s="47"/>
      <c r="AC20" s="47"/>
      <c r="AD20" s="47"/>
    </row>
    <row r="21" spans="1:30" ht="15.6" customHeight="1" x14ac:dyDescent="0.2">
      <c r="A21" s="201"/>
      <c r="B21" s="24" t="s">
        <v>9</v>
      </c>
      <c r="C21" s="87"/>
      <c r="D21" s="88"/>
      <c r="E21" s="88"/>
      <c r="F21" s="88"/>
      <c r="G21" s="88"/>
      <c r="H21" s="89">
        <v>9.5399999999999991</v>
      </c>
      <c r="I21" s="88"/>
      <c r="J21" s="88"/>
      <c r="K21" s="88"/>
      <c r="L21" s="88"/>
      <c r="M21" s="89">
        <v>10</v>
      </c>
      <c r="N21" s="88"/>
      <c r="O21" s="88"/>
      <c r="P21" s="90">
        <v>10.039999999999999</v>
      </c>
      <c r="Q21" s="88"/>
      <c r="R21" s="88"/>
      <c r="S21" s="89">
        <v>10.1</v>
      </c>
      <c r="T21" s="88"/>
      <c r="U21" s="89">
        <v>10.130000000000001</v>
      </c>
      <c r="V21" s="88"/>
      <c r="W21" s="93"/>
      <c r="X21" s="88"/>
      <c r="Y21" s="189">
        <v>10.199999999999999</v>
      </c>
      <c r="Z21" s="29">
        <v>32</v>
      </c>
      <c r="AA21" s="11"/>
      <c r="AB21" s="47"/>
      <c r="AC21" s="47"/>
      <c r="AD21" s="47"/>
    </row>
    <row r="22" spans="1:30" ht="15.6" customHeight="1" x14ac:dyDescent="0.2">
      <c r="A22" s="202"/>
      <c r="B22" s="25" t="s">
        <v>10</v>
      </c>
      <c r="C22" s="190">
        <v>9.48</v>
      </c>
      <c r="D22" s="94"/>
      <c r="E22" s="94"/>
      <c r="F22" s="94"/>
      <c r="G22" s="94"/>
      <c r="H22" s="95">
        <f>H21</f>
        <v>9.5399999999999991</v>
      </c>
      <c r="I22" s="94"/>
      <c r="J22" s="94"/>
      <c r="K22" s="94"/>
      <c r="L22" s="94"/>
      <c r="M22" s="95">
        <f>M21</f>
        <v>10</v>
      </c>
      <c r="N22" s="94"/>
      <c r="O22" s="94"/>
      <c r="P22" s="96">
        <f>P21</f>
        <v>10.039999999999999</v>
      </c>
      <c r="Q22" s="94"/>
      <c r="R22" s="94"/>
      <c r="S22" s="95">
        <f>S21</f>
        <v>10.1</v>
      </c>
      <c r="T22" s="94"/>
      <c r="U22" s="95">
        <f>U21</f>
        <v>10.130000000000001</v>
      </c>
      <c r="V22" s="94"/>
      <c r="W22" s="98"/>
      <c r="X22" s="94"/>
      <c r="Y22" s="99"/>
      <c r="Z22" s="28"/>
      <c r="AA22" s="12"/>
      <c r="AB22" s="47"/>
      <c r="AC22" s="47"/>
      <c r="AD22" s="47"/>
    </row>
    <row r="23" spans="1:30" ht="15.6" customHeight="1" thickBot="1" x14ac:dyDescent="0.25">
      <c r="A23" s="49">
        <v>212</v>
      </c>
      <c r="B23" s="49" t="s">
        <v>11</v>
      </c>
      <c r="C23" s="100"/>
      <c r="D23" s="101"/>
      <c r="E23" s="101"/>
      <c r="F23" s="101"/>
      <c r="G23" s="101"/>
      <c r="H23" s="101"/>
      <c r="I23" s="101"/>
      <c r="J23" s="101"/>
      <c r="K23" s="101"/>
      <c r="L23" s="101"/>
      <c r="M23" s="101"/>
      <c r="N23" s="101"/>
      <c r="O23" s="101"/>
      <c r="P23" s="101"/>
      <c r="Q23" s="101"/>
      <c r="R23" s="101"/>
      <c r="S23" s="101"/>
      <c r="T23" s="101"/>
      <c r="U23" s="101"/>
      <c r="V23" s="101"/>
      <c r="W23" s="101"/>
      <c r="X23" s="101"/>
      <c r="Y23" s="102"/>
      <c r="Z23" s="52"/>
      <c r="AA23" s="3"/>
      <c r="AB23" s="47"/>
      <c r="AC23" s="47"/>
      <c r="AD23" s="47"/>
    </row>
    <row r="24" spans="1:30" ht="15.6" customHeight="1" x14ac:dyDescent="0.2">
      <c r="A24" s="55"/>
      <c r="B24" s="22" t="s">
        <v>5</v>
      </c>
      <c r="C24" s="72"/>
      <c r="D24" s="73">
        <v>0</v>
      </c>
      <c r="E24" s="73">
        <v>0</v>
      </c>
      <c r="F24" s="73">
        <v>0</v>
      </c>
      <c r="G24" s="73">
        <v>0</v>
      </c>
      <c r="H24" s="73">
        <v>0</v>
      </c>
      <c r="I24" s="73">
        <v>0</v>
      </c>
      <c r="J24" s="73">
        <v>0</v>
      </c>
      <c r="K24" s="73">
        <v>6</v>
      </c>
      <c r="L24" s="73">
        <v>0</v>
      </c>
      <c r="M24" s="73">
        <v>4</v>
      </c>
      <c r="N24" s="73">
        <v>0</v>
      </c>
      <c r="O24" s="73">
        <v>0</v>
      </c>
      <c r="P24" s="73">
        <v>0</v>
      </c>
      <c r="Q24" s="73">
        <v>11</v>
      </c>
      <c r="R24" s="73">
        <v>2</v>
      </c>
      <c r="S24" s="73">
        <v>14</v>
      </c>
      <c r="T24" s="73">
        <v>10</v>
      </c>
      <c r="U24" s="73">
        <v>1</v>
      </c>
      <c r="V24" s="73">
        <v>0</v>
      </c>
      <c r="W24" s="73">
        <v>9</v>
      </c>
      <c r="X24" s="73">
        <v>10</v>
      </c>
      <c r="Y24" s="76">
        <v>3</v>
      </c>
      <c r="Z24" s="26" t="s">
        <v>6</v>
      </c>
      <c r="AA24" s="43"/>
      <c r="AB24" s="47"/>
      <c r="AC24" s="47"/>
      <c r="AD24" s="47"/>
    </row>
    <row r="25" spans="1:30" ht="15.6" customHeight="1" x14ac:dyDescent="0.2">
      <c r="A25" s="23">
        <v>10.48</v>
      </c>
      <c r="B25" s="24" t="s">
        <v>7</v>
      </c>
      <c r="C25" s="77">
        <v>4</v>
      </c>
      <c r="D25" s="78">
        <v>3</v>
      </c>
      <c r="E25" s="78">
        <v>1</v>
      </c>
      <c r="F25" s="78">
        <v>0</v>
      </c>
      <c r="G25" s="78">
        <v>0</v>
      </c>
      <c r="H25" s="78">
        <v>1</v>
      </c>
      <c r="I25" s="78">
        <v>11</v>
      </c>
      <c r="J25" s="78">
        <v>0</v>
      </c>
      <c r="K25" s="78">
        <v>1</v>
      </c>
      <c r="L25" s="78">
        <v>0</v>
      </c>
      <c r="M25" s="78">
        <v>14</v>
      </c>
      <c r="N25" s="78">
        <v>5</v>
      </c>
      <c r="O25" s="78">
        <v>2</v>
      </c>
      <c r="P25" s="78">
        <v>4</v>
      </c>
      <c r="Q25" s="78">
        <v>7</v>
      </c>
      <c r="R25" s="78">
        <v>0</v>
      </c>
      <c r="S25" s="78">
        <v>10</v>
      </c>
      <c r="T25" s="78">
        <v>3</v>
      </c>
      <c r="U25" s="78">
        <v>3</v>
      </c>
      <c r="V25" s="78">
        <v>0</v>
      </c>
      <c r="W25" s="78">
        <v>1</v>
      </c>
      <c r="X25" s="78">
        <v>0</v>
      </c>
      <c r="Y25" s="81"/>
      <c r="Z25" s="27">
        <f>SUM(C25:X25)</f>
        <v>70</v>
      </c>
      <c r="AA25" s="11"/>
      <c r="AB25" s="47"/>
      <c r="AC25" s="47"/>
      <c r="AD25" s="47"/>
    </row>
    <row r="26" spans="1:30" ht="15.6" customHeight="1" x14ac:dyDescent="0.2">
      <c r="A26" s="200" t="s">
        <v>23</v>
      </c>
      <c r="B26" s="24" t="s">
        <v>8</v>
      </c>
      <c r="C26" s="77">
        <f>C25</f>
        <v>4</v>
      </c>
      <c r="D26" s="82">
        <f t="shared" ref="D26" si="42">C26-D24+D25</f>
        <v>7</v>
      </c>
      <c r="E26" s="82">
        <f t="shared" ref="E26" si="43">D26-E24+E25</f>
        <v>8</v>
      </c>
      <c r="F26" s="82">
        <f t="shared" ref="F26" si="44">E26-F24+F25</f>
        <v>8</v>
      </c>
      <c r="G26" s="82">
        <f t="shared" ref="G26" si="45">F26-G24+G25</f>
        <v>8</v>
      </c>
      <c r="H26" s="82">
        <f t="shared" ref="H26" si="46">G26-H24+H25</f>
        <v>9</v>
      </c>
      <c r="I26" s="82">
        <f t="shared" ref="I26" si="47">H26-I24+I25</f>
        <v>20</v>
      </c>
      <c r="J26" s="82">
        <f t="shared" ref="J26" si="48">I26-J24+J25</f>
        <v>20</v>
      </c>
      <c r="K26" s="82">
        <f t="shared" ref="K26" si="49">J26-K24+K25</f>
        <v>15</v>
      </c>
      <c r="L26" s="82">
        <f t="shared" ref="L26" si="50">K26-L24+L25</f>
        <v>15</v>
      </c>
      <c r="M26" s="82">
        <f t="shared" ref="M26" si="51">L26-M24+M25</f>
        <v>25</v>
      </c>
      <c r="N26" s="82">
        <f t="shared" ref="N26" si="52">M26-N24+N25</f>
        <v>30</v>
      </c>
      <c r="O26" s="82">
        <f t="shared" ref="O26" si="53">N26-O24+O25</f>
        <v>32</v>
      </c>
      <c r="P26" s="83">
        <f t="shared" ref="P26" si="54">O26-P24+P25</f>
        <v>36</v>
      </c>
      <c r="Q26" s="85">
        <f>P26-Q24+Q25</f>
        <v>32</v>
      </c>
      <c r="R26" s="82">
        <f t="shared" ref="R26" si="55">Q26-R24+R25</f>
        <v>30</v>
      </c>
      <c r="S26" s="82">
        <f t="shared" ref="S26" si="56">R26-S24+S25</f>
        <v>26</v>
      </c>
      <c r="T26" s="82">
        <f t="shared" ref="T26" si="57">S26-T24+T25</f>
        <v>19</v>
      </c>
      <c r="U26" s="82">
        <f t="shared" ref="U26" si="58">T26-U24+U25</f>
        <v>21</v>
      </c>
      <c r="V26" s="82">
        <f t="shared" ref="V26" si="59">U26-V24+V25</f>
        <v>21</v>
      </c>
      <c r="W26" s="82">
        <f t="shared" ref="W26" si="60">V26-W24+W25</f>
        <v>13</v>
      </c>
      <c r="X26" s="82">
        <f t="shared" ref="X26" si="61">W26-X24+X25</f>
        <v>3</v>
      </c>
      <c r="Y26" s="86">
        <f>X26-Y24</f>
        <v>0</v>
      </c>
      <c r="Z26" s="28"/>
      <c r="AA26" s="3">
        <f>MAX(C26:Y26)</f>
        <v>36</v>
      </c>
      <c r="AB26" s="47"/>
      <c r="AC26" s="47"/>
      <c r="AD26" s="47"/>
    </row>
    <row r="27" spans="1:30" ht="15.6" customHeight="1" x14ac:dyDescent="0.2">
      <c r="A27" s="201"/>
      <c r="B27" s="24" t="s">
        <v>9</v>
      </c>
      <c r="C27" s="87"/>
      <c r="D27" s="88"/>
      <c r="E27" s="88"/>
      <c r="F27" s="88"/>
      <c r="G27" s="88"/>
      <c r="H27" s="89">
        <v>10.57</v>
      </c>
      <c r="I27" s="88"/>
      <c r="J27" s="88"/>
      <c r="K27" s="88"/>
      <c r="L27" s="88"/>
      <c r="M27" s="89">
        <v>11.02</v>
      </c>
      <c r="N27" s="88"/>
      <c r="O27" s="88"/>
      <c r="P27" s="90">
        <v>11.06</v>
      </c>
      <c r="Q27" s="88"/>
      <c r="R27" s="88"/>
      <c r="S27" s="89">
        <v>11.12</v>
      </c>
      <c r="T27" s="88"/>
      <c r="U27" s="89">
        <v>11.18</v>
      </c>
      <c r="V27" s="88"/>
      <c r="W27" s="93"/>
      <c r="X27" s="88"/>
      <c r="Y27" s="189">
        <v>11.25</v>
      </c>
      <c r="Z27" s="29">
        <v>35</v>
      </c>
      <c r="AA27" s="11"/>
      <c r="AB27" s="47"/>
      <c r="AC27" s="47"/>
      <c r="AD27" s="47"/>
    </row>
    <row r="28" spans="1:30" ht="15.6" customHeight="1" x14ac:dyDescent="0.2">
      <c r="A28" s="202"/>
      <c r="B28" s="25" t="s">
        <v>10</v>
      </c>
      <c r="C28" s="190">
        <v>10.5</v>
      </c>
      <c r="D28" s="94"/>
      <c r="E28" s="94"/>
      <c r="F28" s="94"/>
      <c r="G28" s="94"/>
      <c r="H28" s="95">
        <f>H27</f>
        <v>10.57</v>
      </c>
      <c r="I28" s="94"/>
      <c r="J28" s="94"/>
      <c r="K28" s="94"/>
      <c r="L28" s="94"/>
      <c r="M28" s="95">
        <f>M27</f>
        <v>11.02</v>
      </c>
      <c r="N28" s="94"/>
      <c r="O28" s="94"/>
      <c r="P28" s="96">
        <f>P27</f>
        <v>11.06</v>
      </c>
      <c r="Q28" s="94"/>
      <c r="R28" s="94"/>
      <c r="S28" s="95">
        <v>11.13</v>
      </c>
      <c r="T28" s="94"/>
      <c r="U28" s="95">
        <f>U27</f>
        <v>11.18</v>
      </c>
      <c r="V28" s="94"/>
      <c r="W28" s="98"/>
      <c r="X28" s="94"/>
      <c r="Y28" s="99"/>
      <c r="Z28" s="28"/>
      <c r="AA28" s="12"/>
      <c r="AB28" s="47"/>
      <c r="AC28" s="47"/>
      <c r="AD28" s="47"/>
    </row>
    <row r="29" spans="1:30" ht="15.6" customHeight="1" thickBot="1" x14ac:dyDescent="0.25">
      <c r="A29" s="49">
        <v>539</v>
      </c>
      <c r="B29" s="49" t="s">
        <v>11</v>
      </c>
      <c r="C29" s="100"/>
      <c r="D29" s="101"/>
      <c r="E29" s="101"/>
      <c r="F29" s="101"/>
      <c r="G29" s="101"/>
      <c r="H29" s="101"/>
      <c r="I29" s="101"/>
      <c r="J29" s="101"/>
      <c r="K29" s="101"/>
      <c r="L29" s="101"/>
      <c r="M29" s="101"/>
      <c r="N29" s="101"/>
      <c r="O29" s="101"/>
      <c r="P29" s="101"/>
      <c r="Q29" s="101"/>
      <c r="R29" s="101"/>
      <c r="S29" s="101"/>
      <c r="T29" s="101"/>
      <c r="U29" s="101"/>
      <c r="V29" s="101"/>
      <c r="W29" s="101"/>
      <c r="X29" s="101"/>
      <c r="Y29" s="102"/>
      <c r="Z29" s="52"/>
      <c r="AA29" s="3"/>
      <c r="AB29" s="47"/>
      <c r="AC29" s="47"/>
      <c r="AD29" s="47"/>
    </row>
    <row r="30" spans="1:30" ht="15.6" customHeight="1" x14ac:dyDescent="0.2">
      <c r="A30" s="55"/>
      <c r="B30" s="22" t="s">
        <v>5</v>
      </c>
      <c r="C30" s="72"/>
      <c r="D30" s="73">
        <v>1</v>
      </c>
      <c r="E30" s="73">
        <v>0</v>
      </c>
      <c r="F30" s="73">
        <v>0</v>
      </c>
      <c r="G30" s="73">
        <v>0</v>
      </c>
      <c r="H30" s="73">
        <v>1</v>
      </c>
      <c r="I30" s="73">
        <v>0</v>
      </c>
      <c r="J30" s="73">
        <v>0</v>
      </c>
      <c r="K30" s="73">
        <v>2</v>
      </c>
      <c r="L30" s="73">
        <v>0</v>
      </c>
      <c r="M30" s="73">
        <v>6</v>
      </c>
      <c r="N30" s="73">
        <v>0</v>
      </c>
      <c r="O30" s="73">
        <v>1</v>
      </c>
      <c r="P30" s="73">
        <v>0</v>
      </c>
      <c r="Q30" s="73">
        <v>6</v>
      </c>
      <c r="R30" s="73">
        <v>3</v>
      </c>
      <c r="S30" s="73">
        <v>11</v>
      </c>
      <c r="T30" s="73">
        <v>4</v>
      </c>
      <c r="U30" s="73">
        <v>2</v>
      </c>
      <c r="V30" s="73">
        <v>0</v>
      </c>
      <c r="W30" s="73">
        <v>17</v>
      </c>
      <c r="X30" s="73">
        <v>13</v>
      </c>
      <c r="Y30" s="76">
        <v>9</v>
      </c>
      <c r="Z30" s="26" t="s">
        <v>6</v>
      </c>
      <c r="AA30" s="43"/>
      <c r="AB30" s="47"/>
      <c r="AC30" s="47"/>
      <c r="AD30" s="47"/>
    </row>
    <row r="31" spans="1:30" ht="15.6" customHeight="1" x14ac:dyDescent="0.2">
      <c r="A31" s="23">
        <v>11.48</v>
      </c>
      <c r="B31" s="24" t="s">
        <v>7</v>
      </c>
      <c r="C31" s="77">
        <v>10</v>
      </c>
      <c r="D31" s="78">
        <v>5</v>
      </c>
      <c r="E31" s="78">
        <v>4</v>
      </c>
      <c r="F31" s="78">
        <v>0</v>
      </c>
      <c r="G31" s="78">
        <v>0</v>
      </c>
      <c r="H31" s="78">
        <v>0</v>
      </c>
      <c r="I31" s="78">
        <v>7</v>
      </c>
      <c r="J31" s="78">
        <v>0</v>
      </c>
      <c r="K31" s="78">
        <v>5</v>
      </c>
      <c r="L31" s="78">
        <v>0</v>
      </c>
      <c r="M31" s="78">
        <v>4</v>
      </c>
      <c r="N31" s="78">
        <v>8</v>
      </c>
      <c r="O31" s="78">
        <v>0</v>
      </c>
      <c r="P31" s="78">
        <v>0</v>
      </c>
      <c r="Q31" s="78">
        <v>5</v>
      </c>
      <c r="R31" s="78">
        <v>0</v>
      </c>
      <c r="S31" s="78">
        <v>12</v>
      </c>
      <c r="T31" s="78">
        <v>12</v>
      </c>
      <c r="U31" s="78">
        <v>0</v>
      </c>
      <c r="V31" s="78">
        <v>0</v>
      </c>
      <c r="W31" s="78">
        <v>4</v>
      </c>
      <c r="X31" s="78">
        <v>0</v>
      </c>
      <c r="Y31" s="81"/>
      <c r="Z31" s="27">
        <f>SUM(C31:X31)</f>
        <v>76</v>
      </c>
      <c r="AA31" s="11"/>
      <c r="AB31" s="47"/>
      <c r="AC31" s="47"/>
      <c r="AD31" s="47"/>
    </row>
    <row r="32" spans="1:30" ht="15.6" customHeight="1" x14ac:dyDescent="0.2">
      <c r="A32" s="200" t="s">
        <v>23</v>
      </c>
      <c r="B32" s="24" t="s">
        <v>8</v>
      </c>
      <c r="C32" s="77">
        <f>C31</f>
        <v>10</v>
      </c>
      <c r="D32" s="82">
        <f t="shared" ref="D32" si="62">C32-D30+D31</f>
        <v>14</v>
      </c>
      <c r="E32" s="82">
        <f t="shared" ref="E32" si="63">D32-E30+E31</f>
        <v>18</v>
      </c>
      <c r="F32" s="82">
        <f t="shared" ref="F32" si="64">E32-F30+F31</f>
        <v>18</v>
      </c>
      <c r="G32" s="82">
        <f t="shared" ref="G32" si="65">F32-G30+G31</f>
        <v>18</v>
      </c>
      <c r="H32" s="82">
        <f t="shared" ref="H32" si="66">G32-H30+H31</f>
        <v>17</v>
      </c>
      <c r="I32" s="82">
        <f t="shared" ref="I32" si="67">H32-I30+I31</f>
        <v>24</v>
      </c>
      <c r="J32" s="82">
        <f t="shared" ref="J32" si="68">I32-J30+J31</f>
        <v>24</v>
      </c>
      <c r="K32" s="82">
        <f t="shared" ref="K32" si="69">J32-K30+K31</f>
        <v>27</v>
      </c>
      <c r="L32" s="82">
        <f t="shared" ref="L32" si="70">K32-L30+L31</f>
        <v>27</v>
      </c>
      <c r="M32" s="82">
        <f t="shared" ref="M32" si="71">L32-M30+M31</f>
        <v>25</v>
      </c>
      <c r="N32" s="82">
        <f t="shared" ref="N32" si="72">M32-N30+N31</f>
        <v>33</v>
      </c>
      <c r="O32" s="82">
        <f t="shared" ref="O32" si="73">N32-O30+O31</f>
        <v>32</v>
      </c>
      <c r="P32" s="83">
        <f t="shared" ref="P32" si="74">O32-P30+P31</f>
        <v>32</v>
      </c>
      <c r="Q32" s="85">
        <f>P32-Q30+Q31</f>
        <v>31</v>
      </c>
      <c r="R32" s="82">
        <f t="shared" ref="R32" si="75">Q32-R30+R31</f>
        <v>28</v>
      </c>
      <c r="S32" s="82">
        <f t="shared" ref="S32" si="76">R32-S30+S31</f>
        <v>29</v>
      </c>
      <c r="T32" s="82">
        <f t="shared" ref="T32" si="77">S32-T30+T31</f>
        <v>37</v>
      </c>
      <c r="U32" s="82">
        <f t="shared" ref="U32" si="78">T32-U30+U31</f>
        <v>35</v>
      </c>
      <c r="V32" s="82">
        <f t="shared" ref="V32" si="79">U32-V30+V31</f>
        <v>35</v>
      </c>
      <c r="W32" s="82">
        <f t="shared" ref="W32" si="80">V32-W30+W31</f>
        <v>22</v>
      </c>
      <c r="X32" s="82">
        <f t="shared" ref="X32" si="81">W32-X30+X31</f>
        <v>9</v>
      </c>
      <c r="Y32" s="86">
        <f>X32-Y30</f>
        <v>0</v>
      </c>
      <c r="Z32" s="28"/>
      <c r="AA32" s="3">
        <f>MAX(C32:Y32)</f>
        <v>37</v>
      </c>
      <c r="AB32" s="47"/>
      <c r="AC32" s="47"/>
      <c r="AD32" s="47"/>
    </row>
    <row r="33" spans="1:30" ht="15.6" customHeight="1" x14ac:dyDescent="0.2">
      <c r="A33" s="201"/>
      <c r="B33" s="24" t="s">
        <v>9</v>
      </c>
      <c r="C33" s="87"/>
      <c r="D33" s="88"/>
      <c r="E33" s="88"/>
      <c r="F33" s="88"/>
      <c r="G33" s="88"/>
      <c r="H33" s="89">
        <v>11.54</v>
      </c>
      <c r="I33" s="88"/>
      <c r="J33" s="88"/>
      <c r="K33" s="88"/>
      <c r="L33" s="88"/>
      <c r="M33" s="89">
        <v>12</v>
      </c>
      <c r="N33" s="88"/>
      <c r="O33" s="88"/>
      <c r="P33" s="90">
        <v>12.04</v>
      </c>
      <c r="Q33" s="88"/>
      <c r="R33" s="88"/>
      <c r="S33" s="89">
        <v>12.11</v>
      </c>
      <c r="T33" s="88"/>
      <c r="U33" s="89">
        <v>12.15</v>
      </c>
      <c r="V33" s="88"/>
      <c r="W33" s="93"/>
      <c r="X33" s="88"/>
      <c r="Y33" s="189">
        <v>12.21</v>
      </c>
      <c r="Z33" s="29">
        <v>33</v>
      </c>
      <c r="AA33" s="11"/>
      <c r="AB33" s="47"/>
      <c r="AC33" s="47"/>
      <c r="AD33" s="47"/>
    </row>
    <row r="34" spans="1:30" ht="15.6" customHeight="1" x14ac:dyDescent="0.2">
      <c r="A34" s="202"/>
      <c r="B34" s="25" t="s">
        <v>10</v>
      </c>
      <c r="C34" s="190">
        <v>11.48</v>
      </c>
      <c r="D34" s="94"/>
      <c r="E34" s="94"/>
      <c r="F34" s="94"/>
      <c r="G34" s="94"/>
      <c r="H34" s="95">
        <f>H33</f>
        <v>11.54</v>
      </c>
      <c r="I34" s="94"/>
      <c r="J34" s="94"/>
      <c r="K34" s="94"/>
      <c r="L34" s="94"/>
      <c r="M34" s="95">
        <f>M33</f>
        <v>12</v>
      </c>
      <c r="N34" s="94"/>
      <c r="O34" s="94"/>
      <c r="P34" s="96">
        <f>P33</f>
        <v>12.04</v>
      </c>
      <c r="Q34" s="94"/>
      <c r="R34" s="94"/>
      <c r="S34" s="95">
        <f>S33</f>
        <v>12.11</v>
      </c>
      <c r="T34" s="94"/>
      <c r="U34" s="95">
        <f>U33</f>
        <v>12.15</v>
      </c>
      <c r="V34" s="94"/>
      <c r="W34" s="98"/>
      <c r="X34" s="94"/>
      <c r="Y34" s="99"/>
      <c r="Z34" s="28"/>
      <c r="AA34" s="12"/>
      <c r="AB34" s="47"/>
      <c r="AC34" s="47"/>
      <c r="AD34" s="47"/>
    </row>
    <row r="35" spans="1:30" ht="15.6" customHeight="1" thickBot="1" x14ac:dyDescent="0.25">
      <c r="A35" s="49">
        <v>530</v>
      </c>
      <c r="B35" s="49" t="s">
        <v>11</v>
      </c>
      <c r="C35" s="100"/>
      <c r="D35" s="101"/>
      <c r="E35" s="101"/>
      <c r="F35" s="101"/>
      <c r="G35" s="101"/>
      <c r="H35" s="101"/>
      <c r="I35" s="101"/>
      <c r="J35" s="101"/>
      <c r="K35" s="101"/>
      <c r="L35" s="101"/>
      <c r="M35" s="101"/>
      <c r="N35" s="101"/>
      <c r="O35" s="101"/>
      <c r="P35" s="101"/>
      <c r="Q35" s="101"/>
      <c r="R35" s="101"/>
      <c r="S35" s="101"/>
      <c r="T35" s="101"/>
      <c r="U35" s="101"/>
      <c r="V35" s="101"/>
      <c r="W35" s="101"/>
      <c r="X35" s="101"/>
      <c r="Y35" s="102"/>
      <c r="Z35" s="52"/>
      <c r="AA35" s="3"/>
      <c r="AB35" s="47"/>
      <c r="AC35" s="47"/>
      <c r="AD35" s="47"/>
    </row>
    <row r="36" spans="1:30" ht="15.6" customHeight="1" x14ac:dyDescent="0.2">
      <c r="A36" s="55"/>
      <c r="B36" s="22" t="s">
        <v>5</v>
      </c>
      <c r="C36" s="72"/>
      <c r="D36" s="73">
        <v>0</v>
      </c>
      <c r="E36" s="73">
        <v>0</v>
      </c>
      <c r="F36" s="73">
        <v>0</v>
      </c>
      <c r="G36" s="73">
        <v>0</v>
      </c>
      <c r="H36" s="73">
        <v>0</v>
      </c>
      <c r="I36" s="73">
        <v>0</v>
      </c>
      <c r="J36" s="73">
        <v>0</v>
      </c>
      <c r="K36" s="73">
        <v>0</v>
      </c>
      <c r="L36" s="73">
        <v>0</v>
      </c>
      <c r="M36" s="73">
        <v>5</v>
      </c>
      <c r="N36" s="73">
        <v>1</v>
      </c>
      <c r="O36" s="73">
        <v>0</v>
      </c>
      <c r="P36" s="73">
        <v>0</v>
      </c>
      <c r="Q36" s="73">
        <v>2</v>
      </c>
      <c r="R36" s="73">
        <v>7</v>
      </c>
      <c r="S36" s="73">
        <v>3</v>
      </c>
      <c r="T36" s="73">
        <v>2</v>
      </c>
      <c r="U36" s="73">
        <v>0</v>
      </c>
      <c r="V36" s="73">
        <v>0</v>
      </c>
      <c r="W36" s="73">
        <v>11</v>
      </c>
      <c r="X36" s="73">
        <v>3</v>
      </c>
      <c r="Y36" s="76">
        <v>4</v>
      </c>
      <c r="Z36" s="26" t="s">
        <v>6</v>
      </c>
      <c r="AA36" s="43"/>
      <c r="AB36" s="47"/>
      <c r="AC36" s="47"/>
      <c r="AD36" s="47"/>
    </row>
    <row r="37" spans="1:30" ht="15.6" customHeight="1" x14ac:dyDescent="0.2">
      <c r="A37" s="23">
        <v>13.17</v>
      </c>
      <c r="B37" s="24" t="s">
        <v>7</v>
      </c>
      <c r="C37" s="77">
        <v>20</v>
      </c>
      <c r="D37" s="78">
        <v>1</v>
      </c>
      <c r="E37" s="78">
        <v>2</v>
      </c>
      <c r="F37" s="78">
        <v>0</v>
      </c>
      <c r="G37" s="78">
        <v>0</v>
      </c>
      <c r="H37" s="78">
        <v>1</v>
      </c>
      <c r="I37" s="78">
        <v>1</v>
      </c>
      <c r="J37" s="78">
        <v>0</v>
      </c>
      <c r="K37" s="78">
        <v>0</v>
      </c>
      <c r="L37" s="78">
        <v>0</v>
      </c>
      <c r="M37" s="78">
        <v>4</v>
      </c>
      <c r="N37" s="78">
        <v>1</v>
      </c>
      <c r="O37" s="78">
        <v>0</v>
      </c>
      <c r="P37" s="78">
        <v>1</v>
      </c>
      <c r="Q37" s="78">
        <v>1</v>
      </c>
      <c r="R37" s="78">
        <v>1</v>
      </c>
      <c r="S37" s="78">
        <v>2</v>
      </c>
      <c r="T37" s="78">
        <v>3</v>
      </c>
      <c r="U37" s="78">
        <v>0</v>
      </c>
      <c r="V37" s="78">
        <v>0</v>
      </c>
      <c r="W37" s="78">
        <v>0</v>
      </c>
      <c r="X37" s="78">
        <v>0</v>
      </c>
      <c r="Y37" s="81"/>
      <c r="Z37" s="27">
        <f>SUM(C37:X37)</f>
        <v>38</v>
      </c>
      <c r="AA37" s="11"/>
      <c r="AB37" s="47"/>
      <c r="AC37" s="47"/>
      <c r="AD37" s="47"/>
    </row>
    <row r="38" spans="1:30" ht="15.6" customHeight="1" x14ac:dyDescent="0.2">
      <c r="A38" s="200" t="s">
        <v>23</v>
      </c>
      <c r="B38" s="24" t="s">
        <v>8</v>
      </c>
      <c r="C38" s="77">
        <f>C37</f>
        <v>20</v>
      </c>
      <c r="D38" s="82">
        <f t="shared" ref="D38" si="82">C38-D36+D37</f>
        <v>21</v>
      </c>
      <c r="E38" s="82">
        <f t="shared" ref="E38" si="83">D38-E36+E37</f>
        <v>23</v>
      </c>
      <c r="F38" s="82">
        <f t="shared" ref="F38" si="84">E38-F36+F37</f>
        <v>23</v>
      </c>
      <c r="G38" s="82">
        <f t="shared" ref="G38" si="85">F38-G36+G37</f>
        <v>23</v>
      </c>
      <c r="H38" s="82">
        <f t="shared" ref="H38" si="86">G38-H36+H37</f>
        <v>24</v>
      </c>
      <c r="I38" s="82">
        <f t="shared" ref="I38" si="87">H38-I36+I37</f>
        <v>25</v>
      </c>
      <c r="J38" s="82">
        <f t="shared" ref="J38" si="88">I38-J36+J37</f>
        <v>25</v>
      </c>
      <c r="K38" s="82">
        <f t="shared" ref="K38" si="89">J38-K36+K37</f>
        <v>25</v>
      </c>
      <c r="L38" s="82">
        <f t="shared" ref="L38" si="90">K38-L36+L37</f>
        <v>25</v>
      </c>
      <c r="M38" s="82">
        <f t="shared" ref="M38" si="91">L38-M36+M37</f>
        <v>24</v>
      </c>
      <c r="N38" s="82">
        <f t="shared" ref="N38" si="92">M38-N36+N37</f>
        <v>24</v>
      </c>
      <c r="O38" s="82">
        <f t="shared" ref="O38" si="93">N38-O36+O37</f>
        <v>24</v>
      </c>
      <c r="P38" s="83">
        <f t="shared" ref="P38" si="94">O38-P36+P37</f>
        <v>25</v>
      </c>
      <c r="Q38" s="85">
        <f>P38-Q36+Q37</f>
        <v>24</v>
      </c>
      <c r="R38" s="82">
        <f t="shared" ref="R38" si="95">Q38-R36+R37</f>
        <v>18</v>
      </c>
      <c r="S38" s="82">
        <f t="shared" ref="S38" si="96">R38-S36+S37</f>
        <v>17</v>
      </c>
      <c r="T38" s="82">
        <f t="shared" ref="T38" si="97">S38-T36+T37</f>
        <v>18</v>
      </c>
      <c r="U38" s="82">
        <f t="shared" ref="U38" si="98">T38-U36+U37</f>
        <v>18</v>
      </c>
      <c r="V38" s="82">
        <f t="shared" ref="V38" si="99">U38-V36+V37</f>
        <v>18</v>
      </c>
      <c r="W38" s="82">
        <f t="shared" ref="W38" si="100">V38-W36+W37</f>
        <v>7</v>
      </c>
      <c r="X38" s="82">
        <f t="shared" ref="X38" si="101">W38-X36+X37</f>
        <v>4</v>
      </c>
      <c r="Y38" s="86">
        <f>X38-Y36</f>
        <v>0</v>
      </c>
      <c r="Z38" s="28"/>
      <c r="AA38" s="3">
        <f>MAX(C38:Y38)</f>
        <v>25</v>
      </c>
      <c r="AB38" s="47"/>
      <c r="AC38" s="47"/>
      <c r="AD38" s="47"/>
    </row>
    <row r="39" spans="1:30" ht="15.6" customHeight="1" x14ac:dyDescent="0.2">
      <c r="A39" s="201"/>
      <c r="B39" s="24" t="s">
        <v>9</v>
      </c>
      <c r="C39" s="87"/>
      <c r="D39" s="88"/>
      <c r="E39" s="88"/>
      <c r="F39" s="88"/>
      <c r="G39" s="88"/>
      <c r="H39" s="89">
        <v>13.23</v>
      </c>
      <c r="I39" s="88"/>
      <c r="J39" s="88"/>
      <c r="K39" s="88"/>
      <c r="L39" s="88"/>
      <c r="M39" s="89">
        <v>13.25</v>
      </c>
      <c r="N39" s="88"/>
      <c r="O39" s="88"/>
      <c r="P39" s="90">
        <v>13.33</v>
      </c>
      <c r="Q39" s="88"/>
      <c r="R39" s="88"/>
      <c r="S39" s="89">
        <v>13.39</v>
      </c>
      <c r="T39" s="88"/>
      <c r="U39" s="89">
        <v>13.43</v>
      </c>
      <c r="V39" s="88"/>
      <c r="W39" s="93"/>
      <c r="X39" s="88"/>
      <c r="Y39" s="189">
        <v>13.49</v>
      </c>
      <c r="Z39" s="29">
        <v>32</v>
      </c>
      <c r="AA39" s="11"/>
      <c r="AB39" s="47"/>
      <c r="AC39" s="47"/>
      <c r="AD39" s="47"/>
    </row>
    <row r="40" spans="1:30" ht="15.6" customHeight="1" x14ac:dyDescent="0.2">
      <c r="A40" s="202"/>
      <c r="B40" s="25" t="s">
        <v>10</v>
      </c>
      <c r="C40" s="190">
        <v>13.17</v>
      </c>
      <c r="D40" s="94"/>
      <c r="E40" s="94"/>
      <c r="F40" s="94"/>
      <c r="G40" s="94"/>
      <c r="H40" s="95">
        <f>H39</f>
        <v>13.23</v>
      </c>
      <c r="I40" s="94"/>
      <c r="J40" s="94"/>
      <c r="K40" s="94"/>
      <c r="L40" s="94"/>
      <c r="M40" s="95">
        <f>M39</f>
        <v>13.25</v>
      </c>
      <c r="N40" s="94"/>
      <c r="O40" s="94"/>
      <c r="P40" s="96">
        <f>P39</f>
        <v>13.33</v>
      </c>
      <c r="Q40" s="94"/>
      <c r="R40" s="94"/>
      <c r="S40" s="95">
        <f>S39</f>
        <v>13.39</v>
      </c>
      <c r="T40" s="94"/>
      <c r="U40" s="95">
        <f>U39</f>
        <v>13.43</v>
      </c>
      <c r="V40" s="94"/>
      <c r="W40" s="98"/>
      <c r="X40" s="94"/>
      <c r="Y40" s="99"/>
      <c r="Z40" s="28"/>
      <c r="AA40" s="12"/>
      <c r="AB40" s="47"/>
      <c r="AC40" s="47"/>
      <c r="AD40" s="47"/>
    </row>
    <row r="41" spans="1:30" ht="15.6" customHeight="1" thickBot="1" x14ac:dyDescent="0.25">
      <c r="A41" s="49">
        <v>539</v>
      </c>
      <c r="B41" s="49" t="s">
        <v>11</v>
      </c>
      <c r="C41" s="100"/>
      <c r="D41" s="101"/>
      <c r="E41" s="101"/>
      <c r="F41" s="101"/>
      <c r="G41" s="101"/>
      <c r="H41" s="101"/>
      <c r="I41" s="101"/>
      <c r="J41" s="101"/>
      <c r="K41" s="101"/>
      <c r="L41" s="101"/>
      <c r="M41" s="101"/>
      <c r="N41" s="101"/>
      <c r="O41" s="101"/>
      <c r="P41" s="101"/>
      <c r="Q41" s="101"/>
      <c r="R41" s="101"/>
      <c r="S41" s="101"/>
      <c r="T41" s="101"/>
      <c r="U41" s="101"/>
      <c r="V41" s="101"/>
      <c r="W41" s="101"/>
      <c r="X41" s="101"/>
      <c r="Y41" s="102"/>
      <c r="Z41" s="52"/>
      <c r="AA41" s="3"/>
      <c r="AB41" s="47"/>
      <c r="AC41" s="47"/>
      <c r="AD41" s="47"/>
    </row>
    <row r="42" spans="1:30" ht="15.6" customHeight="1" x14ac:dyDescent="0.2">
      <c r="A42" s="55"/>
      <c r="B42" s="22" t="s">
        <v>5</v>
      </c>
      <c r="C42" s="72"/>
      <c r="D42" s="73">
        <v>0</v>
      </c>
      <c r="E42" s="73">
        <v>0</v>
      </c>
      <c r="F42" s="73">
        <v>0</v>
      </c>
      <c r="G42" s="73">
        <v>0</v>
      </c>
      <c r="H42" s="73">
        <v>0</v>
      </c>
      <c r="I42" s="73">
        <v>0</v>
      </c>
      <c r="J42" s="73">
        <v>0</v>
      </c>
      <c r="K42" s="73">
        <v>10</v>
      </c>
      <c r="L42" s="73">
        <v>0</v>
      </c>
      <c r="M42" s="73">
        <v>6</v>
      </c>
      <c r="N42" s="73">
        <v>1</v>
      </c>
      <c r="O42" s="73">
        <v>1</v>
      </c>
      <c r="P42" s="73">
        <v>0</v>
      </c>
      <c r="Q42" s="73">
        <v>5</v>
      </c>
      <c r="R42" s="73">
        <v>6</v>
      </c>
      <c r="S42" s="73">
        <v>9</v>
      </c>
      <c r="T42" s="73">
        <v>2</v>
      </c>
      <c r="U42" s="73">
        <v>1</v>
      </c>
      <c r="V42" s="73">
        <v>2</v>
      </c>
      <c r="W42" s="73">
        <v>17</v>
      </c>
      <c r="X42" s="73">
        <v>3</v>
      </c>
      <c r="Y42" s="76">
        <v>7</v>
      </c>
      <c r="Z42" s="26" t="s">
        <v>6</v>
      </c>
      <c r="AA42" s="43"/>
      <c r="AB42" s="47"/>
      <c r="AC42" s="47"/>
      <c r="AD42" s="47"/>
    </row>
    <row r="43" spans="1:30" ht="15.6" customHeight="1" x14ac:dyDescent="0.2">
      <c r="A43" s="23">
        <v>14.25</v>
      </c>
      <c r="B43" s="24" t="s">
        <v>7</v>
      </c>
      <c r="C43" s="77">
        <v>26</v>
      </c>
      <c r="D43" s="78">
        <v>3</v>
      </c>
      <c r="E43" s="78">
        <v>4</v>
      </c>
      <c r="F43" s="78">
        <v>0</v>
      </c>
      <c r="G43" s="78">
        <v>3</v>
      </c>
      <c r="H43" s="78">
        <v>11</v>
      </c>
      <c r="I43" s="78">
        <v>0</v>
      </c>
      <c r="J43" s="78">
        <v>0</v>
      </c>
      <c r="K43" s="78">
        <v>3</v>
      </c>
      <c r="L43" s="78">
        <v>0</v>
      </c>
      <c r="M43" s="78">
        <v>6</v>
      </c>
      <c r="N43" s="78">
        <v>4</v>
      </c>
      <c r="O43" s="78">
        <v>0</v>
      </c>
      <c r="P43" s="78">
        <v>0</v>
      </c>
      <c r="Q43" s="78">
        <v>3</v>
      </c>
      <c r="R43" s="78">
        <v>0</v>
      </c>
      <c r="S43" s="78">
        <v>5</v>
      </c>
      <c r="T43" s="78">
        <v>2</v>
      </c>
      <c r="U43" s="78">
        <v>0</v>
      </c>
      <c r="V43" s="78">
        <v>0</v>
      </c>
      <c r="W43" s="78">
        <v>0</v>
      </c>
      <c r="X43" s="78">
        <v>0</v>
      </c>
      <c r="Y43" s="81"/>
      <c r="Z43" s="27">
        <f>SUM(C43:X43)</f>
        <v>70</v>
      </c>
      <c r="AA43" s="11"/>
      <c r="AB43" s="47"/>
      <c r="AC43" s="47"/>
      <c r="AD43" s="47"/>
    </row>
    <row r="44" spans="1:30" ht="15.6" customHeight="1" x14ac:dyDescent="0.2">
      <c r="A44" s="200" t="s">
        <v>23</v>
      </c>
      <c r="B44" s="24" t="s">
        <v>8</v>
      </c>
      <c r="C44" s="77">
        <f>C43</f>
        <v>26</v>
      </c>
      <c r="D44" s="82">
        <f t="shared" ref="D44" si="102">C44-D42+D43</f>
        <v>29</v>
      </c>
      <c r="E44" s="82">
        <f t="shared" ref="E44" si="103">D44-E42+E43</f>
        <v>33</v>
      </c>
      <c r="F44" s="82">
        <f t="shared" ref="F44" si="104">E44-F42+F43</f>
        <v>33</v>
      </c>
      <c r="G44" s="82">
        <f t="shared" ref="G44" si="105">F44-G42+G43</f>
        <v>36</v>
      </c>
      <c r="H44" s="82">
        <f t="shared" ref="H44" si="106">G44-H42+H43</f>
        <v>47</v>
      </c>
      <c r="I44" s="82">
        <f t="shared" ref="I44" si="107">H44-I42+I43</f>
        <v>47</v>
      </c>
      <c r="J44" s="82">
        <f t="shared" ref="J44" si="108">I44-J42+J43</f>
        <v>47</v>
      </c>
      <c r="K44" s="82">
        <f t="shared" ref="K44" si="109">J44-K42+K43</f>
        <v>40</v>
      </c>
      <c r="L44" s="82">
        <f t="shared" ref="L44" si="110">K44-L42+L43</f>
        <v>40</v>
      </c>
      <c r="M44" s="82">
        <f t="shared" ref="M44" si="111">L44-M42+M43</f>
        <v>40</v>
      </c>
      <c r="N44" s="82">
        <f t="shared" ref="N44" si="112">M44-N42+N43</f>
        <v>43</v>
      </c>
      <c r="O44" s="82">
        <f t="shared" ref="O44" si="113">N44-O42+O43</f>
        <v>42</v>
      </c>
      <c r="P44" s="83">
        <f t="shared" ref="P44" si="114">O44-P42+P43</f>
        <v>42</v>
      </c>
      <c r="Q44" s="85">
        <f>P44-Q42+Q43</f>
        <v>40</v>
      </c>
      <c r="R44" s="82">
        <f t="shared" ref="R44" si="115">Q44-R42+R43</f>
        <v>34</v>
      </c>
      <c r="S44" s="82">
        <f t="shared" ref="S44" si="116">R44-S42+S43</f>
        <v>30</v>
      </c>
      <c r="T44" s="82">
        <f t="shared" ref="T44" si="117">S44-T42+T43</f>
        <v>30</v>
      </c>
      <c r="U44" s="82">
        <f t="shared" ref="U44" si="118">T44-U42+U43</f>
        <v>29</v>
      </c>
      <c r="V44" s="82">
        <f t="shared" ref="V44" si="119">U44-V42+V43</f>
        <v>27</v>
      </c>
      <c r="W44" s="82">
        <f t="shared" ref="W44" si="120">V44-W42+W43</f>
        <v>10</v>
      </c>
      <c r="X44" s="82">
        <f t="shared" ref="X44" si="121">W44-X42+X43</f>
        <v>7</v>
      </c>
      <c r="Y44" s="86">
        <f>X44-Y42</f>
        <v>0</v>
      </c>
      <c r="Z44" s="28"/>
      <c r="AA44" s="3">
        <f>MAX(C44:Y44)</f>
        <v>47</v>
      </c>
      <c r="AB44" s="47"/>
      <c r="AC44" s="47"/>
      <c r="AD44" s="47"/>
    </row>
    <row r="45" spans="1:30" ht="15.6" customHeight="1" x14ac:dyDescent="0.2">
      <c r="A45" s="201"/>
      <c r="B45" s="24" t="s">
        <v>9</v>
      </c>
      <c r="C45" s="87"/>
      <c r="D45" s="88"/>
      <c r="E45" s="88"/>
      <c r="F45" s="88"/>
      <c r="G45" s="88"/>
      <c r="H45" s="89">
        <v>14.35</v>
      </c>
      <c r="I45" s="88"/>
      <c r="J45" s="88"/>
      <c r="K45" s="88"/>
      <c r="L45" s="88"/>
      <c r="M45" s="89">
        <v>14.4</v>
      </c>
      <c r="N45" s="88"/>
      <c r="O45" s="88"/>
      <c r="P45" s="90">
        <v>14.44</v>
      </c>
      <c r="Q45" s="88"/>
      <c r="R45" s="88"/>
      <c r="S45" s="89">
        <v>14.48</v>
      </c>
      <c r="T45" s="88"/>
      <c r="U45" s="89">
        <v>14.54</v>
      </c>
      <c r="V45" s="88"/>
      <c r="W45" s="93"/>
      <c r="X45" s="88"/>
      <c r="Y45" s="189">
        <v>15</v>
      </c>
      <c r="Z45" s="29">
        <v>35</v>
      </c>
      <c r="AA45" s="11"/>
      <c r="AB45" s="47"/>
      <c r="AC45" s="47"/>
      <c r="AD45" s="47"/>
    </row>
    <row r="46" spans="1:30" ht="15.6" customHeight="1" x14ac:dyDescent="0.2">
      <c r="A46" s="202"/>
      <c r="B46" s="25" t="s">
        <v>10</v>
      </c>
      <c r="C46" s="190">
        <v>14.25</v>
      </c>
      <c r="D46" s="94"/>
      <c r="E46" s="94"/>
      <c r="F46" s="94"/>
      <c r="G46" s="94"/>
      <c r="H46" s="95">
        <f>H45</f>
        <v>14.35</v>
      </c>
      <c r="I46" s="94"/>
      <c r="J46" s="94"/>
      <c r="K46" s="94"/>
      <c r="L46" s="94"/>
      <c r="M46" s="95">
        <f>M45</f>
        <v>14.4</v>
      </c>
      <c r="N46" s="94"/>
      <c r="O46" s="94"/>
      <c r="P46" s="96">
        <f>P45</f>
        <v>14.44</v>
      </c>
      <c r="Q46" s="94"/>
      <c r="R46" s="94"/>
      <c r="S46" s="95">
        <f>S45</f>
        <v>14.48</v>
      </c>
      <c r="T46" s="94"/>
      <c r="U46" s="95">
        <f>U45</f>
        <v>14.54</v>
      </c>
      <c r="V46" s="94"/>
      <c r="W46" s="98"/>
      <c r="X46" s="94"/>
      <c r="Y46" s="99"/>
      <c r="Z46" s="28"/>
      <c r="AA46" s="12"/>
      <c r="AB46" s="47"/>
      <c r="AC46" s="47"/>
      <c r="AD46" s="47"/>
    </row>
    <row r="47" spans="1:30" ht="15.6" customHeight="1" thickBot="1" x14ac:dyDescent="0.25">
      <c r="A47" s="49">
        <v>204</v>
      </c>
      <c r="B47" s="49" t="s">
        <v>11</v>
      </c>
      <c r="C47" s="100"/>
      <c r="D47" s="101"/>
      <c r="E47" s="101"/>
      <c r="F47" s="101"/>
      <c r="G47" s="101"/>
      <c r="H47" s="101"/>
      <c r="I47" s="101"/>
      <c r="J47" s="101"/>
      <c r="K47" s="101"/>
      <c r="L47" s="101"/>
      <c r="M47" s="101"/>
      <c r="N47" s="101"/>
      <c r="O47" s="101"/>
      <c r="P47" s="101"/>
      <c r="Q47" s="101"/>
      <c r="R47" s="101"/>
      <c r="S47" s="101"/>
      <c r="T47" s="101"/>
      <c r="U47" s="101"/>
      <c r="V47" s="101"/>
      <c r="W47" s="101"/>
      <c r="X47" s="101"/>
      <c r="Y47" s="102"/>
      <c r="Z47" s="52"/>
      <c r="AA47" s="3"/>
      <c r="AB47" s="47"/>
      <c r="AC47" s="47"/>
      <c r="AD47" s="47"/>
    </row>
    <row r="48" spans="1:30" ht="15.6" customHeight="1" x14ac:dyDescent="0.2">
      <c r="A48" s="55"/>
      <c r="B48" s="22" t="s">
        <v>5</v>
      </c>
      <c r="C48" s="72"/>
      <c r="D48" s="73">
        <v>0</v>
      </c>
      <c r="E48" s="73">
        <v>0</v>
      </c>
      <c r="F48" s="73">
        <v>0</v>
      </c>
      <c r="G48" s="73">
        <v>0</v>
      </c>
      <c r="H48" s="73">
        <v>0</v>
      </c>
      <c r="I48" s="73">
        <v>0</v>
      </c>
      <c r="J48" s="73">
        <v>0</v>
      </c>
      <c r="K48" s="73">
        <v>0</v>
      </c>
      <c r="L48" s="73">
        <v>1</v>
      </c>
      <c r="M48" s="73">
        <v>5</v>
      </c>
      <c r="N48" s="73">
        <v>1</v>
      </c>
      <c r="O48" s="73">
        <v>3</v>
      </c>
      <c r="P48" s="73">
        <v>0</v>
      </c>
      <c r="Q48" s="73">
        <v>3</v>
      </c>
      <c r="R48" s="73">
        <v>6</v>
      </c>
      <c r="S48" s="73">
        <v>11</v>
      </c>
      <c r="T48" s="73">
        <v>2</v>
      </c>
      <c r="U48" s="73">
        <v>0</v>
      </c>
      <c r="V48" s="73">
        <v>1</v>
      </c>
      <c r="W48" s="73">
        <v>10</v>
      </c>
      <c r="X48" s="73">
        <v>9</v>
      </c>
      <c r="Y48" s="76">
        <v>6</v>
      </c>
      <c r="Z48" s="26" t="s">
        <v>6</v>
      </c>
      <c r="AA48" s="43"/>
      <c r="AB48" s="47"/>
      <c r="AC48" s="47"/>
      <c r="AD48" s="47"/>
    </row>
    <row r="49" spans="1:30" ht="15.6" customHeight="1" x14ac:dyDescent="0.2">
      <c r="A49" s="23">
        <v>16.14</v>
      </c>
      <c r="B49" s="24" t="s">
        <v>7</v>
      </c>
      <c r="C49" s="77">
        <v>26</v>
      </c>
      <c r="D49" s="78">
        <v>1</v>
      </c>
      <c r="E49" s="78">
        <v>3</v>
      </c>
      <c r="F49" s="78">
        <v>1</v>
      </c>
      <c r="G49" s="78">
        <v>0</v>
      </c>
      <c r="H49" s="78">
        <v>2</v>
      </c>
      <c r="I49" s="78">
        <v>3</v>
      </c>
      <c r="J49" s="78">
        <v>0</v>
      </c>
      <c r="K49" s="78">
        <v>2</v>
      </c>
      <c r="L49" s="78">
        <v>0</v>
      </c>
      <c r="M49" s="78">
        <v>3</v>
      </c>
      <c r="N49" s="78">
        <v>0</v>
      </c>
      <c r="O49" s="78">
        <v>2</v>
      </c>
      <c r="P49" s="78">
        <v>0</v>
      </c>
      <c r="Q49" s="78">
        <v>0</v>
      </c>
      <c r="R49" s="78">
        <v>2</v>
      </c>
      <c r="S49" s="78">
        <v>0</v>
      </c>
      <c r="T49" s="78">
        <v>12</v>
      </c>
      <c r="U49" s="78">
        <v>0</v>
      </c>
      <c r="V49" s="78">
        <v>1</v>
      </c>
      <c r="W49" s="78">
        <v>0</v>
      </c>
      <c r="X49" s="78">
        <v>0</v>
      </c>
      <c r="Y49" s="81"/>
      <c r="Z49" s="27">
        <f>SUM(C49:X49)</f>
        <v>58</v>
      </c>
      <c r="AA49" s="11"/>
      <c r="AB49" s="47"/>
      <c r="AC49" s="47"/>
      <c r="AD49" s="47"/>
    </row>
    <row r="50" spans="1:30" ht="15.6" customHeight="1" x14ac:dyDescent="0.2">
      <c r="A50" s="200" t="s">
        <v>23</v>
      </c>
      <c r="B50" s="24" t="s">
        <v>8</v>
      </c>
      <c r="C50" s="77">
        <f>C49</f>
        <v>26</v>
      </c>
      <c r="D50" s="82">
        <f t="shared" ref="D50" si="122">C50-D48+D49</f>
        <v>27</v>
      </c>
      <c r="E50" s="82">
        <f t="shared" ref="E50" si="123">D50-E48+E49</f>
        <v>30</v>
      </c>
      <c r="F50" s="82">
        <f t="shared" ref="F50" si="124">E50-F48+F49</f>
        <v>31</v>
      </c>
      <c r="G50" s="82">
        <f t="shared" ref="G50" si="125">F50-G48+G49</f>
        <v>31</v>
      </c>
      <c r="H50" s="82">
        <f t="shared" ref="H50" si="126">G50-H48+H49</f>
        <v>33</v>
      </c>
      <c r="I50" s="82">
        <f t="shared" ref="I50" si="127">H50-I48+I49</f>
        <v>36</v>
      </c>
      <c r="J50" s="82">
        <f t="shared" ref="J50" si="128">I50-J48+J49</f>
        <v>36</v>
      </c>
      <c r="K50" s="82">
        <f t="shared" ref="K50" si="129">J50-K48+K49</f>
        <v>38</v>
      </c>
      <c r="L50" s="82">
        <f t="shared" ref="L50" si="130">K50-L48+L49</f>
        <v>37</v>
      </c>
      <c r="M50" s="82">
        <f t="shared" ref="M50" si="131">L50-M48+M49</f>
        <v>35</v>
      </c>
      <c r="N50" s="82">
        <f t="shared" ref="N50" si="132">M50-N48+N49</f>
        <v>34</v>
      </c>
      <c r="O50" s="82">
        <f t="shared" ref="O50" si="133">N50-O48+O49</f>
        <v>33</v>
      </c>
      <c r="P50" s="83">
        <f t="shared" ref="P50" si="134">O50-P48+P49</f>
        <v>33</v>
      </c>
      <c r="Q50" s="85">
        <f>P50-Q48+Q49</f>
        <v>30</v>
      </c>
      <c r="R50" s="82">
        <f t="shared" ref="R50" si="135">Q50-R48+R49</f>
        <v>26</v>
      </c>
      <c r="S50" s="82">
        <f t="shared" ref="S50" si="136">R50-S48+S49</f>
        <v>15</v>
      </c>
      <c r="T50" s="82">
        <f t="shared" ref="T50" si="137">S50-T48+T49</f>
        <v>25</v>
      </c>
      <c r="U50" s="82">
        <f t="shared" ref="U50" si="138">T50-U48+U49</f>
        <v>25</v>
      </c>
      <c r="V50" s="82">
        <f t="shared" ref="V50" si="139">U50-V48+V49</f>
        <v>25</v>
      </c>
      <c r="W50" s="82">
        <f t="shared" ref="W50" si="140">V50-W48+W49</f>
        <v>15</v>
      </c>
      <c r="X50" s="82">
        <f t="shared" ref="X50" si="141">W50-X48+X49</f>
        <v>6</v>
      </c>
      <c r="Y50" s="86">
        <f>X50-Y48</f>
        <v>0</v>
      </c>
      <c r="Z50" s="28"/>
      <c r="AA50" s="3">
        <f>MAX(C50:Y50)</f>
        <v>38</v>
      </c>
      <c r="AB50" s="47"/>
      <c r="AC50" s="47"/>
      <c r="AD50" s="47"/>
    </row>
    <row r="51" spans="1:30" ht="15.6" customHeight="1" x14ac:dyDescent="0.2">
      <c r="A51" s="201"/>
      <c r="B51" s="24" t="s">
        <v>9</v>
      </c>
      <c r="C51" s="87"/>
      <c r="D51" s="88"/>
      <c r="E51" s="88"/>
      <c r="F51" s="88"/>
      <c r="G51" s="88"/>
      <c r="H51" s="89">
        <v>16.2</v>
      </c>
      <c r="I51" s="88"/>
      <c r="J51" s="88"/>
      <c r="K51" s="88"/>
      <c r="L51" s="88"/>
      <c r="M51" s="89">
        <v>16.27</v>
      </c>
      <c r="N51" s="88"/>
      <c r="O51" s="88"/>
      <c r="P51" s="90">
        <v>16.309999999999999</v>
      </c>
      <c r="Q51" s="88"/>
      <c r="R51" s="88"/>
      <c r="S51" s="89">
        <v>16.350000000000001</v>
      </c>
      <c r="T51" s="88"/>
      <c r="U51" s="89">
        <v>16.41</v>
      </c>
      <c r="V51" s="88"/>
      <c r="W51" s="93"/>
      <c r="X51" s="88"/>
      <c r="Y51" s="189">
        <v>16.46</v>
      </c>
      <c r="Z51" s="29">
        <v>31</v>
      </c>
      <c r="AA51" s="11"/>
      <c r="AB51" s="47"/>
      <c r="AC51" s="47"/>
      <c r="AD51" s="47"/>
    </row>
    <row r="52" spans="1:30" ht="15.6" customHeight="1" x14ac:dyDescent="0.2">
      <c r="A52" s="202"/>
      <c r="B52" s="25" t="s">
        <v>10</v>
      </c>
      <c r="C52" s="190">
        <v>16.149999999999999</v>
      </c>
      <c r="D52" s="94"/>
      <c r="E52" s="94"/>
      <c r="F52" s="94"/>
      <c r="G52" s="94"/>
      <c r="H52" s="95">
        <f>H51</f>
        <v>16.2</v>
      </c>
      <c r="I52" s="94"/>
      <c r="J52" s="94"/>
      <c r="K52" s="94"/>
      <c r="L52" s="94"/>
      <c r="M52" s="95">
        <f>M51</f>
        <v>16.27</v>
      </c>
      <c r="N52" s="94"/>
      <c r="O52" s="94"/>
      <c r="P52" s="96">
        <f>P51</f>
        <v>16.309999999999999</v>
      </c>
      <c r="Q52" s="94"/>
      <c r="R52" s="94"/>
      <c r="S52" s="95">
        <f>S51</f>
        <v>16.350000000000001</v>
      </c>
      <c r="T52" s="94"/>
      <c r="U52" s="95">
        <f>U51</f>
        <v>16.41</v>
      </c>
      <c r="V52" s="94"/>
      <c r="W52" s="98"/>
      <c r="X52" s="94"/>
      <c r="Y52" s="99"/>
      <c r="Z52" s="28"/>
      <c r="AA52" s="12"/>
      <c r="AB52" s="47"/>
      <c r="AC52" s="47"/>
      <c r="AD52" s="47"/>
    </row>
    <row r="53" spans="1:30" ht="15.6" customHeight="1" thickBot="1" x14ac:dyDescent="0.25">
      <c r="A53" s="49">
        <v>540</v>
      </c>
      <c r="B53" s="49" t="s">
        <v>11</v>
      </c>
      <c r="C53" s="100"/>
      <c r="D53" s="101"/>
      <c r="E53" s="101"/>
      <c r="F53" s="101"/>
      <c r="G53" s="101"/>
      <c r="H53" s="101"/>
      <c r="I53" s="101"/>
      <c r="J53" s="101"/>
      <c r="K53" s="101"/>
      <c r="L53" s="101"/>
      <c r="M53" s="101"/>
      <c r="N53" s="101"/>
      <c r="O53" s="101"/>
      <c r="P53" s="101"/>
      <c r="Q53" s="101"/>
      <c r="R53" s="101"/>
      <c r="S53" s="101"/>
      <c r="T53" s="101"/>
      <c r="U53" s="101"/>
      <c r="V53" s="101"/>
      <c r="W53" s="101"/>
      <c r="X53" s="101"/>
      <c r="Y53" s="102"/>
      <c r="Z53" s="52"/>
      <c r="AA53" s="3"/>
      <c r="AB53" s="47"/>
      <c r="AC53" s="47"/>
      <c r="AD53" s="47"/>
    </row>
    <row r="54" spans="1:30" ht="15.6" customHeight="1" x14ac:dyDescent="0.2">
      <c r="A54" s="55"/>
      <c r="B54" s="22" t="s">
        <v>5</v>
      </c>
      <c r="C54" s="72"/>
      <c r="D54" s="73">
        <v>0</v>
      </c>
      <c r="E54" s="73">
        <v>0</v>
      </c>
      <c r="F54" s="73">
        <v>0</v>
      </c>
      <c r="G54" s="73">
        <v>0</v>
      </c>
      <c r="H54" s="73">
        <v>0</v>
      </c>
      <c r="I54" s="73">
        <v>0</v>
      </c>
      <c r="J54" s="73">
        <v>0</v>
      </c>
      <c r="K54" s="73">
        <v>0</v>
      </c>
      <c r="L54" s="73">
        <v>0</v>
      </c>
      <c r="M54" s="73">
        <v>8</v>
      </c>
      <c r="N54" s="73">
        <v>0</v>
      </c>
      <c r="O54" s="73">
        <v>2</v>
      </c>
      <c r="P54" s="73">
        <v>2</v>
      </c>
      <c r="Q54" s="73">
        <v>2</v>
      </c>
      <c r="R54" s="73">
        <v>9</v>
      </c>
      <c r="S54" s="73">
        <v>5</v>
      </c>
      <c r="T54" s="73">
        <v>7</v>
      </c>
      <c r="U54" s="73">
        <v>0</v>
      </c>
      <c r="V54" s="73">
        <v>3</v>
      </c>
      <c r="W54" s="73">
        <v>7</v>
      </c>
      <c r="X54" s="73">
        <v>9</v>
      </c>
      <c r="Y54" s="76">
        <v>9</v>
      </c>
      <c r="Z54" s="26" t="s">
        <v>6</v>
      </c>
      <c r="AA54" s="43"/>
      <c r="AB54" s="47"/>
      <c r="AC54" s="47"/>
      <c r="AD54" s="47"/>
    </row>
    <row r="55" spans="1:30" ht="15.6" customHeight="1" x14ac:dyDescent="0.2">
      <c r="A55" s="23">
        <v>17.100000000000001</v>
      </c>
      <c r="B55" s="24" t="s">
        <v>7</v>
      </c>
      <c r="C55" s="77">
        <v>10</v>
      </c>
      <c r="D55" s="78">
        <v>6</v>
      </c>
      <c r="E55" s="78">
        <v>0</v>
      </c>
      <c r="F55" s="78">
        <v>0</v>
      </c>
      <c r="G55" s="78">
        <v>0</v>
      </c>
      <c r="H55" s="78">
        <v>10</v>
      </c>
      <c r="I55" s="78">
        <v>0</v>
      </c>
      <c r="J55" s="78">
        <v>0</v>
      </c>
      <c r="K55" s="78">
        <v>3</v>
      </c>
      <c r="L55" s="78">
        <v>0</v>
      </c>
      <c r="M55" s="78">
        <v>4</v>
      </c>
      <c r="N55" s="78">
        <v>5</v>
      </c>
      <c r="O55" s="78">
        <v>0</v>
      </c>
      <c r="P55" s="78">
        <v>0</v>
      </c>
      <c r="Q55" s="78">
        <v>1</v>
      </c>
      <c r="R55" s="78">
        <v>7</v>
      </c>
      <c r="S55" s="78">
        <v>5</v>
      </c>
      <c r="T55" s="78">
        <v>8</v>
      </c>
      <c r="U55" s="78">
        <v>0</v>
      </c>
      <c r="V55" s="78">
        <v>0</v>
      </c>
      <c r="W55" s="78">
        <v>4</v>
      </c>
      <c r="X55" s="78">
        <v>0</v>
      </c>
      <c r="Y55" s="81"/>
      <c r="Z55" s="27">
        <f>SUM(C55:X55)</f>
        <v>63</v>
      </c>
      <c r="AA55" s="11"/>
      <c r="AB55" s="47"/>
      <c r="AC55" s="47"/>
      <c r="AD55" s="47"/>
    </row>
    <row r="56" spans="1:30" ht="15.6" customHeight="1" x14ac:dyDescent="0.2">
      <c r="A56" s="200" t="s">
        <v>23</v>
      </c>
      <c r="B56" s="24" t="s">
        <v>8</v>
      </c>
      <c r="C56" s="77">
        <f>C55</f>
        <v>10</v>
      </c>
      <c r="D56" s="82">
        <f t="shared" ref="D56" si="142">C56-D54+D55</f>
        <v>16</v>
      </c>
      <c r="E56" s="82">
        <f t="shared" ref="E56" si="143">D56-E54+E55</f>
        <v>16</v>
      </c>
      <c r="F56" s="82">
        <f t="shared" ref="F56" si="144">E56-F54+F55</f>
        <v>16</v>
      </c>
      <c r="G56" s="82">
        <f t="shared" ref="G56" si="145">F56-G54+G55</f>
        <v>16</v>
      </c>
      <c r="H56" s="82">
        <f t="shared" ref="H56" si="146">G56-H54+H55</f>
        <v>26</v>
      </c>
      <c r="I56" s="82">
        <f t="shared" ref="I56" si="147">H56-I54+I55</f>
        <v>26</v>
      </c>
      <c r="J56" s="82">
        <f t="shared" ref="J56" si="148">I56-J54+J55</f>
        <v>26</v>
      </c>
      <c r="K56" s="82">
        <f t="shared" ref="K56" si="149">J56-K54+K55</f>
        <v>29</v>
      </c>
      <c r="L56" s="82">
        <f t="shared" ref="L56" si="150">K56-L54+L55</f>
        <v>29</v>
      </c>
      <c r="M56" s="82">
        <f t="shared" ref="M56" si="151">L56-M54+M55</f>
        <v>25</v>
      </c>
      <c r="N56" s="82">
        <f t="shared" ref="N56" si="152">M56-N54+N55</f>
        <v>30</v>
      </c>
      <c r="O56" s="82">
        <f t="shared" ref="O56" si="153">N56-O54+O55</f>
        <v>28</v>
      </c>
      <c r="P56" s="83">
        <f t="shared" ref="P56" si="154">O56-P54+P55</f>
        <v>26</v>
      </c>
      <c r="Q56" s="85">
        <f>P56-Q54+Q55</f>
        <v>25</v>
      </c>
      <c r="R56" s="82">
        <f t="shared" ref="R56" si="155">Q56-R54+R55</f>
        <v>23</v>
      </c>
      <c r="S56" s="82">
        <f t="shared" ref="S56" si="156">R56-S54+S55</f>
        <v>23</v>
      </c>
      <c r="T56" s="82">
        <f t="shared" ref="T56" si="157">S56-T54+T55</f>
        <v>24</v>
      </c>
      <c r="U56" s="82">
        <f t="shared" ref="U56" si="158">T56-U54+U55</f>
        <v>24</v>
      </c>
      <c r="V56" s="82">
        <f t="shared" ref="V56" si="159">U56-V54+V55</f>
        <v>21</v>
      </c>
      <c r="W56" s="82">
        <f t="shared" ref="W56" si="160">V56-W54+W55</f>
        <v>18</v>
      </c>
      <c r="X56" s="82">
        <f t="shared" ref="X56" si="161">W56-X54+X55</f>
        <v>9</v>
      </c>
      <c r="Y56" s="86">
        <f>X56-Y54</f>
        <v>0</v>
      </c>
      <c r="Z56" s="28"/>
      <c r="AA56" s="3">
        <f>MAX(C56:Y56)</f>
        <v>30</v>
      </c>
      <c r="AB56" s="47"/>
      <c r="AC56" s="47"/>
      <c r="AD56" s="47"/>
    </row>
    <row r="57" spans="1:30" ht="15.6" customHeight="1" x14ac:dyDescent="0.2">
      <c r="A57" s="201"/>
      <c r="B57" s="24" t="s">
        <v>9</v>
      </c>
      <c r="C57" s="87"/>
      <c r="D57" s="88"/>
      <c r="E57" s="88"/>
      <c r="F57" s="88"/>
      <c r="G57" s="88"/>
      <c r="H57" s="89">
        <v>17.16</v>
      </c>
      <c r="I57" s="88"/>
      <c r="J57" s="88"/>
      <c r="K57" s="88"/>
      <c r="L57" s="88"/>
      <c r="M57" s="89">
        <v>17.22</v>
      </c>
      <c r="N57" s="88"/>
      <c r="O57" s="88"/>
      <c r="P57" s="90">
        <v>17.260000000000002</v>
      </c>
      <c r="Q57" s="88"/>
      <c r="R57" s="88"/>
      <c r="S57" s="89">
        <v>17.309999999999999</v>
      </c>
      <c r="T57" s="88"/>
      <c r="U57" s="89">
        <v>17.37</v>
      </c>
      <c r="V57" s="88"/>
      <c r="W57" s="93"/>
      <c r="X57" s="88"/>
      <c r="Y57" s="189">
        <v>17.43</v>
      </c>
      <c r="Z57" s="29">
        <v>33</v>
      </c>
      <c r="AA57" s="11"/>
      <c r="AB57" s="47"/>
      <c r="AC57" s="47"/>
      <c r="AD57" s="47"/>
    </row>
    <row r="58" spans="1:30" ht="15.6" customHeight="1" x14ac:dyDescent="0.2">
      <c r="A58" s="202"/>
      <c r="B58" s="25" t="s">
        <v>10</v>
      </c>
      <c r="C58" s="190">
        <v>17.100000000000001</v>
      </c>
      <c r="D58" s="94"/>
      <c r="E58" s="94"/>
      <c r="F58" s="94"/>
      <c r="G58" s="94"/>
      <c r="H58" s="95">
        <v>17.170000000000002</v>
      </c>
      <c r="I58" s="94"/>
      <c r="J58" s="94"/>
      <c r="K58" s="94"/>
      <c r="L58" s="94"/>
      <c r="M58" s="95">
        <v>17.23</v>
      </c>
      <c r="N58" s="94"/>
      <c r="O58" s="94"/>
      <c r="P58" s="96">
        <f>P57</f>
        <v>17.260000000000002</v>
      </c>
      <c r="Q58" s="94"/>
      <c r="R58" s="94"/>
      <c r="S58" s="95">
        <f>S57</f>
        <v>17.309999999999999</v>
      </c>
      <c r="T58" s="94"/>
      <c r="U58" s="95">
        <f>U57</f>
        <v>17.37</v>
      </c>
      <c r="V58" s="94"/>
      <c r="W58" s="98"/>
      <c r="X58" s="94"/>
      <c r="Y58" s="99"/>
      <c r="Z58" s="28"/>
      <c r="AA58" s="12"/>
      <c r="AB58" s="47"/>
      <c r="AC58" s="47"/>
      <c r="AD58" s="47"/>
    </row>
    <row r="59" spans="1:30" ht="15.6" customHeight="1" thickBot="1" x14ac:dyDescent="0.25">
      <c r="A59" s="49">
        <v>204</v>
      </c>
      <c r="B59" s="49" t="s">
        <v>11</v>
      </c>
      <c r="C59" s="100"/>
      <c r="D59" s="101"/>
      <c r="E59" s="101"/>
      <c r="F59" s="101"/>
      <c r="G59" s="101"/>
      <c r="H59" s="101"/>
      <c r="I59" s="101"/>
      <c r="J59" s="101"/>
      <c r="K59" s="101"/>
      <c r="L59" s="101"/>
      <c r="M59" s="101"/>
      <c r="N59" s="101"/>
      <c r="O59" s="101"/>
      <c r="P59" s="101"/>
      <c r="Q59" s="101"/>
      <c r="R59" s="101"/>
      <c r="S59" s="101"/>
      <c r="T59" s="101"/>
      <c r="U59" s="101"/>
      <c r="V59" s="101"/>
      <c r="W59" s="101"/>
      <c r="X59" s="101"/>
      <c r="Y59" s="102"/>
      <c r="Z59" s="52"/>
      <c r="AA59" s="3"/>
      <c r="AB59" s="47"/>
      <c r="AC59" s="47"/>
      <c r="AD59" s="47"/>
    </row>
    <row r="60" spans="1:30" ht="15.6" customHeight="1" x14ac:dyDescent="0.2">
      <c r="A60" s="55"/>
      <c r="B60" s="22" t="s">
        <v>5</v>
      </c>
      <c r="C60" s="72"/>
      <c r="D60" s="73">
        <v>0</v>
      </c>
      <c r="E60" s="73">
        <v>0</v>
      </c>
      <c r="F60" s="73">
        <v>0</v>
      </c>
      <c r="G60" s="73">
        <v>0</v>
      </c>
      <c r="H60" s="73">
        <v>0</v>
      </c>
      <c r="I60" s="73">
        <v>2</v>
      </c>
      <c r="J60" s="73">
        <v>0</v>
      </c>
      <c r="K60" s="73">
        <v>0</v>
      </c>
      <c r="L60" s="73">
        <v>0</v>
      </c>
      <c r="M60" s="73">
        <v>3</v>
      </c>
      <c r="N60" s="73">
        <v>1</v>
      </c>
      <c r="O60" s="73">
        <v>0</v>
      </c>
      <c r="P60" s="73">
        <v>3</v>
      </c>
      <c r="Q60" s="73">
        <v>4</v>
      </c>
      <c r="R60" s="73">
        <v>2</v>
      </c>
      <c r="S60" s="73">
        <v>3</v>
      </c>
      <c r="T60" s="73">
        <v>2</v>
      </c>
      <c r="U60" s="73">
        <v>0</v>
      </c>
      <c r="V60" s="73">
        <v>0</v>
      </c>
      <c r="W60" s="73">
        <v>6</v>
      </c>
      <c r="X60" s="73">
        <v>5</v>
      </c>
      <c r="Y60" s="76">
        <v>4</v>
      </c>
      <c r="Z60" s="26" t="s">
        <v>6</v>
      </c>
      <c r="AA60" s="43"/>
      <c r="AB60" s="47"/>
      <c r="AC60" s="47"/>
      <c r="AD60" s="47"/>
    </row>
    <row r="61" spans="1:30" ht="15.6" customHeight="1" x14ac:dyDescent="0.2">
      <c r="A61" s="23">
        <v>19.03</v>
      </c>
      <c r="B61" s="24" t="s">
        <v>7</v>
      </c>
      <c r="C61" s="77">
        <v>8</v>
      </c>
      <c r="D61" s="78">
        <v>7</v>
      </c>
      <c r="E61" s="78">
        <v>3</v>
      </c>
      <c r="F61" s="78">
        <v>0</v>
      </c>
      <c r="G61" s="78">
        <v>0</v>
      </c>
      <c r="H61" s="78">
        <v>0</v>
      </c>
      <c r="I61" s="78">
        <v>4</v>
      </c>
      <c r="J61" s="78">
        <v>2</v>
      </c>
      <c r="K61" s="78">
        <v>2</v>
      </c>
      <c r="L61" s="78">
        <v>0</v>
      </c>
      <c r="M61" s="78">
        <v>1</v>
      </c>
      <c r="N61" s="78">
        <v>0</v>
      </c>
      <c r="O61" s="78">
        <v>3</v>
      </c>
      <c r="P61" s="78">
        <v>0</v>
      </c>
      <c r="Q61" s="78">
        <v>0</v>
      </c>
      <c r="R61" s="78">
        <v>0</v>
      </c>
      <c r="S61" s="78">
        <v>1</v>
      </c>
      <c r="T61" s="78">
        <v>3</v>
      </c>
      <c r="U61" s="78">
        <v>0</v>
      </c>
      <c r="V61" s="78">
        <v>0</v>
      </c>
      <c r="W61" s="78">
        <v>1</v>
      </c>
      <c r="X61" s="78">
        <v>0</v>
      </c>
      <c r="Y61" s="81"/>
      <c r="Z61" s="27">
        <f>SUM(C61:X61)</f>
        <v>35</v>
      </c>
      <c r="AA61" s="11"/>
      <c r="AB61" s="47"/>
      <c r="AC61" s="47"/>
      <c r="AD61" s="47"/>
    </row>
    <row r="62" spans="1:30" ht="15.6" customHeight="1" x14ac:dyDescent="0.2">
      <c r="A62" s="200" t="s">
        <v>23</v>
      </c>
      <c r="B62" s="24" t="s">
        <v>8</v>
      </c>
      <c r="C62" s="77">
        <f>C61</f>
        <v>8</v>
      </c>
      <c r="D62" s="82">
        <f t="shared" ref="D62" si="162">C62-D60+D61</f>
        <v>15</v>
      </c>
      <c r="E62" s="82">
        <f t="shared" ref="E62" si="163">D62-E60+E61</f>
        <v>18</v>
      </c>
      <c r="F62" s="82">
        <f t="shared" ref="F62" si="164">E62-F60+F61</f>
        <v>18</v>
      </c>
      <c r="G62" s="82">
        <f t="shared" ref="G62" si="165">F62-G60+G61</f>
        <v>18</v>
      </c>
      <c r="H62" s="82">
        <f t="shared" ref="H62" si="166">G62-H60+H61</f>
        <v>18</v>
      </c>
      <c r="I62" s="82">
        <f t="shared" ref="I62" si="167">H62-I60+I61</f>
        <v>20</v>
      </c>
      <c r="J62" s="82">
        <f t="shared" ref="J62" si="168">I62-J60+J61</f>
        <v>22</v>
      </c>
      <c r="K62" s="82">
        <f t="shared" ref="K62" si="169">J62-K60+K61</f>
        <v>24</v>
      </c>
      <c r="L62" s="82">
        <f t="shared" ref="L62" si="170">K62-L60+L61</f>
        <v>24</v>
      </c>
      <c r="M62" s="82">
        <f t="shared" ref="M62" si="171">L62-M60+M61</f>
        <v>22</v>
      </c>
      <c r="N62" s="82">
        <f t="shared" ref="N62" si="172">M62-N60+N61</f>
        <v>21</v>
      </c>
      <c r="O62" s="82">
        <f t="shared" ref="O62" si="173">N62-O60+O61</f>
        <v>24</v>
      </c>
      <c r="P62" s="83">
        <f t="shared" ref="P62" si="174">O62-P60+P61</f>
        <v>21</v>
      </c>
      <c r="Q62" s="85">
        <f>P62-Q60+Q61</f>
        <v>17</v>
      </c>
      <c r="R62" s="82">
        <f t="shared" ref="R62" si="175">Q62-R60+R61</f>
        <v>15</v>
      </c>
      <c r="S62" s="82">
        <f t="shared" ref="S62" si="176">R62-S60+S61</f>
        <v>13</v>
      </c>
      <c r="T62" s="82">
        <f t="shared" ref="T62" si="177">S62-T60+T61</f>
        <v>14</v>
      </c>
      <c r="U62" s="82">
        <f t="shared" ref="U62" si="178">T62-U60+U61</f>
        <v>14</v>
      </c>
      <c r="V62" s="82">
        <f t="shared" ref="V62" si="179">U62-V60+V61</f>
        <v>14</v>
      </c>
      <c r="W62" s="82">
        <f t="shared" ref="W62" si="180">V62-W60+W61</f>
        <v>9</v>
      </c>
      <c r="X62" s="82">
        <f t="shared" ref="X62" si="181">W62-X60+X61</f>
        <v>4</v>
      </c>
      <c r="Y62" s="86">
        <f>X62-Y60</f>
        <v>0</v>
      </c>
      <c r="Z62" s="28"/>
      <c r="AA62" s="3">
        <f>MAX(C62:Y62)</f>
        <v>24</v>
      </c>
      <c r="AB62" s="47"/>
      <c r="AC62" s="47"/>
      <c r="AD62" s="47"/>
    </row>
    <row r="63" spans="1:30" ht="15.6" customHeight="1" x14ac:dyDescent="0.2">
      <c r="A63" s="201"/>
      <c r="B63" s="24" t="s">
        <v>9</v>
      </c>
      <c r="C63" s="87"/>
      <c r="D63" s="88"/>
      <c r="E63" s="88"/>
      <c r="F63" s="88"/>
      <c r="G63" s="88"/>
      <c r="H63" s="89">
        <v>19.100000000000001</v>
      </c>
      <c r="I63" s="88"/>
      <c r="J63" s="88"/>
      <c r="K63" s="88"/>
      <c r="L63" s="88"/>
      <c r="M63" s="89">
        <v>19.16</v>
      </c>
      <c r="N63" s="88"/>
      <c r="O63" s="88"/>
      <c r="P63" s="90">
        <v>19.21</v>
      </c>
      <c r="Q63" s="88"/>
      <c r="R63" s="88"/>
      <c r="S63" s="89">
        <v>19.27</v>
      </c>
      <c r="T63" s="88"/>
      <c r="U63" s="89">
        <v>19.3</v>
      </c>
      <c r="V63" s="88"/>
      <c r="W63" s="93"/>
      <c r="X63" s="88"/>
      <c r="Y63" s="189">
        <v>19.350000000000001</v>
      </c>
      <c r="Z63" s="29">
        <v>32</v>
      </c>
      <c r="AA63" s="11"/>
      <c r="AB63" s="47"/>
      <c r="AC63" s="47"/>
      <c r="AD63" s="47"/>
    </row>
    <row r="64" spans="1:30" ht="15.6" customHeight="1" x14ac:dyDescent="0.2">
      <c r="A64" s="202"/>
      <c r="B64" s="25" t="s">
        <v>10</v>
      </c>
      <c r="C64" s="190">
        <v>19.03</v>
      </c>
      <c r="D64" s="94"/>
      <c r="E64" s="94"/>
      <c r="F64" s="94"/>
      <c r="G64" s="94"/>
      <c r="H64" s="95">
        <f>H63</f>
        <v>19.100000000000001</v>
      </c>
      <c r="I64" s="94"/>
      <c r="J64" s="94"/>
      <c r="K64" s="94"/>
      <c r="L64" s="94"/>
      <c r="M64" s="95">
        <f>M63</f>
        <v>19.16</v>
      </c>
      <c r="N64" s="94"/>
      <c r="O64" s="94"/>
      <c r="P64" s="96">
        <f>P63</f>
        <v>19.21</v>
      </c>
      <c r="Q64" s="94"/>
      <c r="R64" s="94"/>
      <c r="S64" s="95">
        <f>S63</f>
        <v>19.27</v>
      </c>
      <c r="T64" s="94"/>
      <c r="U64" s="95">
        <f>U63</f>
        <v>19.3</v>
      </c>
      <c r="V64" s="94"/>
      <c r="W64" s="98"/>
      <c r="X64" s="94"/>
      <c r="Y64" s="99"/>
      <c r="Z64" s="28"/>
      <c r="AA64" s="12"/>
      <c r="AB64" s="47"/>
      <c r="AC64" s="47"/>
      <c r="AD64" s="47"/>
    </row>
    <row r="65" spans="1:30" ht="15.6" customHeight="1" thickBot="1" x14ac:dyDescent="0.25">
      <c r="A65" s="49">
        <v>540</v>
      </c>
      <c r="B65" s="49" t="s">
        <v>11</v>
      </c>
      <c r="C65" s="100"/>
      <c r="D65" s="101"/>
      <c r="E65" s="101"/>
      <c r="F65" s="101"/>
      <c r="G65" s="101"/>
      <c r="H65" s="101"/>
      <c r="I65" s="101"/>
      <c r="J65" s="101"/>
      <c r="K65" s="101"/>
      <c r="L65" s="101"/>
      <c r="M65" s="101"/>
      <c r="N65" s="101"/>
      <c r="O65" s="101"/>
      <c r="P65" s="101"/>
      <c r="Q65" s="101"/>
      <c r="R65" s="101"/>
      <c r="S65" s="101"/>
      <c r="T65" s="101"/>
      <c r="U65" s="101"/>
      <c r="V65" s="101"/>
      <c r="W65" s="101"/>
      <c r="X65" s="101"/>
      <c r="Y65" s="102"/>
      <c r="Z65" s="52"/>
      <c r="AA65" s="3"/>
      <c r="AB65" s="47"/>
      <c r="AC65" s="47"/>
      <c r="AD65" s="47"/>
    </row>
    <row r="66" spans="1:30" ht="15.6" customHeight="1" x14ac:dyDescent="0.2">
      <c r="A66" s="55"/>
      <c r="B66" s="22" t="s">
        <v>5</v>
      </c>
      <c r="C66" s="72"/>
      <c r="D66" s="73">
        <v>0</v>
      </c>
      <c r="E66" s="73">
        <v>3</v>
      </c>
      <c r="F66" s="73">
        <v>0</v>
      </c>
      <c r="G66" s="73">
        <v>0</v>
      </c>
      <c r="H66" s="73">
        <v>0</v>
      </c>
      <c r="I66" s="73">
        <v>0</v>
      </c>
      <c r="J66" s="73">
        <v>0</v>
      </c>
      <c r="K66" s="73">
        <v>0</v>
      </c>
      <c r="L66" s="73">
        <v>0</v>
      </c>
      <c r="M66" s="73">
        <v>3</v>
      </c>
      <c r="N66" s="73">
        <v>8</v>
      </c>
      <c r="O66" s="73">
        <v>0</v>
      </c>
      <c r="P66" s="73">
        <v>1</v>
      </c>
      <c r="Q66" s="73">
        <v>7</v>
      </c>
      <c r="R66" s="73">
        <v>5</v>
      </c>
      <c r="S66" s="73">
        <v>5</v>
      </c>
      <c r="T66" s="73">
        <v>4</v>
      </c>
      <c r="U66" s="73">
        <v>1</v>
      </c>
      <c r="V66" s="73">
        <v>0</v>
      </c>
      <c r="W66" s="73">
        <v>2</v>
      </c>
      <c r="X66" s="73">
        <v>6</v>
      </c>
      <c r="Y66" s="76">
        <v>2</v>
      </c>
      <c r="Z66" s="26" t="s">
        <v>6</v>
      </c>
      <c r="AA66" s="43"/>
      <c r="AB66" s="47"/>
      <c r="AC66" s="47"/>
      <c r="AD66" s="47"/>
    </row>
    <row r="67" spans="1:30" ht="15.6" customHeight="1" x14ac:dyDescent="0.2">
      <c r="A67" s="23">
        <v>20.03</v>
      </c>
      <c r="B67" s="24" t="s">
        <v>7</v>
      </c>
      <c r="C67" s="77">
        <v>18</v>
      </c>
      <c r="D67" s="78">
        <v>0</v>
      </c>
      <c r="E67" s="78">
        <v>1</v>
      </c>
      <c r="F67" s="78">
        <v>0</v>
      </c>
      <c r="G67" s="78">
        <v>0</v>
      </c>
      <c r="H67" s="78">
        <v>8</v>
      </c>
      <c r="I67" s="78">
        <v>0</v>
      </c>
      <c r="J67" s="78">
        <v>0</v>
      </c>
      <c r="K67" s="78">
        <v>1</v>
      </c>
      <c r="L67" s="78">
        <v>0</v>
      </c>
      <c r="M67" s="78">
        <v>2</v>
      </c>
      <c r="N67" s="78">
        <v>3</v>
      </c>
      <c r="O67" s="78">
        <v>1</v>
      </c>
      <c r="P67" s="78">
        <v>0</v>
      </c>
      <c r="Q67" s="78">
        <v>1</v>
      </c>
      <c r="R67" s="78">
        <v>2</v>
      </c>
      <c r="S67" s="78">
        <v>4</v>
      </c>
      <c r="T67" s="78">
        <v>3</v>
      </c>
      <c r="U67" s="78">
        <v>0</v>
      </c>
      <c r="V67" s="78">
        <v>0</v>
      </c>
      <c r="W67" s="78">
        <v>3</v>
      </c>
      <c r="X67" s="78">
        <v>0</v>
      </c>
      <c r="Y67" s="81"/>
      <c r="Z67" s="27">
        <f>SUM(C67:X67)</f>
        <v>47</v>
      </c>
      <c r="AA67" s="11"/>
      <c r="AB67" s="47"/>
      <c r="AC67" s="47"/>
      <c r="AD67" s="47"/>
    </row>
    <row r="68" spans="1:30" ht="15.6" customHeight="1" x14ac:dyDescent="0.2">
      <c r="A68" s="200" t="s">
        <v>23</v>
      </c>
      <c r="B68" s="24" t="s">
        <v>8</v>
      </c>
      <c r="C68" s="77">
        <f>C67</f>
        <v>18</v>
      </c>
      <c r="D68" s="82">
        <f t="shared" ref="D68" si="182">C68-D66+D67</f>
        <v>18</v>
      </c>
      <c r="E68" s="82">
        <f t="shared" ref="E68" si="183">D68-E66+E67</f>
        <v>16</v>
      </c>
      <c r="F68" s="82">
        <f t="shared" ref="F68" si="184">E68-F66+F67</f>
        <v>16</v>
      </c>
      <c r="G68" s="82">
        <f t="shared" ref="G68" si="185">F68-G66+G67</f>
        <v>16</v>
      </c>
      <c r="H68" s="82">
        <f t="shared" ref="H68" si="186">G68-H66+H67</f>
        <v>24</v>
      </c>
      <c r="I68" s="82">
        <f t="shared" ref="I68" si="187">H68-I66+I67</f>
        <v>24</v>
      </c>
      <c r="J68" s="82">
        <f t="shared" ref="J68" si="188">I68-J66+J67</f>
        <v>24</v>
      </c>
      <c r="K68" s="82">
        <f t="shared" ref="K68" si="189">J68-K66+K67</f>
        <v>25</v>
      </c>
      <c r="L68" s="82">
        <f t="shared" ref="L68" si="190">K68-L66+L67</f>
        <v>25</v>
      </c>
      <c r="M68" s="82">
        <f t="shared" ref="M68" si="191">L68-M66+M67</f>
        <v>24</v>
      </c>
      <c r="N68" s="82">
        <f t="shared" ref="N68" si="192">M68-N66+N67</f>
        <v>19</v>
      </c>
      <c r="O68" s="82">
        <f t="shared" ref="O68" si="193">N68-O66+O67</f>
        <v>20</v>
      </c>
      <c r="P68" s="83">
        <f t="shared" ref="P68" si="194">O68-P66+P67</f>
        <v>19</v>
      </c>
      <c r="Q68" s="85">
        <f>P68-Q66+Q67</f>
        <v>13</v>
      </c>
      <c r="R68" s="82">
        <f t="shared" ref="R68" si="195">Q68-R66+R67</f>
        <v>10</v>
      </c>
      <c r="S68" s="82">
        <f t="shared" ref="S68" si="196">R68-S66+S67</f>
        <v>9</v>
      </c>
      <c r="T68" s="82">
        <f t="shared" ref="T68" si="197">S68-T66+T67</f>
        <v>8</v>
      </c>
      <c r="U68" s="82">
        <f t="shared" ref="U68" si="198">T68-U66+U67</f>
        <v>7</v>
      </c>
      <c r="V68" s="82">
        <f t="shared" ref="V68" si="199">U68-V66+V67</f>
        <v>7</v>
      </c>
      <c r="W68" s="82">
        <f t="shared" ref="W68" si="200">V68-W66+W67</f>
        <v>8</v>
      </c>
      <c r="X68" s="82">
        <f t="shared" ref="X68" si="201">W68-X66+X67</f>
        <v>2</v>
      </c>
      <c r="Y68" s="86">
        <f>X68-Y66</f>
        <v>0</v>
      </c>
      <c r="Z68" s="28"/>
      <c r="AA68" s="3">
        <f>MAX(C68:Y68)</f>
        <v>25</v>
      </c>
      <c r="AB68" s="47"/>
      <c r="AC68" s="47"/>
      <c r="AD68" s="47"/>
    </row>
    <row r="69" spans="1:30" ht="15.6" customHeight="1" x14ac:dyDescent="0.2">
      <c r="A69" s="201"/>
      <c r="B69" s="24" t="s">
        <v>9</v>
      </c>
      <c r="C69" s="87"/>
      <c r="D69" s="88"/>
      <c r="E69" s="88"/>
      <c r="F69" s="88"/>
      <c r="G69" s="88"/>
      <c r="H69" s="89">
        <v>20.14</v>
      </c>
      <c r="I69" s="88"/>
      <c r="J69" s="88"/>
      <c r="K69" s="88"/>
      <c r="L69" s="88"/>
      <c r="M69" s="89">
        <v>20.170000000000002</v>
      </c>
      <c r="N69" s="88"/>
      <c r="O69" s="88"/>
      <c r="P69" s="90">
        <v>20.21</v>
      </c>
      <c r="Q69" s="88"/>
      <c r="R69" s="88"/>
      <c r="S69" s="89">
        <v>20.25</v>
      </c>
      <c r="T69" s="88"/>
      <c r="U69" s="89">
        <v>20.3</v>
      </c>
      <c r="V69" s="88"/>
      <c r="W69" s="93"/>
      <c r="X69" s="88"/>
      <c r="Y69" s="189">
        <v>20.36</v>
      </c>
      <c r="Z69" s="29">
        <v>33</v>
      </c>
      <c r="AA69" s="11"/>
      <c r="AB69" s="47"/>
      <c r="AC69" s="47"/>
      <c r="AD69" s="47"/>
    </row>
    <row r="70" spans="1:30" ht="15.6" customHeight="1" x14ac:dyDescent="0.2">
      <c r="A70" s="202"/>
      <c r="B70" s="25" t="s">
        <v>10</v>
      </c>
      <c r="C70" s="190">
        <v>20.03</v>
      </c>
      <c r="D70" s="94"/>
      <c r="E70" s="94"/>
      <c r="F70" s="94"/>
      <c r="G70" s="94"/>
      <c r="H70" s="95">
        <f>H69</f>
        <v>20.14</v>
      </c>
      <c r="I70" s="94"/>
      <c r="J70" s="94"/>
      <c r="K70" s="94"/>
      <c r="L70" s="94"/>
      <c r="M70" s="95">
        <v>20.18</v>
      </c>
      <c r="N70" s="94"/>
      <c r="O70" s="94"/>
      <c r="P70" s="96">
        <f>P69</f>
        <v>20.21</v>
      </c>
      <c r="Q70" s="94"/>
      <c r="R70" s="94"/>
      <c r="S70" s="95">
        <f>S69</f>
        <v>20.25</v>
      </c>
      <c r="T70" s="94"/>
      <c r="U70" s="95">
        <f>U69</f>
        <v>20.3</v>
      </c>
      <c r="V70" s="94"/>
      <c r="W70" s="98"/>
      <c r="X70" s="94"/>
      <c r="Y70" s="99"/>
      <c r="Z70" s="28"/>
      <c r="AA70" s="12"/>
      <c r="AB70" s="47"/>
      <c r="AC70" s="47"/>
      <c r="AD70" s="47"/>
    </row>
    <row r="71" spans="1:30" ht="15.6" customHeight="1" thickBot="1" x14ac:dyDescent="0.25">
      <c r="A71" s="49">
        <v>203</v>
      </c>
      <c r="B71" s="49" t="s">
        <v>11</v>
      </c>
      <c r="C71" s="100"/>
      <c r="D71" s="101"/>
      <c r="E71" s="101"/>
      <c r="F71" s="101"/>
      <c r="G71" s="101"/>
      <c r="H71" s="101"/>
      <c r="I71" s="101"/>
      <c r="J71" s="101"/>
      <c r="K71" s="101"/>
      <c r="L71" s="101"/>
      <c r="M71" s="101"/>
      <c r="N71" s="101"/>
      <c r="O71" s="101"/>
      <c r="P71" s="101"/>
      <c r="Q71" s="101"/>
      <c r="R71" s="101"/>
      <c r="S71" s="101"/>
      <c r="T71" s="101"/>
      <c r="U71" s="101"/>
      <c r="V71" s="101"/>
      <c r="W71" s="101"/>
      <c r="X71" s="101"/>
      <c r="Y71" s="102"/>
      <c r="Z71" s="52"/>
      <c r="AA71" s="3"/>
      <c r="AB71" s="47"/>
      <c r="AC71" s="47"/>
      <c r="AD71" s="47"/>
    </row>
    <row r="72" spans="1:30" ht="15.6" customHeight="1" x14ac:dyDescent="0.2">
      <c r="A72" s="55"/>
      <c r="B72" s="22" t="s">
        <v>5</v>
      </c>
      <c r="C72" s="72"/>
      <c r="D72" s="73">
        <v>0</v>
      </c>
      <c r="E72" s="73">
        <v>0</v>
      </c>
      <c r="F72" s="73">
        <v>0</v>
      </c>
      <c r="G72" s="73">
        <v>0</v>
      </c>
      <c r="H72" s="73">
        <v>0</v>
      </c>
      <c r="I72" s="73">
        <v>0</v>
      </c>
      <c r="J72" s="73">
        <v>0</v>
      </c>
      <c r="K72" s="73">
        <v>0</v>
      </c>
      <c r="L72" s="73">
        <v>0</v>
      </c>
      <c r="M72" s="73">
        <v>1</v>
      </c>
      <c r="N72" s="73">
        <v>0</v>
      </c>
      <c r="O72" s="73">
        <v>1</v>
      </c>
      <c r="P72" s="73">
        <v>3</v>
      </c>
      <c r="Q72" s="73">
        <v>0</v>
      </c>
      <c r="R72" s="73">
        <v>2</v>
      </c>
      <c r="S72" s="73">
        <v>1</v>
      </c>
      <c r="T72" s="73">
        <v>0</v>
      </c>
      <c r="U72" s="73">
        <v>2</v>
      </c>
      <c r="V72" s="73">
        <v>1</v>
      </c>
      <c r="W72" s="73">
        <v>7</v>
      </c>
      <c r="X72" s="73">
        <v>1</v>
      </c>
      <c r="Y72" s="76">
        <v>6</v>
      </c>
      <c r="Z72" s="26" t="s">
        <v>6</v>
      </c>
      <c r="AA72" s="43"/>
      <c r="AB72" s="47"/>
      <c r="AC72" s="47"/>
      <c r="AD72" s="47"/>
    </row>
    <row r="73" spans="1:30" ht="15.6" customHeight="1" x14ac:dyDescent="0.2">
      <c r="A73" s="23">
        <v>21.17</v>
      </c>
      <c r="B73" s="24" t="s">
        <v>7</v>
      </c>
      <c r="C73" s="77">
        <v>0</v>
      </c>
      <c r="D73" s="78">
        <v>2</v>
      </c>
      <c r="E73" s="78">
        <v>0</v>
      </c>
      <c r="F73" s="78">
        <v>0</v>
      </c>
      <c r="G73" s="78">
        <v>0</v>
      </c>
      <c r="H73" s="78">
        <v>0</v>
      </c>
      <c r="I73" s="78">
        <v>8</v>
      </c>
      <c r="J73" s="78">
        <v>1</v>
      </c>
      <c r="K73" s="78">
        <v>1</v>
      </c>
      <c r="L73" s="78">
        <v>0</v>
      </c>
      <c r="M73" s="78">
        <v>2</v>
      </c>
      <c r="N73" s="78">
        <v>2</v>
      </c>
      <c r="O73" s="78">
        <v>1</v>
      </c>
      <c r="P73" s="78">
        <v>1</v>
      </c>
      <c r="Q73" s="78">
        <v>0</v>
      </c>
      <c r="R73" s="78">
        <v>0</v>
      </c>
      <c r="S73" s="78">
        <v>3</v>
      </c>
      <c r="T73" s="78">
        <v>4</v>
      </c>
      <c r="U73" s="78">
        <v>0</v>
      </c>
      <c r="V73" s="78">
        <v>0</v>
      </c>
      <c r="W73" s="78">
        <v>0</v>
      </c>
      <c r="X73" s="78">
        <v>0</v>
      </c>
      <c r="Y73" s="81"/>
      <c r="Z73" s="27">
        <f>SUM(C73:X73)</f>
        <v>25</v>
      </c>
      <c r="AA73" s="11"/>
      <c r="AB73" s="47"/>
      <c r="AC73" s="47"/>
      <c r="AD73" s="47"/>
    </row>
    <row r="74" spans="1:30" ht="15.6" customHeight="1" x14ac:dyDescent="0.2">
      <c r="A74" s="200" t="s">
        <v>23</v>
      </c>
      <c r="B74" s="24" t="s">
        <v>8</v>
      </c>
      <c r="C74" s="77">
        <f>C73</f>
        <v>0</v>
      </c>
      <c r="D74" s="82">
        <f t="shared" ref="D74" si="202">C74-D72+D73</f>
        <v>2</v>
      </c>
      <c r="E74" s="82">
        <f t="shared" ref="E74" si="203">D74-E72+E73</f>
        <v>2</v>
      </c>
      <c r="F74" s="82">
        <f t="shared" ref="F74" si="204">E74-F72+F73</f>
        <v>2</v>
      </c>
      <c r="G74" s="82">
        <f t="shared" ref="G74" si="205">F74-G72+G73</f>
        <v>2</v>
      </c>
      <c r="H74" s="82">
        <f t="shared" ref="H74" si="206">G74-H72+H73</f>
        <v>2</v>
      </c>
      <c r="I74" s="82">
        <f t="shared" ref="I74" si="207">H74-I72+I73</f>
        <v>10</v>
      </c>
      <c r="J74" s="82">
        <f t="shared" ref="J74" si="208">I74-J72+J73</f>
        <v>11</v>
      </c>
      <c r="K74" s="82">
        <f t="shared" ref="K74" si="209">J74-K72+K73</f>
        <v>12</v>
      </c>
      <c r="L74" s="82">
        <f t="shared" ref="L74" si="210">K74-L72+L73</f>
        <v>12</v>
      </c>
      <c r="M74" s="82">
        <f t="shared" ref="M74" si="211">L74-M72+M73</f>
        <v>13</v>
      </c>
      <c r="N74" s="82">
        <f t="shared" ref="N74" si="212">M74-N72+N73</f>
        <v>15</v>
      </c>
      <c r="O74" s="82">
        <f t="shared" ref="O74" si="213">N74-O72+O73</f>
        <v>15</v>
      </c>
      <c r="P74" s="83">
        <f t="shared" ref="P74" si="214">O74-P72+P73</f>
        <v>13</v>
      </c>
      <c r="Q74" s="85">
        <f>P74-Q72+Q73</f>
        <v>13</v>
      </c>
      <c r="R74" s="82">
        <f t="shared" ref="R74" si="215">Q74-R72+R73</f>
        <v>11</v>
      </c>
      <c r="S74" s="82">
        <f t="shared" ref="S74" si="216">R74-S72+S73</f>
        <v>13</v>
      </c>
      <c r="T74" s="82">
        <f t="shared" ref="T74" si="217">S74-T72+T73</f>
        <v>17</v>
      </c>
      <c r="U74" s="82">
        <f t="shared" ref="U74" si="218">T74-U72+U73</f>
        <v>15</v>
      </c>
      <c r="V74" s="82">
        <f t="shared" ref="V74" si="219">U74-V72+V73</f>
        <v>14</v>
      </c>
      <c r="W74" s="82">
        <f t="shared" ref="W74" si="220">V74-W72+W73</f>
        <v>7</v>
      </c>
      <c r="X74" s="82">
        <f t="shared" ref="X74" si="221">W74-X72+X73</f>
        <v>6</v>
      </c>
      <c r="Y74" s="86">
        <f>X74-Y72</f>
        <v>0</v>
      </c>
      <c r="Z74" s="28"/>
      <c r="AA74" s="3">
        <f>MAX(C74:Y74)</f>
        <v>17</v>
      </c>
      <c r="AB74" s="47"/>
      <c r="AC74" s="47"/>
      <c r="AD74" s="47"/>
    </row>
    <row r="75" spans="1:30" ht="15.6" customHeight="1" x14ac:dyDescent="0.2">
      <c r="A75" s="201"/>
      <c r="B75" s="24" t="s">
        <v>9</v>
      </c>
      <c r="C75" s="87"/>
      <c r="D75" s="88"/>
      <c r="E75" s="88"/>
      <c r="F75" s="88"/>
      <c r="G75" s="88"/>
      <c r="H75" s="89">
        <v>21.24</v>
      </c>
      <c r="I75" s="88"/>
      <c r="J75" s="88"/>
      <c r="K75" s="88"/>
      <c r="L75" s="88"/>
      <c r="M75" s="89">
        <v>21.28</v>
      </c>
      <c r="N75" s="88"/>
      <c r="O75" s="88"/>
      <c r="P75" s="90">
        <v>21.31</v>
      </c>
      <c r="Q75" s="88"/>
      <c r="R75" s="88"/>
      <c r="S75" s="89">
        <v>21.37</v>
      </c>
      <c r="T75" s="88"/>
      <c r="U75" s="89">
        <v>21.42</v>
      </c>
      <c r="V75" s="88"/>
      <c r="W75" s="93"/>
      <c r="X75" s="88"/>
      <c r="Y75" s="189">
        <v>21.5</v>
      </c>
      <c r="Z75" s="29">
        <v>33</v>
      </c>
      <c r="AA75" s="11"/>
      <c r="AB75" s="47"/>
      <c r="AC75" s="47"/>
      <c r="AD75" s="47"/>
    </row>
    <row r="76" spans="1:30" ht="15.6" customHeight="1" x14ac:dyDescent="0.2">
      <c r="A76" s="202"/>
      <c r="B76" s="25" t="s">
        <v>10</v>
      </c>
      <c r="C76" s="190">
        <v>21.17</v>
      </c>
      <c r="D76" s="94"/>
      <c r="E76" s="94"/>
      <c r="F76" s="94"/>
      <c r="G76" s="94"/>
      <c r="H76" s="95">
        <f>H75</f>
        <v>21.24</v>
      </c>
      <c r="I76" s="94"/>
      <c r="J76" s="94"/>
      <c r="K76" s="94"/>
      <c r="L76" s="94"/>
      <c r="M76" s="95">
        <f>M75</f>
        <v>21.28</v>
      </c>
      <c r="N76" s="94"/>
      <c r="O76" s="94"/>
      <c r="P76" s="96">
        <f>P75</f>
        <v>21.31</v>
      </c>
      <c r="Q76" s="94"/>
      <c r="R76" s="94"/>
      <c r="S76" s="95">
        <f>S75</f>
        <v>21.37</v>
      </c>
      <c r="T76" s="94"/>
      <c r="U76" s="95">
        <f>U75</f>
        <v>21.42</v>
      </c>
      <c r="V76" s="94"/>
      <c r="W76" s="98"/>
      <c r="X76" s="94"/>
      <c r="Y76" s="99"/>
      <c r="Z76" s="28"/>
      <c r="AA76" s="12"/>
      <c r="AB76" s="47"/>
      <c r="AC76" s="47"/>
      <c r="AD76" s="47"/>
    </row>
    <row r="77" spans="1:30" ht="15.6" customHeight="1" thickBot="1" x14ac:dyDescent="0.25">
      <c r="A77" s="49">
        <v>203</v>
      </c>
      <c r="B77" s="49" t="s">
        <v>11</v>
      </c>
      <c r="C77" s="100"/>
      <c r="D77" s="101"/>
      <c r="E77" s="101"/>
      <c r="F77" s="101"/>
      <c r="G77" s="101"/>
      <c r="H77" s="101"/>
      <c r="I77" s="101"/>
      <c r="J77" s="101"/>
      <c r="K77" s="101"/>
      <c r="L77" s="101"/>
      <c r="M77" s="101"/>
      <c r="N77" s="101"/>
      <c r="O77" s="101"/>
      <c r="P77" s="101"/>
      <c r="Q77" s="101"/>
      <c r="R77" s="101"/>
      <c r="S77" s="101"/>
      <c r="T77" s="101"/>
      <c r="U77" s="101"/>
      <c r="V77" s="101"/>
      <c r="W77" s="101"/>
      <c r="X77" s="101"/>
      <c r="Y77" s="102"/>
      <c r="Z77" s="52"/>
      <c r="AA77" s="3"/>
      <c r="AB77" s="47"/>
      <c r="AC77" s="47"/>
      <c r="AD77" s="47"/>
    </row>
    <row r="78" spans="1:30" s="47" customFormat="1" ht="15.6" customHeight="1" x14ac:dyDescent="0.2">
      <c r="A78" s="61" t="s">
        <v>12</v>
      </c>
      <c r="B78" s="57"/>
      <c r="C78" s="4"/>
      <c r="D78" s="5">
        <f t="shared" ref="D78:Y78" si="222">SUMIF($B6:$B77,"l. wys.",D6:D77)</f>
        <v>1</v>
      </c>
      <c r="E78" s="5">
        <f t="shared" si="222"/>
        <v>3</v>
      </c>
      <c r="F78" s="5">
        <f t="shared" si="222"/>
        <v>0</v>
      </c>
      <c r="G78" s="5">
        <f t="shared" si="222"/>
        <v>0</v>
      </c>
      <c r="H78" s="5">
        <f t="shared" si="222"/>
        <v>1</v>
      </c>
      <c r="I78" s="5">
        <f t="shared" si="222"/>
        <v>2</v>
      </c>
      <c r="J78" s="5">
        <f t="shared" si="222"/>
        <v>0</v>
      </c>
      <c r="K78" s="5">
        <f t="shared" si="222"/>
        <v>19</v>
      </c>
      <c r="L78" s="5">
        <f t="shared" si="222"/>
        <v>1</v>
      </c>
      <c r="M78" s="5">
        <f t="shared" si="222"/>
        <v>45</v>
      </c>
      <c r="N78" s="5">
        <f t="shared" si="222"/>
        <v>14</v>
      </c>
      <c r="O78" s="5">
        <f t="shared" si="222"/>
        <v>9</v>
      </c>
      <c r="P78" s="5">
        <f t="shared" si="222"/>
        <v>11</v>
      </c>
      <c r="Q78" s="5">
        <f t="shared" si="222"/>
        <v>58</v>
      </c>
      <c r="R78" s="5">
        <f t="shared" si="222"/>
        <v>49</v>
      </c>
      <c r="S78" s="5">
        <f t="shared" si="222"/>
        <v>83</v>
      </c>
      <c r="T78" s="5">
        <f t="shared" si="222"/>
        <v>44</v>
      </c>
      <c r="U78" s="5">
        <f t="shared" si="222"/>
        <v>7</v>
      </c>
      <c r="V78" s="5">
        <f t="shared" si="222"/>
        <v>11</v>
      </c>
      <c r="W78" s="5">
        <f t="shared" si="222"/>
        <v>100</v>
      </c>
      <c r="X78" s="5">
        <f t="shared" si="222"/>
        <v>64</v>
      </c>
      <c r="Y78" s="5">
        <f t="shared" si="222"/>
        <v>54</v>
      </c>
      <c r="Z78" s="45" t="str">
        <f>"Σ: "&amp;SUM(C78:Y78)</f>
        <v>Σ: 576</v>
      </c>
      <c r="AA78" s="46"/>
    </row>
    <row r="79" spans="1:30" s="47" customFormat="1" ht="15.6" customHeight="1" thickBot="1" x14ac:dyDescent="0.25">
      <c r="A79" s="62" t="s">
        <v>13</v>
      </c>
      <c r="B79" s="58"/>
      <c r="C79" s="6">
        <f t="shared" ref="C79:X79" si="223">SUMIF($B6:$B77,"l. wsiad.",C6:C77)</f>
        <v>135</v>
      </c>
      <c r="D79" s="7">
        <f t="shared" si="223"/>
        <v>33</v>
      </c>
      <c r="E79" s="7">
        <f t="shared" si="223"/>
        <v>21</v>
      </c>
      <c r="F79" s="7">
        <f t="shared" si="223"/>
        <v>3</v>
      </c>
      <c r="G79" s="7">
        <f t="shared" si="223"/>
        <v>3</v>
      </c>
      <c r="H79" s="7">
        <f t="shared" si="223"/>
        <v>36</v>
      </c>
      <c r="I79" s="7">
        <f t="shared" si="223"/>
        <v>43</v>
      </c>
      <c r="J79" s="7">
        <f t="shared" si="223"/>
        <v>6</v>
      </c>
      <c r="K79" s="7">
        <f t="shared" si="223"/>
        <v>26</v>
      </c>
      <c r="L79" s="7">
        <f t="shared" si="223"/>
        <v>0</v>
      </c>
      <c r="M79" s="7">
        <f t="shared" si="223"/>
        <v>58</v>
      </c>
      <c r="N79" s="7">
        <f t="shared" si="223"/>
        <v>35</v>
      </c>
      <c r="O79" s="7">
        <f t="shared" si="223"/>
        <v>14</v>
      </c>
      <c r="P79" s="7">
        <f t="shared" si="223"/>
        <v>8</v>
      </c>
      <c r="Q79" s="7">
        <f t="shared" si="223"/>
        <v>24</v>
      </c>
      <c r="R79" s="7">
        <f t="shared" si="223"/>
        <v>13</v>
      </c>
      <c r="S79" s="7">
        <f t="shared" si="223"/>
        <v>45</v>
      </c>
      <c r="T79" s="7">
        <f t="shared" si="223"/>
        <v>51</v>
      </c>
      <c r="U79" s="7">
        <f t="shared" si="223"/>
        <v>3</v>
      </c>
      <c r="V79" s="7">
        <f t="shared" si="223"/>
        <v>2</v>
      </c>
      <c r="W79" s="7">
        <f t="shared" si="223"/>
        <v>17</v>
      </c>
      <c r="X79" s="7">
        <f t="shared" si="223"/>
        <v>0</v>
      </c>
      <c r="Y79" s="8"/>
      <c r="Z79" s="48" t="str">
        <f>"Σ: "&amp;SUM(C79:Y79)</f>
        <v>Σ: 576</v>
      </c>
      <c r="AA79" s="9"/>
    </row>
    <row r="80" spans="1:30" x14ac:dyDescent="0.2">
      <c r="A80" s="47"/>
      <c r="B80" s="47"/>
      <c r="C80" s="47"/>
      <c r="D80" s="47"/>
      <c r="E80" s="47"/>
      <c r="F80" s="47"/>
      <c r="G80" s="47"/>
      <c r="H80" s="47"/>
      <c r="I80" s="47"/>
      <c r="J80" s="47"/>
      <c r="K80" s="47"/>
      <c r="L80" s="47"/>
      <c r="M80" s="47"/>
      <c r="N80" s="47"/>
      <c r="O80" s="47"/>
      <c r="P80" s="47"/>
      <c r="Q80" s="47"/>
      <c r="R80" s="47"/>
      <c r="S80" s="47"/>
      <c r="T80" s="47"/>
      <c r="U80" s="47"/>
      <c r="V80" s="47"/>
      <c r="W80" s="47"/>
      <c r="X80" s="47"/>
      <c r="Y80" s="47"/>
      <c r="Z80" s="59"/>
      <c r="AA80" s="47"/>
      <c r="AB80" s="47"/>
      <c r="AC80" s="47"/>
      <c r="AD80" s="47"/>
    </row>
    <row r="81" spans="1:30" x14ac:dyDescent="0.2">
      <c r="A81" s="47"/>
      <c r="B81" s="47"/>
      <c r="C81" s="47"/>
      <c r="D81" s="47"/>
      <c r="E81" s="47"/>
      <c r="F81" s="47"/>
      <c r="G81" s="47"/>
      <c r="H81" s="47"/>
      <c r="I81" s="47"/>
      <c r="J81" s="47"/>
      <c r="K81" s="47"/>
      <c r="L81" s="47"/>
      <c r="M81" s="47"/>
      <c r="N81" s="47"/>
      <c r="O81" s="47"/>
      <c r="P81" s="47"/>
      <c r="Q81" s="47"/>
      <c r="R81" s="47"/>
      <c r="S81" s="47"/>
      <c r="T81" s="47"/>
      <c r="U81" s="47"/>
      <c r="V81" s="47"/>
      <c r="W81" s="47"/>
      <c r="X81" s="47"/>
      <c r="Y81" s="47"/>
      <c r="Z81" s="60"/>
      <c r="AA81" s="60"/>
      <c r="AB81" s="47"/>
      <c r="AC81" s="47"/>
      <c r="AD81" s="47"/>
    </row>
    <row r="82" spans="1:30" x14ac:dyDescent="0.2">
      <c r="A82" s="47"/>
      <c r="B82" s="47"/>
      <c r="C82" s="47"/>
      <c r="D82" s="47"/>
      <c r="E82" s="47"/>
      <c r="F82" s="47"/>
      <c r="G82" s="47"/>
      <c r="H82" s="47"/>
      <c r="I82" s="47"/>
      <c r="J82" s="47"/>
      <c r="K82" s="47"/>
      <c r="L82" s="47"/>
      <c r="M82" s="47"/>
      <c r="N82" s="47"/>
      <c r="O82" s="47"/>
      <c r="P82" s="47"/>
      <c r="Q82" s="47"/>
      <c r="R82" s="47"/>
      <c r="S82" s="47"/>
      <c r="T82" s="47"/>
      <c r="U82" s="47"/>
      <c r="V82" s="47"/>
      <c r="W82" s="47"/>
      <c r="X82" s="47"/>
      <c r="Y82" s="47"/>
      <c r="Z82" s="47"/>
      <c r="AA82" s="47"/>
      <c r="AB82" s="47"/>
      <c r="AC82" s="47"/>
      <c r="AD82" s="47"/>
    </row>
    <row r="83" spans="1:30" x14ac:dyDescent="0.2">
      <c r="A83" s="47"/>
      <c r="B83" s="47"/>
      <c r="C83" s="47"/>
      <c r="D83" s="47"/>
      <c r="E83" s="47"/>
      <c r="F83" s="47"/>
      <c r="G83" s="47"/>
      <c r="H83" s="47"/>
      <c r="I83" s="47"/>
      <c r="J83" s="47"/>
      <c r="K83" s="47"/>
      <c r="L83" s="47"/>
      <c r="M83" s="47"/>
      <c r="N83" s="47"/>
      <c r="O83" s="47"/>
      <c r="P83" s="47"/>
      <c r="Q83" s="47"/>
      <c r="R83" s="47"/>
      <c r="S83" s="47"/>
      <c r="T83" s="47"/>
      <c r="U83" s="47"/>
      <c r="V83" s="47"/>
      <c r="W83" s="47"/>
      <c r="X83" s="47"/>
      <c r="Y83" s="47"/>
      <c r="Z83" s="47"/>
      <c r="AA83" s="47"/>
      <c r="AB83" s="47"/>
      <c r="AC83" s="47"/>
      <c r="AD83" s="47"/>
    </row>
    <row r="84" spans="1:30" x14ac:dyDescent="0.2">
      <c r="A84" s="47"/>
      <c r="B84" s="47"/>
      <c r="C84" s="47"/>
      <c r="D84" s="47"/>
      <c r="E84" s="47"/>
      <c r="F84" s="47"/>
      <c r="G84" s="47"/>
      <c r="H84" s="47"/>
      <c r="I84" s="47"/>
      <c r="J84" s="47"/>
      <c r="K84" s="47"/>
      <c r="L84" s="47"/>
      <c r="M84" s="47"/>
      <c r="N84" s="47"/>
      <c r="O84" s="47"/>
      <c r="P84" s="47"/>
      <c r="Q84" s="47"/>
      <c r="R84" s="47"/>
      <c r="S84" s="47"/>
      <c r="T84" s="47"/>
      <c r="U84" s="47"/>
      <c r="V84" s="47"/>
      <c r="W84" s="47"/>
      <c r="X84" s="47"/>
      <c r="Y84" s="47"/>
      <c r="Z84" s="47"/>
      <c r="AA84" s="47"/>
      <c r="AB84" s="47"/>
      <c r="AC84" s="47"/>
      <c r="AD84" s="47"/>
    </row>
    <row r="85" spans="1:30" x14ac:dyDescent="0.2">
      <c r="A85" s="47"/>
      <c r="B85" s="47"/>
      <c r="C85" s="47"/>
      <c r="D85" s="47"/>
      <c r="E85" s="47"/>
      <c r="F85" s="47"/>
      <c r="G85" s="47"/>
      <c r="H85" s="47"/>
      <c r="I85" s="47"/>
      <c r="J85" s="47"/>
      <c r="K85" s="47"/>
      <c r="L85" s="47"/>
      <c r="M85" s="47"/>
      <c r="N85" s="47"/>
      <c r="O85" s="47"/>
      <c r="P85" s="47"/>
      <c r="Q85" s="47"/>
      <c r="R85" s="47"/>
      <c r="S85" s="47"/>
      <c r="T85" s="47"/>
      <c r="U85" s="47"/>
      <c r="V85" s="47"/>
      <c r="W85" s="47"/>
      <c r="X85" s="47"/>
      <c r="Y85" s="47"/>
      <c r="Z85" s="47"/>
      <c r="AA85" s="47"/>
      <c r="AB85" s="47"/>
      <c r="AC85" s="47"/>
      <c r="AD85" s="47"/>
    </row>
    <row r="86" spans="1:30" x14ac:dyDescent="0.2">
      <c r="A86" s="47"/>
      <c r="B86" s="47"/>
      <c r="C86" s="47"/>
      <c r="D86" s="47"/>
      <c r="E86" s="47"/>
      <c r="F86" s="47"/>
      <c r="G86" s="47"/>
      <c r="H86" s="47"/>
      <c r="I86" s="47"/>
      <c r="J86" s="47"/>
      <c r="K86" s="47"/>
      <c r="L86" s="47"/>
      <c r="M86" s="47"/>
      <c r="N86" s="47"/>
      <c r="O86" s="47"/>
      <c r="P86" s="47"/>
      <c r="Q86" s="47"/>
      <c r="R86" s="47"/>
      <c r="S86" s="47"/>
      <c r="T86" s="47"/>
      <c r="U86" s="47"/>
      <c r="V86" s="47"/>
      <c r="W86" s="47"/>
      <c r="X86" s="47"/>
      <c r="Y86" s="47"/>
      <c r="Z86" s="47"/>
      <c r="AA86" s="47"/>
      <c r="AB86" s="47"/>
      <c r="AC86" s="47"/>
      <c r="AD86" s="47"/>
    </row>
    <row r="87" spans="1:30" x14ac:dyDescent="0.2">
      <c r="A87" s="47"/>
      <c r="B87" s="47"/>
      <c r="C87" s="47"/>
      <c r="D87" s="47"/>
      <c r="E87" s="47"/>
      <c r="F87" s="47"/>
      <c r="G87" s="47"/>
      <c r="H87" s="47"/>
      <c r="I87" s="47"/>
      <c r="J87" s="47"/>
      <c r="K87" s="47"/>
      <c r="L87" s="47"/>
      <c r="M87" s="47"/>
      <c r="N87" s="47"/>
      <c r="O87" s="47"/>
      <c r="P87" s="47"/>
      <c r="Q87" s="47"/>
      <c r="R87" s="47"/>
      <c r="S87" s="47"/>
      <c r="T87" s="47"/>
      <c r="U87" s="47"/>
      <c r="V87" s="47"/>
      <c r="W87" s="47"/>
      <c r="X87" s="47"/>
      <c r="Y87" s="47"/>
      <c r="Z87" s="47"/>
      <c r="AA87" s="47"/>
      <c r="AB87" s="47"/>
      <c r="AC87" s="47"/>
      <c r="AD87" s="47"/>
    </row>
    <row r="88" spans="1:30" x14ac:dyDescent="0.2">
      <c r="A88" s="47"/>
      <c r="B88" s="47"/>
      <c r="C88" s="47"/>
      <c r="D88" s="47"/>
      <c r="E88" s="47"/>
      <c r="F88" s="47"/>
      <c r="G88" s="47"/>
      <c r="H88" s="47"/>
      <c r="I88" s="47"/>
      <c r="J88" s="47"/>
      <c r="K88" s="47"/>
      <c r="L88" s="47"/>
      <c r="M88" s="47"/>
      <c r="N88" s="47"/>
      <c r="O88" s="47"/>
      <c r="P88" s="47"/>
      <c r="Q88" s="47"/>
      <c r="R88" s="47"/>
      <c r="S88" s="47"/>
      <c r="T88" s="47"/>
      <c r="U88" s="47"/>
      <c r="V88" s="47"/>
      <c r="W88" s="47"/>
      <c r="X88" s="47"/>
      <c r="Y88" s="47"/>
      <c r="Z88" s="47"/>
      <c r="AA88" s="47"/>
      <c r="AB88" s="47"/>
      <c r="AC88" s="47"/>
      <c r="AD88" s="47"/>
    </row>
    <row r="89" spans="1:30" x14ac:dyDescent="0.2">
      <c r="A89" s="47"/>
      <c r="B89" s="47"/>
      <c r="C89" s="47"/>
      <c r="D89" s="47"/>
      <c r="E89" s="47"/>
      <c r="F89" s="47"/>
      <c r="G89" s="47"/>
      <c r="H89" s="47"/>
      <c r="I89" s="47"/>
      <c r="J89" s="47"/>
      <c r="K89" s="47"/>
      <c r="L89" s="47"/>
      <c r="M89" s="47"/>
      <c r="N89" s="47"/>
      <c r="O89" s="47"/>
      <c r="P89" s="47"/>
      <c r="Q89" s="47"/>
      <c r="R89" s="47"/>
      <c r="S89" s="47"/>
      <c r="T89" s="47"/>
      <c r="U89" s="47"/>
      <c r="V89" s="47"/>
      <c r="W89" s="47"/>
      <c r="X89" s="47"/>
      <c r="Y89" s="47"/>
      <c r="Z89" s="47"/>
      <c r="AA89" s="47"/>
      <c r="AB89" s="47"/>
      <c r="AC89" s="47"/>
      <c r="AD89" s="47"/>
    </row>
    <row r="90" spans="1:30" x14ac:dyDescent="0.2">
      <c r="A90" s="47"/>
      <c r="B90" s="47"/>
      <c r="C90" s="47"/>
      <c r="D90" s="47"/>
      <c r="E90" s="47"/>
      <c r="F90" s="47"/>
      <c r="G90" s="47"/>
      <c r="H90" s="47"/>
      <c r="I90" s="47"/>
      <c r="J90" s="47"/>
      <c r="K90" s="47"/>
      <c r="L90" s="47"/>
      <c r="M90" s="47"/>
      <c r="N90" s="47"/>
      <c r="O90" s="47"/>
      <c r="P90" s="47"/>
      <c r="Q90" s="47"/>
      <c r="R90" s="47"/>
      <c r="S90" s="47"/>
      <c r="T90" s="47"/>
      <c r="U90" s="47"/>
      <c r="V90" s="47"/>
      <c r="W90" s="47"/>
      <c r="X90" s="47"/>
      <c r="Y90" s="47"/>
      <c r="Z90" s="47"/>
      <c r="AA90" s="47"/>
      <c r="AB90" s="47"/>
      <c r="AC90" s="47"/>
      <c r="AD90" s="47"/>
    </row>
    <row r="91" spans="1:30" x14ac:dyDescent="0.2">
      <c r="A91" s="47"/>
      <c r="B91" s="47"/>
      <c r="C91" s="47"/>
      <c r="D91" s="47"/>
      <c r="E91" s="47"/>
      <c r="F91" s="47"/>
      <c r="G91" s="47"/>
      <c r="H91" s="47"/>
      <c r="I91" s="47"/>
      <c r="J91" s="47"/>
      <c r="K91" s="47"/>
      <c r="L91" s="47"/>
      <c r="M91" s="47"/>
      <c r="N91" s="47"/>
      <c r="O91" s="47"/>
      <c r="P91" s="47"/>
      <c r="Q91" s="47"/>
      <c r="R91" s="47"/>
      <c r="S91" s="47"/>
      <c r="T91" s="47"/>
      <c r="U91" s="47"/>
      <c r="V91" s="47"/>
      <c r="W91" s="47"/>
      <c r="X91" s="47"/>
      <c r="Y91" s="47"/>
      <c r="Z91" s="47"/>
      <c r="AA91" s="47"/>
      <c r="AB91" s="47"/>
      <c r="AC91" s="47"/>
      <c r="AD91" s="47"/>
    </row>
  </sheetData>
  <sheetProtection selectLockedCells="1" selectUnlockedCells="1"/>
  <mergeCells count="12">
    <mergeCell ref="A74:A76"/>
    <mergeCell ref="A8:A10"/>
    <mergeCell ref="A14:A16"/>
    <mergeCell ref="A20:A22"/>
    <mergeCell ref="A26:A28"/>
    <mergeCell ref="A32:A34"/>
    <mergeCell ref="A38:A40"/>
    <mergeCell ref="A44:A46"/>
    <mergeCell ref="A50:A52"/>
    <mergeCell ref="A56:A58"/>
    <mergeCell ref="A62:A64"/>
    <mergeCell ref="A68:A70"/>
  </mergeCells>
  <conditionalFormatting sqref="Z8:Z77">
    <cfRule type="expression" dxfId="143" priority="125" stopIfTrue="1">
      <formula>AK8</formula>
    </cfRule>
  </conditionalFormatting>
  <conditionalFormatting sqref="Z50:Z53">
    <cfRule type="expression" dxfId="142" priority="123" stopIfTrue="1">
      <formula>AK50</formula>
    </cfRule>
  </conditionalFormatting>
  <conditionalFormatting sqref="Z50:Z53">
    <cfRule type="expression" dxfId="141" priority="120" stopIfTrue="1">
      <formula>AK50</formula>
    </cfRule>
  </conditionalFormatting>
  <conditionalFormatting sqref="Z50:Z53">
    <cfRule type="expression" dxfId="140" priority="118" stopIfTrue="1">
      <formula>AK50</formula>
    </cfRule>
  </conditionalFormatting>
  <conditionalFormatting sqref="Z56:Z59">
    <cfRule type="expression" dxfId="139" priority="116" stopIfTrue="1">
      <formula>AK56</formula>
    </cfRule>
  </conditionalFormatting>
  <conditionalFormatting sqref="Z56:Z59">
    <cfRule type="expression" dxfId="138" priority="113" stopIfTrue="1">
      <formula>AK56</formula>
    </cfRule>
  </conditionalFormatting>
  <conditionalFormatting sqref="Z56:Z59">
    <cfRule type="expression" dxfId="137" priority="111" stopIfTrue="1">
      <formula>AK56</formula>
    </cfRule>
  </conditionalFormatting>
  <conditionalFormatting sqref="Z62:Z65">
    <cfRule type="expression" dxfId="136" priority="109" stopIfTrue="1">
      <formula>AK62</formula>
    </cfRule>
  </conditionalFormatting>
  <conditionalFormatting sqref="Z62:Z65">
    <cfRule type="expression" dxfId="135" priority="106" stopIfTrue="1">
      <formula>AK62</formula>
    </cfRule>
  </conditionalFormatting>
  <conditionalFormatting sqref="Z62:Z65">
    <cfRule type="expression" dxfId="134" priority="104" stopIfTrue="1">
      <formula>AK62</formula>
    </cfRule>
  </conditionalFormatting>
  <conditionalFormatting sqref="Z68:Z71">
    <cfRule type="expression" dxfId="133" priority="102" stopIfTrue="1">
      <formula>AK68</formula>
    </cfRule>
  </conditionalFormatting>
  <conditionalFormatting sqref="Z68:Z71">
    <cfRule type="expression" dxfId="132" priority="99" stopIfTrue="1">
      <formula>AK68</formula>
    </cfRule>
  </conditionalFormatting>
  <conditionalFormatting sqref="Z68:Z71">
    <cfRule type="expression" dxfId="131" priority="97" stopIfTrue="1">
      <formula>AK68</formula>
    </cfRule>
  </conditionalFormatting>
  <conditionalFormatting sqref="Z74:Z77">
    <cfRule type="expression" dxfId="130" priority="95" stopIfTrue="1">
      <formula>AK74</formula>
    </cfRule>
  </conditionalFormatting>
  <conditionalFormatting sqref="Z74:Z77">
    <cfRule type="expression" dxfId="129" priority="92" stopIfTrue="1">
      <formula>AK74</formula>
    </cfRule>
  </conditionalFormatting>
  <conditionalFormatting sqref="Z74:Z77">
    <cfRule type="expression" dxfId="128" priority="90" stopIfTrue="1">
      <formula>AK74</formula>
    </cfRule>
  </conditionalFormatting>
  <conditionalFormatting sqref="Z14:Z17">
    <cfRule type="expression" dxfId="127" priority="59" stopIfTrue="1">
      <formula>AK14</formula>
    </cfRule>
  </conditionalFormatting>
  <conditionalFormatting sqref="Z14:Z17">
    <cfRule type="expression" dxfId="126" priority="56" stopIfTrue="1">
      <formula>AK14</formula>
    </cfRule>
  </conditionalFormatting>
  <conditionalFormatting sqref="Z14:Z17">
    <cfRule type="expression" dxfId="125" priority="54" stopIfTrue="1">
      <formula>AK14</formula>
    </cfRule>
  </conditionalFormatting>
  <conditionalFormatting sqref="Z20:Z23">
    <cfRule type="expression" dxfId="124" priority="52" stopIfTrue="1">
      <formula>AK20</formula>
    </cfRule>
  </conditionalFormatting>
  <conditionalFormatting sqref="Z20:Z23">
    <cfRule type="expression" dxfId="123" priority="49" stopIfTrue="1">
      <formula>AK20</formula>
    </cfRule>
  </conditionalFormatting>
  <conditionalFormatting sqref="Z20:Z23">
    <cfRule type="expression" dxfId="122" priority="47" stopIfTrue="1">
      <formula>AK20</formula>
    </cfRule>
  </conditionalFormatting>
  <conditionalFormatting sqref="Z26:Z29">
    <cfRule type="expression" dxfId="121" priority="45" stopIfTrue="1">
      <formula>AK26</formula>
    </cfRule>
  </conditionalFormatting>
  <conditionalFormatting sqref="Z26:Z29">
    <cfRule type="expression" dxfId="120" priority="42" stopIfTrue="1">
      <formula>AK26</formula>
    </cfRule>
  </conditionalFormatting>
  <conditionalFormatting sqref="Z26:Z29">
    <cfRule type="expression" dxfId="119" priority="40" stopIfTrue="1">
      <formula>AK26</formula>
    </cfRule>
  </conditionalFormatting>
  <conditionalFormatting sqref="Z32:Z35">
    <cfRule type="expression" dxfId="118" priority="35" stopIfTrue="1">
      <formula>AK32</formula>
    </cfRule>
  </conditionalFormatting>
  <conditionalFormatting sqref="Z32:Z35">
    <cfRule type="expression" dxfId="117" priority="32" stopIfTrue="1">
      <formula>AK32</formula>
    </cfRule>
  </conditionalFormatting>
  <conditionalFormatting sqref="Z32:Z35">
    <cfRule type="expression" dxfId="116" priority="30" stopIfTrue="1">
      <formula>AK32</formula>
    </cfRule>
  </conditionalFormatting>
  <conditionalFormatting sqref="Z38:Z41">
    <cfRule type="expression" dxfId="115" priority="28" stopIfTrue="1">
      <formula>AK38</formula>
    </cfRule>
  </conditionalFormatting>
  <conditionalFormatting sqref="Z38:Z41">
    <cfRule type="expression" dxfId="114" priority="25" stopIfTrue="1">
      <formula>AK38</formula>
    </cfRule>
  </conditionalFormatting>
  <conditionalFormatting sqref="Z38:Z41">
    <cfRule type="expression" dxfId="113" priority="23" stopIfTrue="1">
      <formula>AK38</formula>
    </cfRule>
  </conditionalFormatting>
  <conditionalFormatting sqref="Z44:Z47">
    <cfRule type="expression" dxfId="112" priority="21" stopIfTrue="1">
      <formula>AK44</formula>
    </cfRule>
  </conditionalFormatting>
  <conditionalFormatting sqref="Z44:Z47">
    <cfRule type="expression" dxfId="111" priority="18" stopIfTrue="1">
      <formula>AK44</formula>
    </cfRule>
  </conditionalFormatting>
  <conditionalFormatting sqref="Z44:Z47">
    <cfRule type="expression" dxfId="110" priority="16" stopIfTrue="1">
      <formula>AK44</formula>
    </cfRule>
  </conditionalFormatting>
  <conditionalFormatting sqref="C8:Y8">
    <cfRule type="cellIs" dxfId="109" priority="126" stopIfTrue="1" operator="equal">
      <formula>$AA8</formula>
    </cfRule>
  </conditionalFormatting>
  <conditionalFormatting sqref="C14:Y14">
    <cfRule type="cellIs" dxfId="108" priority="11" stopIfTrue="1" operator="equal">
      <formula>$AA14</formula>
    </cfRule>
  </conditionalFormatting>
  <conditionalFormatting sqref="C20:Y20">
    <cfRule type="cellIs" dxfId="107" priority="10" stopIfTrue="1" operator="equal">
      <formula>$AA20</formula>
    </cfRule>
  </conditionalFormatting>
  <conditionalFormatting sqref="C26:Y26">
    <cfRule type="cellIs" dxfId="106" priority="9" stopIfTrue="1" operator="equal">
      <formula>$AA26</formula>
    </cfRule>
  </conditionalFormatting>
  <conditionalFormatting sqref="C32:Y32">
    <cfRule type="cellIs" dxfId="105" priority="8" stopIfTrue="1" operator="equal">
      <formula>$AA32</formula>
    </cfRule>
  </conditionalFormatting>
  <conditionalFormatting sqref="C38:Y38">
    <cfRule type="cellIs" dxfId="104" priority="7" stopIfTrue="1" operator="equal">
      <formula>$AA38</formula>
    </cfRule>
  </conditionalFormatting>
  <conditionalFormatting sqref="C44:Y44">
    <cfRule type="cellIs" dxfId="103" priority="6" stopIfTrue="1" operator="equal">
      <formula>$AA44</formula>
    </cfRule>
  </conditionalFormatting>
  <conditionalFormatting sqref="C50:Y50">
    <cfRule type="cellIs" dxfId="102" priority="5" stopIfTrue="1" operator="equal">
      <formula>$AA50</formula>
    </cfRule>
  </conditionalFormatting>
  <conditionalFormatting sqref="C56:Y56">
    <cfRule type="cellIs" dxfId="101" priority="4" stopIfTrue="1" operator="equal">
      <formula>$AA56</formula>
    </cfRule>
  </conditionalFormatting>
  <conditionalFormatting sqref="C62:Y62">
    <cfRule type="cellIs" dxfId="100" priority="3" stopIfTrue="1" operator="equal">
      <formula>$AA62</formula>
    </cfRule>
  </conditionalFormatting>
  <conditionalFormatting sqref="C68:Y68">
    <cfRule type="cellIs" dxfId="99" priority="2" stopIfTrue="1" operator="equal">
      <formula>$AA68</formula>
    </cfRule>
  </conditionalFormatting>
  <conditionalFormatting sqref="C74:Y74">
    <cfRule type="cellIs" dxfId="98" priority="1" stopIfTrue="1" operator="equal">
      <formula>$AA74</formula>
    </cfRule>
  </conditionalFormatting>
  <printOptions horizontalCentered="1"/>
  <pageMargins left="0.31527777777777777" right="0.31527777777777777" top="0.39374999999999999" bottom="0.39374999999999999" header="0.51180555555555551" footer="0.51180555555555551"/>
  <pageSetup paperSize="9" firstPageNumber="0" orientation="landscape" horizontalDpi="300" verticalDpi="300" r:id="rId1"/>
  <headerFooter alignWithMargins="0"/>
  <rowBreaks count="3" manualBreakCount="3">
    <brk id="29" max="25" man="1"/>
    <brk id="53" max="25" man="1"/>
    <brk id="77" max="25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91"/>
  <sheetViews>
    <sheetView zoomScaleNormal="100" workbookViewId="0">
      <pane xSplit="2" ySplit="5" topLeftCell="C6" activePane="bottomRight" state="frozen"/>
      <selection activeCell="AN76" sqref="AN76"/>
      <selection pane="topRight" activeCell="AN76" sqref="AN76"/>
      <selection pane="bottomLeft" activeCell="AN76" sqref="AN76"/>
      <selection pane="bottomRight" activeCell="AN76" sqref="AN76"/>
    </sheetView>
  </sheetViews>
  <sheetFormatPr defaultColWidth="9.140625" defaultRowHeight="15" x14ac:dyDescent="0.2"/>
  <cols>
    <col min="1" max="1" width="10.7109375" style="149" customWidth="1"/>
    <col min="2" max="2" width="7.7109375" style="149" customWidth="1"/>
    <col min="3" max="26" width="4.7109375" style="149" customWidth="1"/>
    <col min="27" max="27" width="11.7109375" style="149" customWidth="1"/>
    <col min="28" max="28" width="6.7109375" style="149" customWidth="1"/>
    <col min="29" max="16384" width="9.140625" style="149"/>
  </cols>
  <sheetData>
    <row r="1" spans="1:31" ht="21.95" customHeight="1" x14ac:dyDescent="0.2">
      <c r="A1" s="127" t="s">
        <v>15</v>
      </c>
      <c r="B1" s="144"/>
      <c r="C1" s="144"/>
      <c r="D1" s="144"/>
      <c r="E1" s="144"/>
      <c r="F1" s="145"/>
      <c r="G1" s="145"/>
      <c r="H1" s="145"/>
      <c r="I1" s="145"/>
      <c r="J1" s="145"/>
      <c r="K1" s="145"/>
      <c r="L1" s="145"/>
      <c r="M1" s="145"/>
      <c r="N1" s="146"/>
      <c r="O1" s="167" t="s">
        <v>68</v>
      </c>
      <c r="P1" s="128"/>
      <c r="Q1" s="128"/>
      <c r="R1" s="128"/>
      <c r="S1" s="128"/>
      <c r="T1" s="128"/>
      <c r="U1" s="128"/>
      <c r="V1" s="128"/>
      <c r="W1" s="128"/>
      <c r="X1" s="128"/>
      <c r="Y1" s="128"/>
      <c r="Z1" s="147"/>
      <c r="AA1" s="148"/>
    </row>
    <row r="2" spans="1:31" ht="5.0999999999999996" customHeight="1" thickBot="1" x14ac:dyDescent="0.25">
      <c r="A2" s="129"/>
      <c r="B2" s="150"/>
      <c r="C2" s="150"/>
      <c r="D2" s="150"/>
      <c r="E2" s="150"/>
      <c r="F2" s="151"/>
      <c r="G2" s="151"/>
      <c r="H2" s="151"/>
      <c r="I2" s="151"/>
      <c r="J2" s="151"/>
      <c r="K2" s="151"/>
      <c r="L2" s="151"/>
      <c r="M2" s="151"/>
      <c r="N2" s="152"/>
      <c r="O2" s="151"/>
      <c r="P2" s="115"/>
      <c r="Q2" s="115"/>
      <c r="R2" s="115"/>
      <c r="S2" s="115"/>
      <c r="T2" s="115"/>
      <c r="U2" s="115"/>
      <c r="V2" s="115"/>
      <c r="W2" s="150"/>
      <c r="X2" s="150"/>
      <c r="Y2" s="150"/>
      <c r="Z2" s="150"/>
      <c r="AA2" s="153"/>
    </row>
    <row r="3" spans="1:31" ht="21.95" customHeight="1" thickBot="1" x14ac:dyDescent="0.25">
      <c r="A3" s="129" t="s">
        <v>0</v>
      </c>
      <c r="B3" s="130">
        <v>19</v>
      </c>
      <c r="C3" s="116" t="s">
        <v>20</v>
      </c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52"/>
      <c r="O3" s="185" t="s">
        <v>41</v>
      </c>
      <c r="P3" s="115"/>
      <c r="Q3" s="115"/>
      <c r="R3" s="115"/>
      <c r="S3" s="115"/>
      <c r="T3" s="115"/>
      <c r="U3" s="115"/>
      <c r="V3" s="115"/>
      <c r="W3" s="150"/>
      <c r="X3" s="150"/>
      <c r="Y3" s="150"/>
      <c r="Z3" s="150"/>
      <c r="AA3" s="153"/>
    </row>
    <row r="4" spans="1:31" ht="5.0999999999999996" customHeight="1" thickBot="1" x14ac:dyDescent="0.3">
      <c r="A4" s="131"/>
      <c r="B4" s="132"/>
      <c r="C4" s="133"/>
      <c r="D4" s="133"/>
      <c r="E4" s="133"/>
      <c r="F4" s="154"/>
      <c r="G4" s="154"/>
      <c r="H4" s="154"/>
      <c r="I4" s="154"/>
      <c r="J4" s="154"/>
      <c r="K4" s="154"/>
      <c r="L4" s="154"/>
      <c r="M4" s="154"/>
      <c r="N4" s="134"/>
      <c r="O4" s="132"/>
      <c r="P4" s="132"/>
      <c r="Q4" s="132"/>
      <c r="R4" s="132"/>
      <c r="S4" s="132"/>
      <c r="T4" s="132"/>
      <c r="U4" s="132"/>
      <c r="V4" s="132"/>
      <c r="W4" s="155"/>
      <c r="X4" s="155"/>
      <c r="Y4" s="155"/>
      <c r="Z4" s="155"/>
      <c r="AA4" s="156"/>
    </row>
    <row r="5" spans="1:31" s="168" customFormat="1" ht="114.95" customHeight="1" thickBot="1" x14ac:dyDescent="0.25">
      <c r="A5" s="135" t="s">
        <v>2</v>
      </c>
      <c r="B5" s="135" t="s">
        <v>3</v>
      </c>
      <c r="C5" s="183" t="s">
        <v>39</v>
      </c>
      <c r="D5" s="183" t="s">
        <v>42</v>
      </c>
      <c r="E5" s="183" t="s">
        <v>43</v>
      </c>
      <c r="F5" s="183" t="s">
        <v>16</v>
      </c>
      <c r="G5" s="183" t="s">
        <v>17</v>
      </c>
      <c r="H5" s="183" t="s">
        <v>18</v>
      </c>
      <c r="I5" s="183" t="s">
        <v>55</v>
      </c>
      <c r="J5" s="183" t="s">
        <v>56</v>
      </c>
      <c r="K5" s="183" t="s">
        <v>44</v>
      </c>
      <c r="L5" s="183" t="s">
        <v>45</v>
      </c>
      <c r="M5" s="183" t="s">
        <v>46</v>
      </c>
      <c r="N5" s="183" t="s">
        <v>32</v>
      </c>
      <c r="O5" s="183" t="s">
        <v>47</v>
      </c>
      <c r="P5" s="183" t="s">
        <v>48</v>
      </c>
      <c r="Q5" s="183" t="s">
        <v>49</v>
      </c>
      <c r="R5" s="183" t="s">
        <v>50</v>
      </c>
      <c r="S5" s="183" t="s">
        <v>27</v>
      </c>
      <c r="T5" s="183" t="s">
        <v>51</v>
      </c>
      <c r="U5" s="183" t="s">
        <v>52</v>
      </c>
      <c r="V5" s="183" t="s">
        <v>26</v>
      </c>
      <c r="W5" s="183" t="s">
        <v>53</v>
      </c>
      <c r="X5" s="183" t="s">
        <v>57</v>
      </c>
      <c r="Y5" s="183" t="s">
        <v>54</v>
      </c>
      <c r="Z5" s="108" t="s">
        <v>24</v>
      </c>
      <c r="AA5" s="135" t="s">
        <v>14</v>
      </c>
      <c r="AB5" s="124" t="s">
        <v>4</v>
      </c>
    </row>
    <row r="6" spans="1:31" s="158" customFormat="1" ht="15.6" customHeight="1" x14ac:dyDescent="0.2">
      <c r="A6" s="169"/>
      <c r="B6" s="136" t="s">
        <v>5</v>
      </c>
      <c r="C6" s="72"/>
      <c r="D6" s="73">
        <v>0</v>
      </c>
      <c r="E6" s="73">
        <v>0</v>
      </c>
      <c r="F6" s="73">
        <v>0</v>
      </c>
      <c r="G6" s="73">
        <v>0</v>
      </c>
      <c r="H6" s="73">
        <v>0</v>
      </c>
      <c r="I6" s="73">
        <v>1</v>
      </c>
      <c r="J6" s="73">
        <v>2</v>
      </c>
      <c r="K6" s="73">
        <v>1</v>
      </c>
      <c r="L6" s="73">
        <v>10</v>
      </c>
      <c r="M6" s="73">
        <v>0</v>
      </c>
      <c r="N6" s="73">
        <v>2</v>
      </c>
      <c r="O6" s="73">
        <v>0</v>
      </c>
      <c r="P6" s="73">
        <v>0</v>
      </c>
      <c r="Q6" s="73">
        <v>1</v>
      </c>
      <c r="R6" s="73">
        <v>2</v>
      </c>
      <c r="S6" s="73">
        <v>0</v>
      </c>
      <c r="T6" s="73">
        <v>0</v>
      </c>
      <c r="U6" s="73">
        <v>0</v>
      </c>
      <c r="V6" s="73">
        <v>0</v>
      </c>
      <c r="W6" s="73">
        <v>2</v>
      </c>
      <c r="X6" s="73">
        <v>0</v>
      </c>
      <c r="Y6" s="73">
        <v>2</v>
      </c>
      <c r="Z6" s="76">
        <v>0</v>
      </c>
      <c r="AA6" s="140" t="s">
        <v>6</v>
      </c>
      <c r="AB6" s="157"/>
      <c r="AC6" s="161"/>
      <c r="AD6" s="161"/>
      <c r="AE6" s="161"/>
    </row>
    <row r="7" spans="1:31" s="158" customFormat="1" ht="15.6" customHeight="1" x14ac:dyDescent="0.2">
      <c r="A7" s="137">
        <v>5.22</v>
      </c>
      <c r="B7" s="138" t="s">
        <v>7</v>
      </c>
      <c r="C7" s="77">
        <v>8</v>
      </c>
      <c r="D7" s="78">
        <v>3</v>
      </c>
      <c r="E7" s="78">
        <v>9</v>
      </c>
      <c r="F7" s="78">
        <v>0</v>
      </c>
      <c r="G7" s="78">
        <v>0</v>
      </c>
      <c r="H7" s="78">
        <v>1</v>
      </c>
      <c r="I7" s="78">
        <v>0</v>
      </c>
      <c r="J7" s="78">
        <v>0</v>
      </c>
      <c r="K7" s="78">
        <v>0</v>
      </c>
      <c r="L7" s="78">
        <v>1</v>
      </c>
      <c r="M7" s="78">
        <v>0</v>
      </c>
      <c r="N7" s="78">
        <v>0</v>
      </c>
      <c r="O7" s="78">
        <v>0</v>
      </c>
      <c r="P7" s="78">
        <v>0</v>
      </c>
      <c r="Q7" s="78">
        <v>1</v>
      </c>
      <c r="R7" s="78">
        <v>0</v>
      </c>
      <c r="S7" s="78">
        <v>0</v>
      </c>
      <c r="T7" s="78">
        <v>0</v>
      </c>
      <c r="U7" s="78">
        <v>0</v>
      </c>
      <c r="V7" s="78">
        <v>0</v>
      </c>
      <c r="W7" s="78">
        <v>0</v>
      </c>
      <c r="X7" s="78">
        <v>0</v>
      </c>
      <c r="Y7" s="78">
        <v>0</v>
      </c>
      <c r="Z7" s="81"/>
      <c r="AA7" s="141">
        <f>SUM(C7:Y7)</f>
        <v>23</v>
      </c>
      <c r="AB7" s="125"/>
      <c r="AC7" s="161"/>
      <c r="AD7" s="161"/>
      <c r="AE7" s="161"/>
    </row>
    <row r="8" spans="1:31" s="158" customFormat="1" ht="15.6" customHeight="1" x14ac:dyDescent="0.2">
      <c r="A8" s="200" t="s">
        <v>58</v>
      </c>
      <c r="B8" s="138" t="s">
        <v>8</v>
      </c>
      <c r="C8" s="77">
        <f>C7</f>
        <v>8</v>
      </c>
      <c r="D8" s="82">
        <f t="shared" ref="D8:Y8" si="0">C8-D6+D7</f>
        <v>11</v>
      </c>
      <c r="E8" s="82">
        <f t="shared" si="0"/>
        <v>20</v>
      </c>
      <c r="F8" s="82">
        <f t="shared" si="0"/>
        <v>20</v>
      </c>
      <c r="G8" s="82">
        <f t="shared" si="0"/>
        <v>20</v>
      </c>
      <c r="H8" s="82">
        <f t="shared" si="0"/>
        <v>21</v>
      </c>
      <c r="I8" s="82">
        <f t="shared" si="0"/>
        <v>20</v>
      </c>
      <c r="J8" s="82">
        <f t="shared" si="0"/>
        <v>18</v>
      </c>
      <c r="K8" s="83">
        <f t="shared" si="0"/>
        <v>17</v>
      </c>
      <c r="L8" s="85">
        <f>K8-L6+L7</f>
        <v>8</v>
      </c>
      <c r="M8" s="82">
        <f t="shared" ref="M8:W8" si="1">L8-M6+M7</f>
        <v>8</v>
      </c>
      <c r="N8" s="82">
        <f t="shared" si="1"/>
        <v>6</v>
      </c>
      <c r="O8" s="82">
        <f t="shared" si="1"/>
        <v>6</v>
      </c>
      <c r="P8" s="82">
        <f t="shared" si="1"/>
        <v>6</v>
      </c>
      <c r="Q8" s="82">
        <f t="shared" si="1"/>
        <v>6</v>
      </c>
      <c r="R8" s="82">
        <f t="shared" si="1"/>
        <v>4</v>
      </c>
      <c r="S8" s="82">
        <f t="shared" si="1"/>
        <v>4</v>
      </c>
      <c r="T8" s="82">
        <f t="shared" si="1"/>
        <v>4</v>
      </c>
      <c r="U8" s="82">
        <f t="shared" si="1"/>
        <v>4</v>
      </c>
      <c r="V8" s="82">
        <f t="shared" si="1"/>
        <v>4</v>
      </c>
      <c r="W8" s="82">
        <f t="shared" si="1"/>
        <v>2</v>
      </c>
      <c r="X8" s="82">
        <f t="shared" si="0"/>
        <v>2</v>
      </c>
      <c r="Y8" s="82">
        <f t="shared" si="0"/>
        <v>0</v>
      </c>
      <c r="Z8" s="86">
        <f>Y8-Z6</f>
        <v>0</v>
      </c>
      <c r="AA8" s="142"/>
      <c r="AB8" s="117">
        <f>MAX(C8:Z8)</f>
        <v>21</v>
      </c>
      <c r="AC8" s="161"/>
      <c r="AD8" s="161"/>
      <c r="AE8" s="161"/>
    </row>
    <row r="9" spans="1:31" s="158" customFormat="1" ht="15.6" customHeight="1" x14ac:dyDescent="0.15">
      <c r="A9" s="201"/>
      <c r="B9" s="138" t="s">
        <v>9</v>
      </c>
      <c r="C9" s="110"/>
      <c r="D9" s="111"/>
      <c r="E9" s="111"/>
      <c r="F9" s="111"/>
      <c r="G9" s="111"/>
      <c r="H9" s="89">
        <v>5.31</v>
      </c>
      <c r="I9" s="89">
        <v>5.33</v>
      </c>
      <c r="J9" s="111"/>
      <c r="K9" s="111"/>
      <c r="L9" s="112">
        <v>5.38</v>
      </c>
      <c r="M9" s="111"/>
      <c r="N9" s="111"/>
      <c r="O9" s="89">
        <v>5.41</v>
      </c>
      <c r="P9" s="111"/>
      <c r="Q9" s="111"/>
      <c r="R9" s="111"/>
      <c r="S9" s="111"/>
      <c r="T9" s="89">
        <v>5.47</v>
      </c>
      <c r="U9" s="111"/>
      <c r="V9" s="111"/>
      <c r="W9" s="111"/>
      <c r="X9" s="111"/>
      <c r="Y9" s="111"/>
      <c r="Z9" s="189">
        <v>5.54</v>
      </c>
      <c r="AA9" s="143">
        <v>32</v>
      </c>
      <c r="AB9" s="125"/>
      <c r="AC9" s="161"/>
      <c r="AD9" s="161"/>
      <c r="AE9" s="161"/>
    </row>
    <row r="10" spans="1:31" s="158" customFormat="1" ht="15.6" customHeight="1" x14ac:dyDescent="0.15">
      <c r="A10" s="202"/>
      <c r="B10" s="139" t="s">
        <v>10</v>
      </c>
      <c r="C10" s="196">
        <v>5.22</v>
      </c>
      <c r="D10" s="113"/>
      <c r="E10" s="113"/>
      <c r="F10" s="113"/>
      <c r="G10" s="113"/>
      <c r="H10" s="95">
        <f>H9</f>
        <v>5.31</v>
      </c>
      <c r="I10" s="95">
        <f>I9</f>
        <v>5.33</v>
      </c>
      <c r="J10" s="113"/>
      <c r="K10" s="113"/>
      <c r="L10" s="114">
        <f>L9</f>
        <v>5.38</v>
      </c>
      <c r="M10" s="113"/>
      <c r="N10" s="113"/>
      <c r="O10" s="95">
        <f>O9</f>
        <v>5.41</v>
      </c>
      <c r="P10" s="113"/>
      <c r="Q10" s="113"/>
      <c r="R10" s="113"/>
      <c r="S10" s="113"/>
      <c r="T10" s="95">
        <f>T9</f>
        <v>5.47</v>
      </c>
      <c r="U10" s="113"/>
      <c r="V10" s="113"/>
      <c r="W10" s="113"/>
      <c r="X10" s="113"/>
      <c r="Y10" s="113"/>
      <c r="Z10" s="99"/>
      <c r="AA10" s="142"/>
      <c r="AB10" s="126"/>
      <c r="AC10" s="161"/>
      <c r="AD10" s="161"/>
      <c r="AE10" s="161"/>
    </row>
    <row r="11" spans="1:31" s="158" customFormat="1" ht="15.6" customHeight="1" thickBot="1" x14ac:dyDescent="0.25">
      <c r="A11" s="163">
        <v>530</v>
      </c>
      <c r="B11" s="163" t="s">
        <v>11</v>
      </c>
      <c r="C11" s="170"/>
      <c r="D11" s="164"/>
      <c r="E11" s="164"/>
      <c r="F11" s="164"/>
      <c r="G11" s="164"/>
      <c r="H11" s="164"/>
      <c r="I11" s="164"/>
      <c r="J11" s="164"/>
      <c r="K11" s="164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5"/>
      <c r="AA11" s="166"/>
      <c r="AB11" s="117"/>
      <c r="AC11" s="161"/>
      <c r="AD11" s="161"/>
      <c r="AE11" s="161"/>
    </row>
    <row r="12" spans="1:31" ht="15.6" customHeight="1" x14ac:dyDescent="0.2">
      <c r="A12" s="169"/>
      <c r="B12" s="136" t="s">
        <v>5</v>
      </c>
      <c r="C12" s="72"/>
      <c r="D12" s="73">
        <v>1</v>
      </c>
      <c r="E12" s="73">
        <v>0</v>
      </c>
      <c r="F12" s="73">
        <v>0</v>
      </c>
      <c r="G12" s="73">
        <v>0</v>
      </c>
      <c r="H12" s="73">
        <v>3</v>
      </c>
      <c r="I12" s="73">
        <v>5</v>
      </c>
      <c r="J12" s="73">
        <v>2</v>
      </c>
      <c r="K12" s="73">
        <v>0</v>
      </c>
      <c r="L12" s="73">
        <v>0</v>
      </c>
      <c r="M12" s="73">
        <v>1</v>
      </c>
      <c r="N12" s="73">
        <v>1</v>
      </c>
      <c r="O12" s="73">
        <v>3</v>
      </c>
      <c r="P12" s="73">
        <v>1</v>
      </c>
      <c r="Q12" s="73">
        <v>0</v>
      </c>
      <c r="R12" s="73">
        <v>0</v>
      </c>
      <c r="S12" s="73">
        <v>1</v>
      </c>
      <c r="T12" s="73">
        <v>2</v>
      </c>
      <c r="U12" s="73">
        <v>0</v>
      </c>
      <c r="V12" s="73">
        <v>0</v>
      </c>
      <c r="W12" s="73">
        <v>0</v>
      </c>
      <c r="X12" s="73">
        <v>0</v>
      </c>
      <c r="Y12" s="73">
        <v>2</v>
      </c>
      <c r="Z12" s="76">
        <v>18</v>
      </c>
      <c r="AA12" s="140" t="s">
        <v>6</v>
      </c>
      <c r="AB12" s="157"/>
      <c r="AC12" s="161"/>
      <c r="AD12" s="161"/>
      <c r="AE12" s="161"/>
    </row>
    <row r="13" spans="1:31" ht="15.6" customHeight="1" x14ac:dyDescent="0.2">
      <c r="A13" s="137">
        <v>8</v>
      </c>
      <c r="B13" s="138" t="s">
        <v>7</v>
      </c>
      <c r="C13" s="77">
        <v>1</v>
      </c>
      <c r="D13" s="78">
        <v>3</v>
      </c>
      <c r="E13" s="78">
        <v>14</v>
      </c>
      <c r="F13" s="78">
        <v>0</v>
      </c>
      <c r="G13" s="78">
        <v>0</v>
      </c>
      <c r="H13" s="78">
        <v>1</v>
      </c>
      <c r="I13" s="78">
        <v>2</v>
      </c>
      <c r="J13" s="78">
        <v>6</v>
      </c>
      <c r="K13" s="78">
        <v>3</v>
      </c>
      <c r="L13" s="78">
        <v>3</v>
      </c>
      <c r="M13" s="78">
        <v>0</v>
      </c>
      <c r="N13" s="78">
        <v>1</v>
      </c>
      <c r="O13" s="78">
        <v>6</v>
      </c>
      <c r="P13" s="78">
        <v>0</v>
      </c>
      <c r="Q13" s="78">
        <v>0</v>
      </c>
      <c r="R13" s="78">
        <v>0</v>
      </c>
      <c r="S13" s="78">
        <v>0</v>
      </c>
      <c r="T13" s="78">
        <v>0</v>
      </c>
      <c r="U13" s="78">
        <v>0</v>
      </c>
      <c r="V13" s="78">
        <v>0</v>
      </c>
      <c r="W13" s="78">
        <v>0</v>
      </c>
      <c r="X13" s="78">
        <v>0</v>
      </c>
      <c r="Y13" s="78">
        <v>0</v>
      </c>
      <c r="Z13" s="81"/>
      <c r="AA13" s="141">
        <f>SUM(C13:Y13)</f>
        <v>40</v>
      </c>
      <c r="AB13" s="125"/>
      <c r="AC13" s="161"/>
      <c r="AD13" s="161"/>
      <c r="AE13" s="161"/>
    </row>
    <row r="14" spans="1:31" ht="15.6" customHeight="1" x14ac:dyDescent="0.2">
      <c r="A14" s="200" t="s">
        <v>58</v>
      </c>
      <c r="B14" s="138" t="s">
        <v>8</v>
      </c>
      <c r="C14" s="77">
        <f>C13</f>
        <v>1</v>
      </c>
      <c r="D14" s="82">
        <f t="shared" ref="D14" si="2">C14-D12+D13</f>
        <v>3</v>
      </c>
      <c r="E14" s="82">
        <f t="shared" ref="E14" si="3">D14-E12+E13</f>
        <v>17</v>
      </c>
      <c r="F14" s="82">
        <f t="shared" ref="F14" si="4">E14-F12+F13</f>
        <v>17</v>
      </c>
      <c r="G14" s="82">
        <f t="shared" ref="G14" si="5">F14-G12+G13</f>
        <v>17</v>
      </c>
      <c r="H14" s="82">
        <f t="shared" ref="H14" si="6">G14-H12+H13</f>
        <v>15</v>
      </c>
      <c r="I14" s="82">
        <f t="shared" ref="I14" si="7">H14-I12+I13</f>
        <v>12</v>
      </c>
      <c r="J14" s="82">
        <f t="shared" ref="J14" si="8">I14-J12+J13</f>
        <v>16</v>
      </c>
      <c r="K14" s="83">
        <f t="shared" ref="K14" si="9">J14-K12+K13</f>
        <v>19</v>
      </c>
      <c r="L14" s="85">
        <f>K14-L12+L13</f>
        <v>22</v>
      </c>
      <c r="M14" s="82">
        <f t="shared" ref="M14" si="10">L14-M12+M13</f>
        <v>21</v>
      </c>
      <c r="N14" s="82">
        <f t="shared" ref="N14" si="11">M14-N12+N13</f>
        <v>21</v>
      </c>
      <c r="O14" s="82">
        <f t="shared" ref="O14" si="12">N14-O12+O13</f>
        <v>24</v>
      </c>
      <c r="P14" s="82">
        <f t="shared" ref="P14" si="13">O14-P12+P13</f>
        <v>23</v>
      </c>
      <c r="Q14" s="82">
        <f t="shared" ref="Q14" si="14">P14-Q12+Q13</f>
        <v>23</v>
      </c>
      <c r="R14" s="82">
        <f t="shared" ref="R14" si="15">Q14-R12+R13</f>
        <v>23</v>
      </c>
      <c r="S14" s="82">
        <f t="shared" ref="S14" si="16">R14-S12+S13</f>
        <v>22</v>
      </c>
      <c r="T14" s="82">
        <f t="shared" ref="T14" si="17">S14-T12+T13</f>
        <v>20</v>
      </c>
      <c r="U14" s="82">
        <f t="shared" ref="U14" si="18">T14-U12+U13</f>
        <v>20</v>
      </c>
      <c r="V14" s="82">
        <f t="shared" ref="V14" si="19">U14-V12+V13</f>
        <v>20</v>
      </c>
      <c r="W14" s="82">
        <f t="shared" ref="W14" si="20">V14-W12+W13</f>
        <v>20</v>
      </c>
      <c r="X14" s="82">
        <f t="shared" ref="X14" si="21">W14-X12+X13</f>
        <v>20</v>
      </c>
      <c r="Y14" s="82">
        <f t="shared" ref="Y14" si="22">X14-Y12+Y13</f>
        <v>18</v>
      </c>
      <c r="Z14" s="86">
        <f>Y14-Z12</f>
        <v>0</v>
      </c>
      <c r="AA14" s="142"/>
      <c r="AB14" s="117">
        <f>MAX(C14:Z14)</f>
        <v>24</v>
      </c>
      <c r="AC14" s="161"/>
      <c r="AD14" s="161"/>
      <c r="AE14" s="161"/>
    </row>
    <row r="15" spans="1:31" ht="15.6" customHeight="1" x14ac:dyDescent="0.2">
      <c r="A15" s="201"/>
      <c r="B15" s="138" t="s">
        <v>9</v>
      </c>
      <c r="C15" s="110"/>
      <c r="D15" s="111"/>
      <c r="E15" s="111"/>
      <c r="F15" s="111"/>
      <c r="G15" s="111"/>
      <c r="H15" s="89">
        <v>8.09</v>
      </c>
      <c r="I15" s="89">
        <v>8.11</v>
      </c>
      <c r="J15" s="111"/>
      <c r="K15" s="111"/>
      <c r="L15" s="112">
        <v>8.17</v>
      </c>
      <c r="M15" s="111"/>
      <c r="N15" s="111"/>
      <c r="O15" s="89">
        <v>8.2100000000000009</v>
      </c>
      <c r="P15" s="111"/>
      <c r="Q15" s="111"/>
      <c r="R15" s="111"/>
      <c r="S15" s="111"/>
      <c r="T15" s="89">
        <v>8.27</v>
      </c>
      <c r="U15" s="111"/>
      <c r="V15" s="111"/>
      <c r="W15" s="111"/>
      <c r="X15" s="111"/>
      <c r="Y15" s="111"/>
      <c r="Z15" s="189">
        <v>8.33</v>
      </c>
      <c r="AA15" s="143">
        <v>33</v>
      </c>
      <c r="AB15" s="125"/>
      <c r="AC15" s="161"/>
      <c r="AD15" s="161"/>
      <c r="AE15" s="161"/>
    </row>
    <row r="16" spans="1:31" ht="15.6" customHeight="1" x14ac:dyDescent="0.2">
      <c r="A16" s="202"/>
      <c r="B16" s="139" t="s">
        <v>10</v>
      </c>
      <c r="C16" s="196">
        <v>8</v>
      </c>
      <c r="D16" s="113"/>
      <c r="E16" s="113"/>
      <c r="F16" s="113"/>
      <c r="G16" s="113"/>
      <c r="H16" s="95">
        <f>H15</f>
        <v>8.09</v>
      </c>
      <c r="I16" s="95">
        <f>I15</f>
        <v>8.11</v>
      </c>
      <c r="J16" s="113"/>
      <c r="K16" s="113"/>
      <c r="L16" s="114">
        <f>L15</f>
        <v>8.17</v>
      </c>
      <c r="M16" s="113"/>
      <c r="N16" s="113"/>
      <c r="O16" s="95">
        <f>O15</f>
        <v>8.2100000000000009</v>
      </c>
      <c r="P16" s="113"/>
      <c r="Q16" s="113"/>
      <c r="R16" s="113"/>
      <c r="S16" s="113"/>
      <c r="T16" s="95">
        <f>T15</f>
        <v>8.27</v>
      </c>
      <c r="U16" s="113"/>
      <c r="V16" s="113"/>
      <c r="W16" s="113"/>
      <c r="X16" s="113"/>
      <c r="Y16" s="113"/>
      <c r="Z16" s="99"/>
      <c r="AA16" s="142"/>
      <c r="AB16" s="126"/>
      <c r="AC16" s="161"/>
      <c r="AD16" s="161"/>
      <c r="AE16" s="161"/>
    </row>
    <row r="17" spans="1:31" ht="15.6" customHeight="1" thickBot="1" x14ac:dyDescent="0.25">
      <c r="A17" s="163">
        <v>530</v>
      </c>
      <c r="B17" s="163" t="s">
        <v>11</v>
      </c>
      <c r="C17" s="170"/>
      <c r="D17" s="164"/>
      <c r="E17" s="164"/>
      <c r="F17" s="164"/>
      <c r="G17" s="164"/>
      <c r="H17" s="164"/>
      <c r="I17" s="164"/>
      <c r="J17" s="164"/>
      <c r="K17" s="164"/>
      <c r="L17" s="164"/>
      <c r="M17" s="164"/>
      <c r="N17" s="164"/>
      <c r="O17" s="164"/>
      <c r="P17" s="164"/>
      <c r="Q17" s="164"/>
      <c r="R17" s="164"/>
      <c r="S17" s="164"/>
      <c r="T17" s="164"/>
      <c r="U17" s="164"/>
      <c r="V17" s="164"/>
      <c r="W17" s="164"/>
      <c r="X17" s="164"/>
      <c r="Y17" s="164"/>
      <c r="Z17" s="165"/>
      <c r="AA17" s="166"/>
      <c r="AB17" s="117"/>
      <c r="AC17" s="161"/>
      <c r="AD17" s="161"/>
      <c r="AE17" s="161"/>
    </row>
    <row r="18" spans="1:31" ht="15.6" customHeight="1" x14ac:dyDescent="0.2">
      <c r="A18" s="169"/>
      <c r="B18" s="136" t="s">
        <v>5</v>
      </c>
      <c r="C18" s="72"/>
      <c r="D18" s="73">
        <v>0</v>
      </c>
      <c r="E18" s="73">
        <v>0</v>
      </c>
      <c r="F18" s="73">
        <v>3</v>
      </c>
      <c r="G18" s="73">
        <v>0</v>
      </c>
      <c r="H18" s="73">
        <v>3</v>
      </c>
      <c r="I18" s="73">
        <v>3</v>
      </c>
      <c r="J18" s="73">
        <v>0</v>
      </c>
      <c r="K18" s="73">
        <v>1</v>
      </c>
      <c r="L18" s="73">
        <v>0</v>
      </c>
      <c r="M18" s="73">
        <v>0</v>
      </c>
      <c r="N18" s="73">
        <v>0</v>
      </c>
      <c r="O18" s="73">
        <v>2</v>
      </c>
      <c r="P18" s="73">
        <v>1</v>
      </c>
      <c r="Q18" s="73">
        <v>2</v>
      </c>
      <c r="R18" s="73">
        <v>0</v>
      </c>
      <c r="S18" s="73">
        <v>1</v>
      </c>
      <c r="T18" s="73">
        <v>1</v>
      </c>
      <c r="U18" s="73">
        <v>1</v>
      </c>
      <c r="V18" s="73">
        <v>0</v>
      </c>
      <c r="W18" s="73">
        <v>3</v>
      </c>
      <c r="X18" s="73">
        <v>1</v>
      </c>
      <c r="Y18" s="73">
        <v>0</v>
      </c>
      <c r="Z18" s="76">
        <v>45</v>
      </c>
      <c r="AA18" s="140" t="s">
        <v>6</v>
      </c>
      <c r="AB18" s="157"/>
      <c r="AC18" s="161"/>
      <c r="AD18" s="161"/>
      <c r="AE18" s="161"/>
    </row>
    <row r="19" spans="1:31" ht="15.6" customHeight="1" x14ac:dyDescent="0.2">
      <c r="A19" s="137">
        <v>9.1</v>
      </c>
      <c r="B19" s="138" t="s">
        <v>7</v>
      </c>
      <c r="C19" s="77">
        <v>6</v>
      </c>
      <c r="D19" s="78">
        <v>4</v>
      </c>
      <c r="E19" s="78">
        <v>10</v>
      </c>
      <c r="F19" s="78">
        <v>3</v>
      </c>
      <c r="G19" s="78">
        <v>0</v>
      </c>
      <c r="H19" s="78">
        <v>9</v>
      </c>
      <c r="I19" s="78">
        <v>9</v>
      </c>
      <c r="J19" s="78">
        <v>3</v>
      </c>
      <c r="K19" s="78">
        <v>3</v>
      </c>
      <c r="L19" s="78">
        <v>1</v>
      </c>
      <c r="M19" s="78">
        <v>0</v>
      </c>
      <c r="N19" s="78">
        <v>7</v>
      </c>
      <c r="O19" s="78">
        <v>12</v>
      </c>
      <c r="P19" s="78">
        <v>0</v>
      </c>
      <c r="Q19" s="78">
        <v>0</v>
      </c>
      <c r="R19" s="78">
        <v>0</v>
      </c>
      <c r="S19" s="78">
        <v>0</v>
      </c>
      <c r="T19" s="78">
        <v>0</v>
      </c>
      <c r="U19" s="78">
        <v>0</v>
      </c>
      <c r="V19" s="78">
        <v>0</v>
      </c>
      <c r="W19" s="78">
        <v>0</v>
      </c>
      <c r="X19" s="78">
        <v>0</v>
      </c>
      <c r="Y19" s="78">
        <v>0</v>
      </c>
      <c r="Z19" s="81"/>
      <c r="AA19" s="141">
        <f>SUM(C19:Y19)</f>
        <v>67</v>
      </c>
      <c r="AB19" s="125"/>
      <c r="AC19" s="161"/>
      <c r="AD19" s="161"/>
      <c r="AE19" s="161"/>
    </row>
    <row r="20" spans="1:31" ht="15.6" customHeight="1" x14ac:dyDescent="0.2">
      <c r="A20" s="200" t="s">
        <v>58</v>
      </c>
      <c r="B20" s="138" t="s">
        <v>8</v>
      </c>
      <c r="C20" s="77">
        <f>C19</f>
        <v>6</v>
      </c>
      <c r="D20" s="82">
        <f t="shared" ref="D20" si="23">C20-D18+D19</f>
        <v>10</v>
      </c>
      <c r="E20" s="82">
        <f t="shared" ref="E20" si="24">D20-E18+E19</f>
        <v>20</v>
      </c>
      <c r="F20" s="82">
        <f t="shared" ref="F20" si="25">E20-F18+F19</f>
        <v>20</v>
      </c>
      <c r="G20" s="82">
        <f t="shared" ref="G20" si="26">F20-G18+G19</f>
        <v>20</v>
      </c>
      <c r="H20" s="82">
        <f t="shared" ref="H20" si="27">G20-H18+H19</f>
        <v>26</v>
      </c>
      <c r="I20" s="82">
        <f t="shared" ref="I20" si="28">H20-I18+I19</f>
        <v>32</v>
      </c>
      <c r="J20" s="82">
        <f t="shared" ref="J20" si="29">I20-J18+J19</f>
        <v>35</v>
      </c>
      <c r="K20" s="83">
        <f t="shared" ref="K20" si="30">J20-K18+K19</f>
        <v>37</v>
      </c>
      <c r="L20" s="85">
        <f>K20-L18+L19</f>
        <v>38</v>
      </c>
      <c r="M20" s="82">
        <f t="shared" ref="M20" si="31">L20-M18+M19</f>
        <v>38</v>
      </c>
      <c r="N20" s="82">
        <f t="shared" ref="N20" si="32">M20-N18+N19</f>
        <v>45</v>
      </c>
      <c r="O20" s="82">
        <f t="shared" ref="O20" si="33">N20-O18+O19</f>
        <v>55</v>
      </c>
      <c r="P20" s="82">
        <f t="shared" ref="P20" si="34">O20-P18+P19</f>
        <v>54</v>
      </c>
      <c r="Q20" s="82">
        <f t="shared" ref="Q20" si="35">P20-Q18+Q19</f>
        <v>52</v>
      </c>
      <c r="R20" s="82">
        <f t="shared" ref="R20" si="36">Q20-R18+R19</f>
        <v>52</v>
      </c>
      <c r="S20" s="82">
        <f t="shared" ref="S20" si="37">R20-S18+S19</f>
        <v>51</v>
      </c>
      <c r="T20" s="82">
        <f t="shared" ref="T20" si="38">S20-T18+T19</f>
        <v>50</v>
      </c>
      <c r="U20" s="82">
        <f t="shared" ref="U20" si="39">T20-U18+U19</f>
        <v>49</v>
      </c>
      <c r="V20" s="82">
        <f t="shared" ref="V20" si="40">U20-V18+V19</f>
        <v>49</v>
      </c>
      <c r="W20" s="82">
        <f t="shared" ref="W20" si="41">V20-W18+W19</f>
        <v>46</v>
      </c>
      <c r="X20" s="82">
        <f t="shared" ref="X20" si="42">W20-X18+X19</f>
        <v>45</v>
      </c>
      <c r="Y20" s="82">
        <f t="shared" ref="Y20" si="43">X20-Y18+Y19</f>
        <v>45</v>
      </c>
      <c r="Z20" s="86">
        <f>Y20-Z18</f>
        <v>0</v>
      </c>
      <c r="AA20" s="142"/>
      <c r="AB20" s="117">
        <f>MAX(C20:Z20)</f>
        <v>55</v>
      </c>
      <c r="AC20" s="161"/>
      <c r="AD20" s="161"/>
      <c r="AE20" s="161"/>
    </row>
    <row r="21" spans="1:31" ht="15.6" customHeight="1" x14ac:dyDescent="0.2">
      <c r="A21" s="201"/>
      <c r="B21" s="138" t="s">
        <v>9</v>
      </c>
      <c r="C21" s="110"/>
      <c r="D21" s="111"/>
      <c r="E21" s="111"/>
      <c r="F21" s="111"/>
      <c r="G21" s="111"/>
      <c r="H21" s="89">
        <v>9.18</v>
      </c>
      <c r="I21" s="89">
        <v>9.2100000000000009</v>
      </c>
      <c r="J21" s="111"/>
      <c r="K21" s="111"/>
      <c r="L21" s="112">
        <v>9.26</v>
      </c>
      <c r="M21" s="111"/>
      <c r="N21" s="111"/>
      <c r="O21" s="89">
        <v>9.3000000000000007</v>
      </c>
      <c r="P21" s="111"/>
      <c r="Q21" s="111"/>
      <c r="R21" s="111"/>
      <c r="S21" s="111"/>
      <c r="T21" s="89">
        <v>9.3800000000000008</v>
      </c>
      <c r="U21" s="111"/>
      <c r="V21" s="111"/>
      <c r="W21" s="111"/>
      <c r="X21" s="111"/>
      <c r="Y21" s="111"/>
      <c r="Z21" s="189">
        <v>9.44</v>
      </c>
      <c r="AA21" s="143">
        <v>34</v>
      </c>
      <c r="AB21" s="125"/>
      <c r="AC21" s="161"/>
      <c r="AD21" s="161"/>
      <c r="AE21" s="161"/>
    </row>
    <row r="22" spans="1:31" ht="15.6" customHeight="1" x14ac:dyDescent="0.2">
      <c r="A22" s="202"/>
      <c r="B22" s="139" t="s">
        <v>10</v>
      </c>
      <c r="C22" s="196">
        <v>9.1</v>
      </c>
      <c r="D22" s="113"/>
      <c r="E22" s="113"/>
      <c r="F22" s="113"/>
      <c r="G22" s="113"/>
      <c r="H22" s="95">
        <f>H21</f>
        <v>9.18</v>
      </c>
      <c r="I22" s="95">
        <f>I21</f>
        <v>9.2100000000000009</v>
      </c>
      <c r="J22" s="113"/>
      <c r="K22" s="113"/>
      <c r="L22" s="114">
        <f>L21</f>
        <v>9.26</v>
      </c>
      <c r="M22" s="113"/>
      <c r="N22" s="113"/>
      <c r="O22" s="95">
        <f>O21</f>
        <v>9.3000000000000007</v>
      </c>
      <c r="P22" s="113"/>
      <c r="Q22" s="113"/>
      <c r="R22" s="113"/>
      <c r="S22" s="113"/>
      <c r="T22" s="95">
        <f>T21</f>
        <v>9.3800000000000008</v>
      </c>
      <c r="U22" s="113"/>
      <c r="V22" s="113"/>
      <c r="W22" s="113"/>
      <c r="X22" s="113"/>
      <c r="Y22" s="113"/>
      <c r="Z22" s="99"/>
      <c r="AA22" s="142"/>
      <c r="AB22" s="126"/>
      <c r="AC22" s="161"/>
      <c r="AD22" s="161"/>
      <c r="AE22" s="161"/>
    </row>
    <row r="23" spans="1:31" ht="15.6" customHeight="1" thickBot="1" x14ac:dyDescent="0.25">
      <c r="A23" s="163">
        <v>212</v>
      </c>
      <c r="B23" s="163" t="s">
        <v>11</v>
      </c>
      <c r="C23" s="170"/>
      <c r="D23" s="164"/>
      <c r="E23" s="164"/>
      <c r="F23" s="164"/>
      <c r="G23" s="164"/>
      <c r="H23" s="164"/>
      <c r="I23" s="164"/>
      <c r="J23" s="164"/>
      <c r="K23" s="164"/>
      <c r="L23" s="164"/>
      <c r="M23" s="164"/>
      <c r="N23" s="164"/>
      <c r="O23" s="164"/>
      <c r="P23" s="164"/>
      <c r="Q23" s="164"/>
      <c r="R23" s="164"/>
      <c r="S23" s="164"/>
      <c r="T23" s="164"/>
      <c r="U23" s="164"/>
      <c r="V23" s="164"/>
      <c r="W23" s="164"/>
      <c r="X23" s="164"/>
      <c r="Y23" s="164"/>
      <c r="Z23" s="165"/>
      <c r="AA23" s="166"/>
      <c r="AB23" s="117"/>
      <c r="AC23" s="161"/>
      <c r="AD23" s="161"/>
      <c r="AE23" s="161"/>
    </row>
    <row r="24" spans="1:31" ht="15.6" customHeight="1" x14ac:dyDescent="0.2">
      <c r="A24" s="169"/>
      <c r="B24" s="136" t="s">
        <v>5</v>
      </c>
      <c r="C24" s="72"/>
      <c r="D24" s="73">
        <v>0</v>
      </c>
      <c r="E24" s="73">
        <v>3</v>
      </c>
      <c r="F24" s="73">
        <v>1</v>
      </c>
      <c r="G24" s="73">
        <v>1</v>
      </c>
      <c r="H24" s="73">
        <v>17</v>
      </c>
      <c r="I24" s="73">
        <v>17</v>
      </c>
      <c r="J24" s="73">
        <v>2</v>
      </c>
      <c r="K24" s="73">
        <v>2</v>
      </c>
      <c r="L24" s="73">
        <v>1</v>
      </c>
      <c r="M24" s="73">
        <v>0</v>
      </c>
      <c r="N24" s="73">
        <v>0</v>
      </c>
      <c r="O24" s="73">
        <v>11</v>
      </c>
      <c r="P24" s="73">
        <v>0</v>
      </c>
      <c r="Q24" s="73">
        <v>3</v>
      </c>
      <c r="R24" s="73">
        <v>0</v>
      </c>
      <c r="S24" s="73">
        <v>1</v>
      </c>
      <c r="T24" s="73">
        <v>1</v>
      </c>
      <c r="U24" s="73">
        <v>1</v>
      </c>
      <c r="V24" s="73">
        <v>0</v>
      </c>
      <c r="W24" s="73">
        <v>0</v>
      </c>
      <c r="X24" s="73">
        <v>5</v>
      </c>
      <c r="Y24" s="73">
        <v>2</v>
      </c>
      <c r="Z24" s="76">
        <v>40</v>
      </c>
      <c r="AA24" s="140" t="s">
        <v>6</v>
      </c>
      <c r="AB24" s="157"/>
      <c r="AC24" s="161"/>
      <c r="AD24" s="161"/>
      <c r="AE24" s="161"/>
    </row>
    <row r="25" spans="1:31" ht="15.6" customHeight="1" x14ac:dyDescent="0.2">
      <c r="A25" s="137">
        <v>10.1</v>
      </c>
      <c r="B25" s="138" t="s">
        <v>7</v>
      </c>
      <c r="C25" s="77">
        <v>9</v>
      </c>
      <c r="D25" s="78">
        <v>27</v>
      </c>
      <c r="E25" s="78">
        <v>16</v>
      </c>
      <c r="F25" s="78">
        <v>0</v>
      </c>
      <c r="G25" s="78">
        <v>1</v>
      </c>
      <c r="H25" s="78">
        <v>7</v>
      </c>
      <c r="I25" s="78">
        <v>12</v>
      </c>
      <c r="J25" s="78">
        <v>6</v>
      </c>
      <c r="K25" s="78">
        <v>4</v>
      </c>
      <c r="L25" s="78">
        <v>5</v>
      </c>
      <c r="M25" s="78">
        <v>0</v>
      </c>
      <c r="N25" s="78">
        <v>7</v>
      </c>
      <c r="O25" s="78">
        <v>13</v>
      </c>
      <c r="P25" s="78">
        <v>0</v>
      </c>
      <c r="Q25" s="78">
        <v>0</v>
      </c>
      <c r="R25" s="78">
        <v>0</v>
      </c>
      <c r="S25" s="78">
        <v>0</v>
      </c>
      <c r="T25" s="78">
        <v>1</v>
      </c>
      <c r="U25" s="78">
        <v>0</v>
      </c>
      <c r="V25" s="78">
        <v>0</v>
      </c>
      <c r="W25" s="78">
        <v>0</v>
      </c>
      <c r="X25" s="78">
        <v>0</v>
      </c>
      <c r="Y25" s="78">
        <v>0</v>
      </c>
      <c r="Z25" s="81"/>
      <c r="AA25" s="141">
        <f>SUM(C25:Y25)</f>
        <v>108</v>
      </c>
      <c r="AB25" s="125"/>
      <c r="AC25" s="161"/>
      <c r="AD25" s="161"/>
      <c r="AE25" s="161"/>
    </row>
    <row r="26" spans="1:31" ht="15.6" customHeight="1" x14ac:dyDescent="0.2">
      <c r="A26" s="200" t="s">
        <v>58</v>
      </c>
      <c r="B26" s="138" t="s">
        <v>8</v>
      </c>
      <c r="C26" s="77">
        <f>C25</f>
        <v>9</v>
      </c>
      <c r="D26" s="82">
        <f t="shared" ref="D26" si="44">C26-D24+D25</f>
        <v>36</v>
      </c>
      <c r="E26" s="82">
        <f t="shared" ref="E26" si="45">D26-E24+E25</f>
        <v>49</v>
      </c>
      <c r="F26" s="82">
        <f t="shared" ref="F26" si="46">E26-F24+F25</f>
        <v>48</v>
      </c>
      <c r="G26" s="82">
        <f t="shared" ref="G26" si="47">F26-G24+G25</f>
        <v>48</v>
      </c>
      <c r="H26" s="82">
        <f t="shared" ref="H26" si="48">G26-H24+H25</f>
        <v>38</v>
      </c>
      <c r="I26" s="82">
        <f t="shared" ref="I26" si="49">H26-I24+I25</f>
        <v>33</v>
      </c>
      <c r="J26" s="82">
        <f t="shared" ref="J26" si="50">I26-J24+J25</f>
        <v>37</v>
      </c>
      <c r="K26" s="83">
        <f t="shared" ref="K26" si="51">J26-K24+K25</f>
        <v>39</v>
      </c>
      <c r="L26" s="85">
        <f>K26-L24+L25</f>
        <v>43</v>
      </c>
      <c r="M26" s="82">
        <f t="shared" ref="M26" si="52">L26-M24+M25</f>
        <v>43</v>
      </c>
      <c r="N26" s="82">
        <f t="shared" ref="N26" si="53">M26-N24+N25</f>
        <v>50</v>
      </c>
      <c r="O26" s="82">
        <f t="shared" ref="O26" si="54">N26-O24+O25</f>
        <v>52</v>
      </c>
      <c r="P26" s="82">
        <f t="shared" ref="P26" si="55">O26-P24+P25</f>
        <v>52</v>
      </c>
      <c r="Q26" s="82">
        <f t="shared" ref="Q26" si="56">P26-Q24+Q25</f>
        <v>49</v>
      </c>
      <c r="R26" s="82">
        <f t="shared" ref="R26" si="57">Q26-R24+R25</f>
        <v>49</v>
      </c>
      <c r="S26" s="82">
        <f t="shared" ref="S26" si="58">R26-S24+S25</f>
        <v>48</v>
      </c>
      <c r="T26" s="82">
        <f t="shared" ref="T26" si="59">S26-T24+T25</f>
        <v>48</v>
      </c>
      <c r="U26" s="82">
        <f t="shared" ref="U26" si="60">T26-U24+U25</f>
        <v>47</v>
      </c>
      <c r="V26" s="82">
        <f t="shared" ref="V26" si="61">U26-V24+V25</f>
        <v>47</v>
      </c>
      <c r="W26" s="82">
        <f t="shared" ref="W26" si="62">V26-W24+W25</f>
        <v>47</v>
      </c>
      <c r="X26" s="82">
        <f t="shared" ref="X26" si="63">W26-X24+X25</f>
        <v>42</v>
      </c>
      <c r="Y26" s="82">
        <f t="shared" ref="Y26" si="64">X26-Y24+Y25</f>
        <v>40</v>
      </c>
      <c r="Z26" s="86">
        <f>Y26-Z24</f>
        <v>0</v>
      </c>
      <c r="AA26" s="142"/>
      <c r="AB26" s="117">
        <f>MAX(C26:Z26)</f>
        <v>52</v>
      </c>
      <c r="AC26" s="161"/>
      <c r="AD26" s="161"/>
      <c r="AE26" s="161"/>
    </row>
    <row r="27" spans="1:31" ht="15.6" customHeight="1" x14ac:dyDescent="0.2">
      <c r="A27" s="201"/>
      <c r="B27" s="138" t="s">
        <v>9</v>
      </c>
      <c r="C27" s="110"/>
      <c r="D27" s="111"/>
      <c r="E27" s="111"/>
      <c r="F27" s="111"/>
      <c r="G27" s="111"/>
      <c r="H27" s="89">
        <v>10.210000000000001</v>
      </c>
      <c r="I27" s="89">
        <v>10.24</v>
      </c>
      <c r="J27" s="111"/>
      <c r="K27" s="111"/>
      <c r="L27" s="112">
        <v>10.31</v>
      </c>
      <c r="M27" s="111"/>
      <c r="N27" s="111"/>
      <c r="O27" s="89">
        <v>10.35</v>
      </c>
      <c r="P27" s="111"/>
      <c r="Q27" s="111"/>
      <c r="R27" s="111"/>
      <c r="S27" s="111"/>
      <c r="T27" s="89">
        <v>10.42</v>
      </c>
      <c r="U27" s="111"/>
      <c r="V27" s="111"/>
      <c r="W27" s="111"/>
      <c r="X27" s="111"/>
      <c r="Y27" s="111"/>
      <c r="Z27" s="189">
        <v>10.48</v>
      </c>
      <c r="AA27" s="143">
        <v>38</v>
      </c>
      <c r="AB27" s="125"/>
      <c r="AC27" s="161"/>
      <c r="AD27" s="161"/>
      <c r="AE27" s="161"/>
    </row>
    <row r="28" spans="1:31" ht="15.6" customHeight="1" x14ac:dyDescent="0.2">
      <c r="A28" s="202"/>
      <c r="B28" s="139" t="s">
        <v>10</v>
      </c>
      <c r="C28" s="196">
        <v>10.1</v>
      </c>
      <c r="D28" s="113"/>
      <c r="E28" s="113"/>
      <c r="F28" s="113"/>
      <c r="G28" s="113"/>
      <c r="H28" s="95">
        <f>H27</f>
        <v>10.210000000000001</v>
      </c>
      <c r="I28" s="95">
        <f>I27</f>
        <v>10.24</v>
      </c>
      <c r="J28" s="113"/>
      <c r="K28" s="113"/>
      <c r="L28" s="114">
        <f>L27</f>
        <v>10.31</v>
      </c>
      <c r="M28" s="113"/>
      <c r="N28" s="113"/>
      <c r="O28" s="95">
        <f>O27</f>
        <v>10.35</v>
      </c>
      <c r="P28" s="113"/>
      <c r="Q28" s="113"/>
      <c r="R28" s="113"/>
      <c r="S28" s="113"/>
      <c r="T28" s="95">
        <f>T27</f>
        <v>10.42</v>
      </c>
      <c r="U28" s="113"/>
      <c r="V28" s="113"/>
      <c r="W28" s="113"/>
      <c r="X28" s="113"/>
      <c r="Y28" s="113"/>
      <c r="Z28" s="99"/>
      <c r="AA28" s="142"/>
      <c r="AB28" s="126"/>
      <c r="AC28" s="161"/>
      <c r="AD28" s="161"/>
      <c r="AE28" s="161"/>
    </row>
    <row r="29" spans="1:31" ht="15.6" customHeight="1" thickBot="1" x14ac:dyDescent="0.25">
      <c r="A29" s="163">
        <v>539</v>
      </c>
      <c r="B29" s="163" t="s">
        <v>11</v>
      </c>
      <c r="C29" s="170"/>
      <c r="D29" s="164"/>
      <c r="E29" s="164"/>
      <c r="F29" s="164"/>
      <c r="G29" s="164"/>
      <c r="H29" s="164"/>
      <c r="I29" s="164"/>
      <c r="J29" s="164"/>
      <c r="K29" s="164"/>
      <c r="L29" s="164"/>
      <c r="M29" s="164"/>
      <c r="N29" s="164"/>
      <c r="O29" s="164"/>
      <c r="P29" s="164"/>
      <c r="Q29" s="164"/>
      <c r="R29" s="164"/>
      <c r="S29" s="164"/>
      <c r="T29" s="164"/>
      <c r="U29" s="164"/>
      <c r="V29" s="164"/>
      <c r="W29" s="164"/>
      <c r="X29" s="164"/>
      <c r="Y29" s="164"/>
      <c r="Z29" s="165"/>
      <c r="AA29" s="166"/>
      <c r="AB29" s="117"/>
      <c r="AC29" s="161"/>
      <c r="AD29" s="161"/>
      <c r="AE29" s="161"/>
    </row>
    <row r="30" spans="1:31" ht="15.6" customHeight="1" x14ac:dyDescent="0.2">
      <c r="A30" s="169"/>
      <c r="B30" s="136" t="s">
        <v>5</v>
      </c>
      <c r="C30" s="72"/>
      <c r="D30" s="73">
        <v>1</v>
      </c>
      <c r="E30" s="73">
        <v>3</v>
      </c>
      <c r="F30" s="73">
        <v>0</v>
      </c>
      <c r="G30" s="73">
        <v>0</v>
      </c>
      <c r="H30" s="73">
        <v>14</v>
      </c>
      <c r="I30" s="73">
        <v>15</v>
      </c>
      <c r="J30" s="73">
        <v>4</v>
      </c>
      <c r="K30" s="73">
        <v>3</v>
      </c>
      <c r="L30" s="73">
        <v>3</v>
      </c>
      <c r="M30" s="73">
        <v>1</v>
      </c>
      <c r="N30" s="73">
        <v>10</v>
      </c>
      <c r="O30" s="73">
        <v>0</v>
      </c>
      <c r="P30" s="73">
        <v>0</v>
      </c>
      <c r="Q30" s="73">
        <v>0</v>
      </c>
      <c r="R30" s="73">
        <v>0</v>
      </c>
      <c r="S30" s="73">
        <v>0</v>
      </c>
      <c r="T30" s="73">
        <v>5</v>
      </c>
      <c r="U30" s="73">
        <v>0</v>
      </c>
      <c r="V30" s="73">
        <v>0</v>
      </c>
      <c r="W30" s="73">
        <v>1</v>
      </c>
      <c r="X30" s="73">
        <v>1</v>
      </c>
      <c r="Y30" s="73">
        <v>2</v>
      </c>
      <c r="Z30" s="76">
        <v>20</v>
      </c>
      <c r="AA30" s="140" t="s">
        <v>6</v>
      </c>
      <c r="AB30" s="157"/>
      <c r="AC30" s="161"/>
      <c r="AD30" s="161"/>
      <c r="AE30" s="161"/>
    </row>
    <row r="31" spans="1:31" ht="15.6" customHeight="1" x14ac:dyDescent="0.2">
      <c r="A31" s="137">
        <v>11.1</v>
      </c>
      <c r="B31" s="138" t="s">
        <v>7</v>
      </c>
      <c r="C31" s="77">
        <v>12</v>
      </c>
      <c r="D31" s="78">
        <v>14</v>
      </c>
      <c r="E31" s="78">
        <v>18</v>
      </c>
      <c r="F31" s="78">
        <v>1</v>
      </c>
      <c r="G31" s="78">
        <v>1</v>
      </c>
      <c r="H31" s="78">
        <v>3</v>
      </c>
      <c r="I31" s="78">
        <v>9</v>
      </c>
      <c r="J31" s="78">
        <v>10</v>
      </c>
      <c r="K31" s="78">
        <v>1</v>
      </c>
      <c r="L31" s="78">
        <v>5</v>
      </c>
      <c r="M31" s="78">
        <v>1</v>
      </c>
      <c r="N31" s="78">
        <v>6</v>
      </c>
      <c r="O31" s="78">
        <v>0</v>
      </c>
      <c r="P31" s="78">
        <v>0</v>
      </c>
      <c r="Q31" s="78">
        <v>2</v>
      </c>
      <c r="R31" s="78">
        <v>0</v>
      </c>
      <c r="S31" s="78">
        <v>0</v>
      </c>
      <c r="T31" s="78">
        <v>0</v>
      </c>
      <c r="U31" s="78">
        <v>0</v>
      </c>
      <c r="V31" s="78">
        <v>0</v>
      </c>
      <c r="W31" s="78">
        <v>0</v>
      </c>
      <c r="X31" s="78">
        <v>0</v>
      </c>
      <c r="Y31" s="78">
        <v>0</v>
      </c>
      <c r="Z31" s="81"/>
      <c r="AA31" s="141">
        <f>SUM(C31:Y31)</f>
        <v>83</v>
      </c>
      <c r="AB31" s="125"/>
      <c r="AC31" s="161"/>
      <c r="AD31" s="161"/>
      <c r="AE31" s="161"/>
    </row>
    <row r="32" spans="1:31" ht="15.6" customHeight="1" x14ac:dyDescent="0.2">
      <c r="A32" s="200" t="s">
        <v>58</v>
      </c>
      <c r="B32" s="138" t="s">
        <v>8</v>
      </c>
      <c r="C32" s="77">
        <f>C31</f>
        <v>12</v>
      </c>
      <c r="D32" s="82">
        <f t="shared" ref="D32" si="65">C32-D30+D31</f>
        <v>25</v>
      </c>
      <c r="E32" s="82">
        <f t="shared" ref="E32" si="66">D32-E30+E31</f>
        <v>40</v>
      </c>
      <c r="F32" s="82">
        <f t="shared" ref="F32" si="67">E32-F30+F31</f>
        <v>41</v>
      </c>
      <c r="G32" s="82">
        <f t="shared" ref="G32" si="68">F32-G30+G31</f>
        <v>42</v>
      </c>
      <c r="H32" s="82">
        <f t="shared" ref="H32" si="69">G32-H30+H31</f>
        <v>31</v>
      </c>
      <c r="I32" s="82">
        <f t="shared" ref="I32" si="70">H32-I30+I31</f>
        <v>25</v>
      </c>
      <c r="J32" s="82">
        <f t="shared" ref="J32" si="71">I32-J30+J31</f>
        <v>31</v>
      </c>
      <c r="K32" s="83">
        <f t="shared" ref="K32" si="72">J32-K30+K31</f>
        <v>29</v>
      </c>
      <c r="L32" s="85">
        <f>K32-L30+L31</f>
        <v>31</v>
      </c>
      <c r="M32" s="82">
        <f t="shared" ref="M32" si="73">L32-M30+M31</f>
        <v>31</v>
      </c>
      <c r="N32" s="82">
        <f t="shared" ref="N32" si="74">M32-N30+N31</f>
        <v>27</v>
      </c>
      <c r="O32" s="82">
        <f t="shared" ref="O32" si="75">N32-O30+O31</f>
        <v>27</v>
      </c>
      <c r="P32" s="82">
        <f t="shared" ref="P32" si="76">O32-P30+P31</f>
        <v>27</v>
      </c>
      <c r="Q32" s="82">
        <f t="shared" ref="Q32" si="77">P32-Q30+Q31</f>
        <v>29</v>
      </c>
      <c r="R32" s="82">
        <f t="shared" ref="R32" si="78">Q32-R30+R31</f>
        <v>29</v>
      </c>
      <c r="S32" s="82">
        <f t="shared" ref="S32" si="79">R32-S30+S31</f>
        <v>29</v>
      </c>
      <c r="T32" s="82">
        <f t="shared" ref="T32" si="80">S32-T30+T31</f>
        <v>24</v>
      </c>
      <c r="U32" s="82">
        <f t="shared" ref="U32" si="81">T32-U30+U31</f>
        <v>24</v>
      </c>
      <c r="V32" s="82">
        <f t="shared" ref="V32" si="82">U32-V30+V31</f>
        <v>24</v>
      </c>
      <c r="W32" s="82">
        <f t="shared" ref="W32" si="83">V32-W30+W31</f>
        <v>23</v>
      </c>
      <c r="X32" s="82">
        <f t="shared" ref="X32" si="84">W32-X30+X31</f>
        <v>22</v>
      </c>
      <c r="Y32" s="82">
        <f t="shared" ref="Y32" si="85">X32-Y30+Y31</f>
        <v>20</v>
      </c>
      <c r="Z32" s="86">
        <f>Y32-Z30</f>
        <v>0</v>
      </c>
      <c r="AA32" s="142"/>
      <c r="AB32" s="117">
        <f>MAX(C32:Z32)</f>
        <v>42</v>
      </c>
      <c r="AC32" s="161"/>
      <c r="AD32" s="161"/>
      <c r="AE32" s="161"/>
    </row>
    <row r="33" spans="1:31" ht="15.6" customHeight="1" x14ac:dyDescent="0.2">
      <c r="A33" s="201"/>
      <c r="B33" s="138" t="s">
        <v>9</v>
      </c>
      <c r="C33" s="110"/>
      <c r="D33" s="111"/>
      <c r="E33" s="111"/>
      <c r="F33" s="111"/>
      <c r="G33" s="111"/>
      <c r="H33" s="89">
        <v>11.18</v>
      </c>
      <c r="I33" s="89">
        <v>11.21</v>
      </c>
      <c r="J33" s="111"/>
      <c r="K33" s="111"/>
      <c r="L33" s="112">
        <v>11.27</v>
      </c>
      <c r="M33" s="111"/>
      <c r="N33" s="111"/>
      <c r="O33" s="89">
        <v>11.3</v>
      </c>
      <c r="P33" s="111"/>
      <c r="Q33" s="111"/>
      <c r="R33" s="111"/>
      <c r="S33" s="111"/>
      <c r="T33" s="89">
        <v>11.36</v>
      </c>
      <c r="U33" s="111"/>
      <c r="V33" s="111"/>
      <c r="W33" s="111"/>
      <c r="X33" s="111"/>
      <c r="Y33" s="111"/>
      <c r="Z33" s="189">
        <v>11.43</v>
      </c>
      <c r="AA33" s="143">
        <v>33</v>
      </c>
      <c r="AB33" s="125"/>
      <c r="AC33" s="161"/>
      <c r="AD33" s="161"/>
      <c r="AE33" s="161"/>
    </row>
    <row r="34" spans="1:31" ht="15.6" customHeight="1" x14ac:dyDescent="0.2">
      <c r="A34" s="202"/>
      <c r="B34" s="139" t="s">
        <v>10</v>
      </c>
      <c r="C34" s="196">
        <v>11.1</v>
      </c>
      <c r="D34" s="113"/>
      <c r="E34" s="113"/>
      <c r="F34" s="113"/>
      <c r="G34" s="113"/>
      <c r="H34" s="95">
        <f>H33</f>
        <v>11.18</v>
      </c>
      <c r="I34" s="95">
        <f>I33</f>
        <v>11.21</v>
      </c>
      <c r="J34" s="113"/>
      <c r="K34" s="113"/>
      <c r="L34" s="114">
        <f>L33</f>
        <v>11.27</v>
      </c>
      <c r="M34" s="113"/>
      <c r="N34" s="113"/>
      <c r="O34" s="95">
        <f>O33</f>
        <v>11.3</v>
      </c>
      <c r="P34" s="113"/>
      <c r="Q34" s="113"/>
      <c r="R34" s="113"/>
      <c r="S34" s="113"/>
      <c r="T34" s="95">
        <f>T33</f>
        <v>11.36</v>
      </c>
      <c r="U34" s="113"/>
      <c r="V34" s="113"/>
      <c r="W34" s="113"/>
      <c r="X34" s="113"/>
      <c r="Y34" s="113"/>
      <c r="Z34" s="99"/>
      <c r="AA34" s="142"/>
      <c r="AB34" s="126"/>
      <c r="AC34" s="161"/>
      <c r="AD34" s="161"/>
      <c r="AE34" s="161"/>
    </row>
    <row r="35" spans="1:31" ht="15.6" customHeight="1" thickBot="1" x14ac:dyDescent="0.25">
      <c r="A35" s="163">
        <v>530</v>
      </c>
      <c r="B35" s="163" t="s">
        <v>11</v>
      </c>
      <c r="C35" s="170"/>
      <c r="D35" s="164"/>
      <c r="E35" s="164"/>
      <c r="F35" s="164"/>
      <c r="G35" s="164"/>
      <c r="H35" s="164"/>
      <c r="I35" s="164"/>
      <c r="J35" s="164"/>
      <c r="K35" s="164"/>
      <c r="L35" s="164"/>
      <c r="M35" s="164"/>
      <c r="N35" s="164"/>
      <c r="O35" s="164"/>
      <c r="P35" s="164"/>
      <c r="Q35" s="164"/>
      <c r="R35" s="164"/>
      <c r="S35" s="164"/>
      <c r="T35" s="164"/>
      <c r="U35" s="164"/>
      <c r="V35" s="164"/>
      <c r="W35" s="164"/>
      <c r="X35" s="164"/>
      <c r="Y35" s="164"/>
      <c r="Z35" s="165"/>
      <c r="AA35" s="166"/>
      <c r="AB35" s="117"/>
      <c r="AC35" s="161"/>
      <c r="AD35" s="161"/>
      <c r="AE35" s="161"/>
    </row>
    <row r="36" spans="1:31" ht="15.6" customHeight="1" x14ac:dyDescent="0.2">
      <c r="A36" s="169"/>
      <c r="B36" s="136" t="s">
        <v>5</v>
      </c>
      <c r="C36" s="72"/>
      <c r="D36" s="73">
        <v>1</v>
      </c>
      <c r="E36" s="73">
        <v>1</v>
      </c>
      <c r="F36" s="73">
        <v>0</v>
      </c>
      <c r="G36" s="73">
        <v>1</v>
      </c>
      <c r="H36" s="73">
        <v>4</v>
      </c>
      <c r="I36" s="73">
        <v>5</v>
      </c>
      <c r="J36" s="73">
        <v>2</v>
      </c>
      <c r="K36" s="73">
        <v>1</v>
      </c>
      <c r="L36" s="73">
        <v>2</v>
      </c>
      <c r="M36" s="73">
        <v>0</v>
      </c>
      <c r="N36" s="73">
        <v>9</v>
      </c>
      <c r="O36" s="73">
        <v>8</v>
      </c>
      <c r="P36" s="73">
        <v>0</v>
      </c>
      <c r="Q36" s="73">
        <v>1</v>
      </c>
      <c r="R36" s="73">
        <v>0</v>
      </c>
      <c r="S36" s="73">
        <v>3</v>
      </c>
      <c r="T36" s="73">
        <v>0</v>
      </c>
      <c r="U36" s="73">
        <v>0</v>
      </c>
      <c r="V36" s="73">
        <v>0</v>
      </c>
      <c r="W36" s="73">
        <v>5</v>
      </c>
      <c r="X36" s="73">
        <v>1</v>
      </c>
      <c r="Y36" s="73">
        <v>4</v>
      </c>
      <c r="Z36" s="76">
        <v>11</v>
      </c>
      <c r="AA36" s="140" t="s">
        <v>6</v>
      </c>
      <c r="AB36" s="157"/>
      <c r="AC36" s="161"/>
      <c r="AD36" s="161"/>
      <c r="AE36" s="161"/>
    </row>
    <row r="37" spans="1:31" ht="15.6" customHeight="1" x14ac:dyDescent="0.2">
      <c r="A37" s="137">
        <v>12.4</v>
      </c>
      <c r="B37" s="138" t="s">
        <v>7</v>
      </c>
      <c r="C37" s="77">
        <v>8</v>
      </c>
      <c r="D37" s="78">
        <v>3</v>
      </c>
      <c r="E37" s="78">
        <v>9</v>
      </c>
      <c r="F37" s="78">
        <v>2</v>
      </c>
      <c r="G37" s="78">
        <v>2</v>
      </c>
      <c r="H37" s="78">
        <v>5</v>
      </c>
      <c r="I37" s="78">
        <v>9</v>
      </c>
      <c r="J37" s="78">
        <v>6</v>
      </c>
      <c r="K37" s="78">
        <v>7</v>
      </c>
      <c r="L37" s="78">
        <v>3</v>
      </c>
      <c r="M37" s="78">
        <v>1</v>
      </c>
      <c r="N37" s="78">
        <v>0</v>
      </c>
      <c r="O37" s="78">
        <v>3</v>
      </c>
      <c r="P37" s="78">
        <v>0</v>
      </c>
      <c r="Q37" s="78">
        <v>1</v>
      </c>
      <c r="R37" s="78">
        <v>0</v>
      </c>
      <c r="S37" s="78">
        <v>0</v>
      </c>
      <c r="T37" s="78">
        <v>0</v>
      </c>
      <c r="U37" s="78">
        <v>0</v>
      </c>
      <c r="V37" s="78">
        <v>0</v>
      </c>
      <c r="W37" s="78">
        <v>0</v>
      </c>
      <c r="X37" s="78">
        <v>0</v>
      </c>
      <c r="Y37" s="78">
        <v>0</v>
      </c>
      <c r="Z37" s="81"/>
      <c r="AA37" s="141">
        <f>SUM(C37:Y37)</f>
        <v>59</v>
      </c>
      <c r="AB37" s="125"/>
      <c r="AC37" s="161"/>
      <c r="AD37" s="161"/>
      <c r="AE37" s="161"/>
    </row>
    <row r="38" spans="1:31" ht="15.6" customHeight="1" x14ac:dyDescent="0.2">
      <c r="A38" s="200" t="s">
        <v>58</v>
      </c>
      <c r="B38" s="138" t="s">
        <v>8</v>
      </c>
      <c r="C38" s="77">
        <f>C37</f>
        <v>8</v>
      </c>
      <c r="D38" s="82">
        <f t="shared" ref="D38" si="86">C38-D36+D37</f>
        <v>10</v>
      </c>
      <c r="E38" s="82">
        <f t="shared" ref="E38" si="87">D38-E36+E37</f>
        <v>18</v>
      </c>
      <c r="F38" s="82">
        <f t="shared" ref="F38" si="88">E38-F36+F37</f>
        <v>20</v>
      </c>
      <c r="G38" s="82">
        <f t="shared" ref="G38" si="89">F38-G36+G37</f>
        <v>21</v>
      </c>
      <c r="H38" s="82">
        <f t="shared" ref="H38" si="90">G38-H36+H37</f>
        <v>22</v>
      </c>
      <c r="I38" s="82">
        <f t="shared" ref="I38" si="91">H38-I36+I37</f>
        <v>26</v>
      </c>
      <c r="J38" s="82">
        <f t="shared" ref="J38" si="92">I38-J36+J37</f>
        <v>30</v>
      </c>
      <c r="K38" s="83">
        <f t="shared" ref="K38" si="93">J38-K36+K37</f>
        <v>36</v>
      </c>
      <c r="L38" s="85">
        <f>K38-L36+L37</f>
        <v>37</v>
      </c>
      <c r="M38" s="82">
        <f t="shared" ref="M38" si="94">L38-M36+M37</f>
        <v>38</v>
      </c>
      <c r="N38" s="82">
        <f t="shared" ref="N38" si="95">M38-N36+N37</f>
        <v>29</v>
      </c>
      <c r="O38" s="82">
        <f t="shared" ref="O38" si="96">N38-O36+O37</f>
        <v>24</v>
      </c>
      <c r="P38" s="82">
        <f t="shared" ref="P38" si="97">O38-P36+P37</f>
        <v>24</v>
      </c>
      <c r="Q38" s="82">
        <f t="shared" ref="Q38" si="98">P38-Q36+Q37</f>
        <v>24</v>
      </c>
      <c r="R38" s="82">
        <f t="shared" ref="R38" si="99">Q38-R36+R37</f>
        <v>24</v>
      </c>
      <c r="S38" s="82">
        <f t="shared" ref="S38" si="100">R38-S36+S37</f>
        <v>21</v>
      </c>
      <c r="T38" s="82">
        <f t="shared" ref="T38" si="101">S38-T36+T37</f>
        <v>21</v>
      </c>
      <c r="U38" s="82">
        <f t="shared" ref="U38" si="102">T38-U36+U37</f>
        <v>21</v>
      </c>
      <c r="V38" s="82">
        <f t="shared" ref="V38" si="103">U38-V36+V37</f>
        <v>21</v>
      </c>
      <c r="W38" s="82">
        <f t="shared" ref="W38" si="104">V38-W36+W37</f>
        <v>16</v>
      </c>
      <c r="X38" s="82">
        <f t="shared" ref="X38" si="105">W38-X36+X37</f>
        <v>15</v>
      </c>
      <c r="Y38" s="82">
        <f t="shared" ref="Y38" si="106">X38-Y36+Y37</f>
        <v>11</v>
      </c>
      <c r="Z38" s="86">
        <f>Y38-Z36</f>
        <v>0</v>
      </c>
      <c r="AA38" s="142"/>
      <c r="AB38" s="117">
        <f>MAX(C38:Z38)</f>
        <v>38</v>
      </c>
      <c r="AC38" s="161"/>
      <c r="AD38" s="161"/>
      <c r="AE38" s="161"/>
    </row>
    <row r="39" spans="1:31" ht="15.6" customHeight="1" x14ac:dyDescent="0.2">
      <c r="A39" s="201"/>
      <c r="B39" s="138" t="s">
        <v>9</v>
      </c>
      <c r="C39" s="110"/>
      <c r="D39" s="111"/>
      <c r="E39" s="111"/>
      <c r="F39" s="111"/>
      <c r="G39" s="111"/>
      <c r="H39" s="89">
        <v>12.5</v>
      </c>
      <c r="I39" s="89">
        <v>12.53</v>
      </c>
      <c r="J39" s="111"/>
      <c r="K39" s="111"/>
      <c r="L39" s="112">
        <v>12.58</v>
      </c>
      <c r="M39" s="111"/>
      <c r="N39" s="111"/>
      <c r="O39" s="89">
        <v>13.02</v>
      </c>
      <c r="P39" s="111"/>
      <c r="Q39" s="111"/>
      <c r="R39" s="111"/>
      <c r="S39" s="111"/>
      <c r="T39" s="89">
        <v>13.08</v>
      </c>
      <c r="U39" s="111"/>
      <c r="V39" s="111"/>
      <c r="W39" s="111"/>
      <c r="X39" s="111"/>
      <c r="Y39" s="111"/>
      <c r="Z39" s="189">
        <v>13.15</v>
      </c>
      <c r="AA39" s="143">
        <v>35</v>
      </c>
      <c r="AB39" s="125"/>
      <c r="AC39" s="161"/>
      <c r="AD39" s="161"/>
      <c r="AE39" s="161"/>
    </row>
    <row r="40" spans="1:31" ht="15.6" customHeight="1" x14ac:dyDescent="0.2">
      <c r="A40" s="202"/>
      <c r="B40" s="139" t="s">
        <v>10</v>
      </c>
      <c r="C40" s="196">
        <v>12.4</v>
      </c>
      <c r="D40" s="113"/>
      <c r="E40" s="113"/>
      <c r="F40" s="113"/>
      <c r="G40" s="113"/>
      <c r="H40" s="95">
        <f>H39</f>
        <v>12.5</v>
      </c>
      <c r="I40" s="95">
        <f>I39</f>
        <v>12.53</v>
      </c>
      <c r="J40" s="113"/>
      <c r="K40" s="113"/>
      <c r="L40" s="114">
        <f>L39</f>
        <v>12.58</v>
      </c>
      <c r="M40" s="113"/>
      <c r="N40" s="113"/>
      <c r="O40" s="95">
        <f>O39</f>
        <v>13.02</v>
      </c>
      <c r="P40" s="113"/>
      <c r="Q40" s="113"/>
      <c r="R40" s="113"/>
      <c r="S40" s="113"/>
      <c r="T40" s="95">
        <f>T39</f>
        <v>13.08</v>
      </c>
      <c r="U40" s="113"/>
      <c r="V40" s="113"/>
      <c r="W40" s="113"/>
      <c r="X40" s="113"/>
      <c r="Y40" s="113"/>
      <c r="Z40" s="99"/>
      <c r="AA40" s="142"/>
      <c r="AB40" s="126"/>
      <c r="AC40" s="161"/>
      <c r="AD40" s="161"/>
      <c r="AE40" s="161"/>
    </row>
    <row r="41" spans="1:31" ht="15.6" customHeight="1" thickBot="1" x14ac:dyDescent="0.25">
      <c r="A41" s="163">
        <v>539</v>
      </c>
      <c r="B41" s="163" t="s">
        <v>11</v>
      </c>
      <c r="C41" s="170"/>
      <c r="D41" s="164"/>
      <c r="E41" s="164"/>
      <c r="F41" s="164"/>
      <c r="G41" s="164"/>
      <c r="H41" s="164"/>
      <c r="I41" s="164"/>
      <c r="J41" s="164"/>
      <c r="K41" s="164"/>
      <c r="L41" s="164"/>
      <c r="M41" s="164"/>
      <c r="N41" s="164"/>
      <c r="O41" s="164"/>
      <c r="P41" s="164"/>
      <c r="Q41" s="164"/>
      <c r="R41" s="164"/>
      <c r="S41" s="164"/>
      <c r="T41" s="164"/>
      <c r="U41" s="164"/>
      <c r="V41" s="164"/>
      <c r="W41" s="164"/>
      <c r="X41" s="164"/>
      <c r="Y41" s="164"/>
      <c r="Z41" s="165"/>
      <c r="AA41" s="166"/>
      <c r="AB41" s="117"/>
      <c r="AC41" s="161"/>
      <c r="AD41" s="161"/>
      <c r="AE41" s="161"/>
    </row>
    <row r="42" spans="1:31" ht="15.6" customHeight="1" x14ac:dyDescent="0.2">
      <c r="A42" s="169"/>
      <c r="B42" s="136" t="s">
        <v>5</v>
      </c>
      <c r="C42" s="72"/>
      <c r="D42" s="73">
        <v>0</v>
      </c>
      <c r="E42" s="73">
        <v>0</v>
      </c>
      <c r="F42" s="73">
        <v>0</v>
      </c>
      <c r="G42" s="73">
        <v>1</v>
      </c>
      <c r="H42" s="73">
        <v>4</v>
      </c>
      <c r="I42" s="73">
        <v>7</v>
      </c>
      <c r="J42" s="73">
        <v>2</v>
      </c>
      <c r="K42" s="73">
        <v>3</v>
      </c>
      <c r="L42" s="73">
        <v>1</v>
      </c>
      <c r="M42" s="73">
        <v>7</v>
      </c>
      <c r="N42" s="73">
        <v>4</v>
      </c>
      <c r="O42" s="73">
        <v>9</v>
      </c>
      <c r="P42" s="73">
        <v>0</v>
      </c>
      <c r="Q42" s="73">
        <v>0</v>
      </c>
      <c r="R42" s="73">
        <v>0</v>
      </c>
      <c r="S42" s="73">
        <v>10</v>
      </c>
      <c r="T42" s="73">
        <v>5</v>
      </c>
      <c r="U42" s="73">
        <v>0</v>
      </c>
      <c r="V42" s="73">
        <v>0</v>
      </c>
      <c r="W42" s="73">
        <v>3</v>
      </c>
      <c r="X42" s="73">
        <v>2</v>
      </c>
      <c r="Y42" s="73">
        <v>5</v>
      </c>
      <c r="Z42" s="76">
        <v>13</v>
      </c>
      <c r="AA42" s="140" t="s">
        <v>6</v>
      </c>
      <c r="AB42" s="157"/>
      <c r="AC42" s="161"/>
      <c r="AD42" s="161"/>
      <c r="AE42" s="161"/>
    </row>
    <row r="43" spans="1:31" ht="15.6" customHeight="1" x14ac:dyDescent="0.2">
      <c r="A43" s="137">
        <v>13.5</v>
      </c>
      <c r="B43" s="138" t="s">
        <v>7</v>
      </c>
      <c r="C43" s="77">
        <v>1</v>
      </c>
      <c r="D43" s="78">
        <v>6</v>
      </c>
      <c r="E43" s="78">
        <v>10</v>
      </c>
      <c r="F43" s="78">
        <v>4</v>
      </c>
      <c r="G43" s="78">
        <v>0</v>
      </c>
      <c r="H43" s="78">
        <v>10</v>
      </c>
      <c r="I43" s="78">
        <v>10</v>
      </c>
      <c r="J43" s="78">
        <v>5</v>
      </c>
      <c r="K43" s="78">
        <v>0</v>
      </c>
      <c r="L43" s="78">
        <v>9</v>
      </c>
      <c r="M43" s="78">
        <v>1</v>
      </c>
      <c r="N43" s="78">
        <v>6</v>
      </c>
      <c r="O43" s="78">
        <v>7</v>
      </c>
      <c r="P43" s="78">
        <v>0</v>
      </c>
      <c r="Q43" s="78">
        <v>6</v>
      </c>
      <c r="R43" s="78">
        <v>0</v>
      </c>
      <c r="S43" s="78">
        <v>0</v>
      </c>
      <c r="T43" s="78">
        <v>1</v>
      </c>
      <c r="U43" s="78">
        <v>0</v>
      </c>
      <c r="V43" s="78">
        <v>0</v>
      </c>
      <c r="W43" s="78">
        <v>0</v>
      </c>
      <c r="X43" s="78">
        <v>0</v>
      </c>
      <c r="Y43" s="78">
        <v>0</v>
      </c>
      <c r="Z43" s="81"/>
      <c r="AA43" s="141">
        <f>SUM(C43:Y43)</f>
        <v>76</v>
      </c>
      <c r="AB43" s="125"/>
      <c r="AC43" s="161"/>
      <c r="AD43" s="161"/>
      <c r="AE43" s="161"/>
    </row>
    <row r="44" spans="1:31" ht="15.6" customHeight="1" x14ac:dyDescent="0.2">
      <c r="A44" s="200" t="s">
        <v>58</v>
      </c>
      <c r="B44" s="138" t="s">
        <v>8</v>
      </c>
      <c r="C44" s="77">
        <f>C43</f>
        <v>1</v>
      </c>
      <c r="D44" s="82">
        <f t="shared" ref="D44" si="107">C44-D42+D43</f>
        <v>7</v>
      </c>
      <c r="E44" s="82">
        <f t="shared" ref="E44" si="108">D44-E42+E43</f>
        <v>17</v>
      </c>
      <c r="F44" s="82">
        <f t="shared" ref="F44" si="109">E44-F42+F43</f>
        <v>21</v>
      </c>
      <c r="G44" s="82">
        <f t="shared" ref="G44" si="110">F44-G42+G43</f>
        <v>20</v>
      </c>
      <c r="H44" s="82">
        <f t="shared" ref="H44" si="111">G44-H42+H43</f>
        <v>26</v>
      </c>
      <c r="I44" s="82">
        <f t="shared" ref="I44" si="112">H44-I42+I43</f>
        <v>29</v>
      </c>
      <c r="J44" s="82">
        <f t="shared" ref="J44" si="113">I44-J42+J43</f>
        <v>32</v>
      </c>
      <c r="K44" s="83">
        <f t="shared" ref="K44" si="114">J44-K42+K43</f>
        <v>29</v>
      </c>
      <c r="L44" s="85">
        <f>K44-L42+L43</f>
        <v>37</v>
      </c>
      <c r="M44" s="82">
        <f t="shared" ref="M44" si="115">L44-M42+M43</f>
        <v>31</v>
      </c>
      <c r="N44" s="82">
        <f t="shared" ref="N44" si="116">M44-N42+N43</f>
        <v>33</v>
      </c>
      <c r="O44" s="82">
        <f t="shared" ref="O44" si="117">N44-O42+O43</f>
        <v>31</v>
      </c>
      <c r="P44" s="82">
        <f t="shared" ref="P44" si="118">O44-P42+P43</f>
        <v>31</v>
      </c>
      <c r="Q44" s="82">
        <f t="shared" ref="Q44" si="119">P44-Q42+Q43</f>
        <v>37</v>
      </c>
      <c r="R44" s="82">
        <f t="shared" ref="R44" si="120">Q44-R42+R43</f>
        <v>37</v>
      </c>
      <c r="S44" s="82">
        <f t="shared" ref="S44" si="121">R44-S42+S43</f>
        <v>27</v>
      </c>
      <c r="T44" s="82">
        <f t="shared" ref="T44" si="122">S44-T42+T43</f>
        <v>23</v>
      </c>
      <c r="U44" s="82">
        <f t="shared" ref="U44" si="123">T44-U42+U43</f>
        <v>23</v>
      </c>
      <c r="V44" s="82">
        <f t="shared" ref="V44" si="124">U44-V42+V43</f>
        <v>23</v>
      </c>
      <c r="W44" s="82">
        <f t="shared" ref="W44" si="125">V44-W42+W43</f>
        <v>20</v>
      </c>
      <c r="X44" s="82">
        <f t="shared" ref="X44" si="126">W44-X42+X43</f>
        <v>18</v>
      </c>
      <c r="Y44" s="82">
        <f t="shared" ref="Y44" si="127">X44-Y42+Y43</f>
        <v>13</v>
      </c>
      <c r="Z44" s="86">
        <f>Y44-Z42</f>
        <v>0</v>
      </c>
      <c r="AA44" s="142"/>
      <c r="AB44" s="117">
        <f>MAX(C44:Z44)</f>
        <v>37</v>
      </c>
      <c r="AC44" s="161"/>
      <c r="AD44" s="161"/>
      <c r="AE44" s="161"/>
    </row>
    <row r="45" spans="1:31" ht="15.6" customHeight="1" x14ac:dyDescent="0.2">
      <c r="A45" s="201"/>
      <c r="B45" s="138" t="s">
        <v>9</v>
      </c>
      <c r="C45" s="110"/>
      <c r="D45" s="111"/>
      <c r="E45" s="111"/>
      <c r="F45" s="111"/>
      <c r="G45" s="111"/>
      <c r="H45" s="89">
        <v>13.59</v>
      </c>
      <c r="I45" s="89">
        <v>14.03</v>
      </c>
      <c r="J45" s="111"/>
      <c r="K45" s="111"/>
      <c r="L45" s="112">
        <v>14.1</v>
      </c>
      <c r="M45" s="111"/>
      <c r="N45" s="111"/>
      <c r="O45" s="89">
        <v>14.14</v>
      </c>
      <c r="P45" s="111"/>
      <c r="Q45" s="111"/>
      <c r="R45" s="111"/>
      <c r="S45" s="111"/>
      <c r="T45" s="89">
        <v>14.22</v>
      </c>
      <c r="U45" s="111"/>
      <c r="V45" s="111"/>
      <c r="W45" s="111"/>
      <c r="X45" s="111"/>
      <c r="Y45" s="111"/>
      <c r="Z45" s="189">
        <v>14.29</v>
      </c>
      <c r="AA45" s="143">
        <v>39</v>
      </c>
      <c r="AB45" s="125"/>
      <c r="AC45" s="161"/>
      <c r="AD45" s="161"/>
      <c r="AE45" s="161"/>
    </row>
    <row r="46" spans="1:31" ht="15.6" customHeight="1" x14ac:dyDescent="0.2">
      <c r="A46" s="202"/>
      <c r="B46" s="139" t="s">
        <v>10</v>
      </c>
      <c r="C46" s="196">
        <v>13.5</v>
      </c>
      <c r="D46" s="113"/>
      <c r="E46" s="113"/>
      <c r="F46" s="113"/>
      <c r="G46" s="113"/>
      <c r="H46" s="95">
        <v>14</v>
      </c>
      <c r="I46" s="95">
        <v>14.04</v>
      </c>
      <c r="J46" s="113"/>
      <c r="K46" s="113"/>
      <c r="L46" s="114">
        <f>L45</f>
        <v>14.1</v>
      </c>
      <c r="M46" s="113"/>
      <c r="N46" s="113"/>
      <c r="O46" s="95">
        <f>O45</f>
        <v>14.14</v>
      </c>
      <c r="P46" s="113"/>
      <c r="Q46" s="113"/>
      <c r="R46" s="113"/>
      <c r="S46" s="113"/>
      <c r="T46" s="95">
        <f>T45</f>
        <v>14.22</v>
      </c>
      <c r="U46" s="113"/>
      <c r="V46" s="113"/>
      <c r="W46" s="113"/>
      <c r="X46" s="113"/>
      <c r="Y46" s="113"/>
      <c r="Z46" s="99"/>
      <c r="AA46" s="142"/>
      <c r="AB46" s="126"/>
      <c r="AC46" s="161"/>
      <c r="AD46" s="161"/>
      <c r="AE46" s="161"/>
    </row>
    <row r="47" spans="1:31" ht="15.6" customHeight="1" thickBot="1" x14ac:dyDescent="0.25">
      <c r="A47" s="163">
        <v>204</v>
      </c>
      <c r="B47" s="163" t="s">
        <v>11</v>
      </c>
      <c r="C47" s="170"/>
      <c r="D47" s="164"/>
      <c r="E47" s="164"/>
      <c r="F47" s="164"/>
      <c r="G47" s="164"/>
      <c r="H47" s="164"/>
      <c r="I47" s="164"/>
      <c r="J47" s="164"/>
      <c r="K47" s="164"/>
      <c r="L47" s="164"/>
      <c r="M47" s="164"/>
      <c r="N47" s="164"/>
      <c r="O47" s="164"/>
      <c r="P47" s="164"/>
      <c r="Q47" s="164"/>
      <c r="R47" s="164"/>
      <c r="S47" s="164"/>
      <c r="T47" s="164"/>
      <c r="U47" s="164"/>
      <c r="V47" s="164"/>
      <c r="W47" s="164"/>
      <c r="X47" s="164"/>
      <c r="Y47" s="164"/>
      <c r="Z47" s="165"/>
      <c r="AA47" s="166"/>
      <c r="AB47" s="117"/>
      <c r="AC47" s="161"/>
      <c r="AD47" s="161"/>
      <c r="AE47" s="161"/>
    </row>
    <row r="48" spans="1:31" ht="15.6" customHeight="1" x14ac:dyDescent="0.2">
      <c r="A48" s="169"/>
      <c r="B48" s="136" t="s">
        <v>5</v>
      </c>
      <c r="C48" s="72"/>
      <c r="D48" s="73">
        <v>0</v>
      </c>
      <c r="E48" s="73">
        <v>0</v>
      </c>
      <c r="F48" s="73">
        <v>0</v>
      </c>
      <c r="G48" s="73">
        <v>0</v>
      </c>
      <c r="H48" s="73">
        <v>0</v>
      </c>
      <c r="I48" s="73">
        <v>1</v>
      </c>
      <c r="J48" s="73">
        <v>0</v>
      </c>
      <c r="K48" s="73">
        <v>0</v>
      </c>
      <c r="L48" s="73">
        <v>3</v>
      </c>
      <c r="M48" s="73">
        <v>2</v>
      </c>
      <c r="N48" s="73">
        <v>3</v>
      </c>
      <c r="O48" s="73">
        <v>2</v>
      </c>
      <c r="P48" s="73">
        <v>0</v>
      </c>
      <c r="Q48" s="73">
        <v>2</v>
      </c>
      <c r="R48" s="73">
        <v>0</v>
      </c>
      <c r="S48" s="73">
        <v>3</v>
      </c>
      <c r="T48" s="73">
        <v>1</v>
      </c>
      <c r="U48" s="73">
        <v>0</v>
      </c>
      <c r="V48" s="73">
        <v>0</v>
      </c>
      <c r="W48" s="73">
        <v>0</v>
      </c>
      <c r="X48" s="73">
        <v>0</v>
      </c>
      <c r="Y48" s="73">
        <v>0</v>
      </c>
      <c r="Z48" s="76">
        <v>9</v>
      </c>
      <c r="AA48" s="140" t="s">
        <v>6</v>
      </c>
      <c r="AB48" s="157"/>
      <c r="AC48" s="161"/>
      <c r="AD48" s="161"/>
      <c r="AE48" s="161"/>
    </row>
    <row r="49" spans="1:31" ht="15.6" customHeight="1" x14ac:dyDescent="0.2">
      <c r="A49" s="137">
        <v>15.36</v>
      </c>
      <c r="B49" s="138" t="s">
        <v>7</v>
      </c>
      <c r="C49" s="77">
        <v>0</v>
      </c>
      <c r="D49" s="78">
        <v>1</v>
      </c>
      <c r="E49" s="78">
        <v>4</v>
      </c>
      <c r="F49" s="78">
        <v>0</v>
      </c>
      <c r="G49" s="78">
        <v>0</v>
      </c>
      <c r="H49" s="78">
        <v>2</v>
      </c>
      <c r="I49" s="78">
        <v>3</v>
      </c>
      <c r="J49" s="78">
        <v>4</v>
      </c>
      <c r="K49" s="78">
        <v>4</v>
      </c>
      <c r="L49" s="78">
        <v>1</v>
      </c>
      <c r="M49" s="78">
        <v>0</v>
      </c>
      <c r="N49" s="78">
        <v>2</v>
      </c>
      <c r="O49" s="78">
        <v>4</v>
      </c>
      <c r="P49" s="78">
        <v>0</v>
      </c>
      <c r="Q49" s="78">
        <v>0</v>
      </c>
      <c r="R49" s="78">
        <v>0</v>
      </c>
      <c r="S49" s="78">
        <v>0</v>
      </c>
      <c r="T49" s="78">
        <v>0</v>
      </c>
      <c r="U49" s="78">
        <v>0</v>
      </c>
      <c r="V49" s="78">
        <v>0</v>
      </c>
      <c r="W49" s="78">
        <v>0</v>
      </c>
      <c r="X49" s="78">
        <v>1</v>
      </c>
      <c r="Y49" s="78">
        <v>0</v>
      </c>
      <c r="Z49" s="81"/>
      <c r="AA49" s="141">
        <f>SUM(C49:Y49)</f>
        <v>26</v>
      </c>
      <c r="AB49" s="125"/>
      <c r="AC49" s="161"/>
      <c r="AD49" s="161"/>
      <c r="AE49" s="161"/>
    </row>
    <row r="50" spans="1:31" ht="15.6" customHeight="1" x14ac:dyDescent="0.2">
      <c r="A50" s="200" t="s">
        <v>58</v>
      </c>
      <c r="B50" s="138" t="s">
        <v>8</v>
      </c>
      <c r="C50" s="77">
        <f>C49</f>
        <v>0</v>
      </c>
      <c r="D50" s="82">
        <f t="shared" ref="D50" si="128">C50-D48+D49</f>
        <v>1</v>
      </c>
      <c r="E50" s="82">
        <f t="shared" ref="E50" si="129">D50-E48+E49</f>
        <v>5</v>
      </c>
      <c r="F50" s="82">
        <f t="shared" ref="F50" si="130">E50-F48+F49</f>
        <v>5</v>
      </c>
      <c r="G50" s="82">
        <f t="shared" ref="G50" si="131">F50-G48+G49</f>
        <v>5</v>
      </c>
      <c r="H50" s="82">
        <f t="shared" ref="H50" si="132">G50-H48+H49</f>
        <v>7</v>
      </c>
      <c r="I50" s="82">
        <f t="shared" ref="I50" si="133">H50-I48+I49</f>
        <v>9</v>
      </c>
      <c r="J50" s="82">
        <f t="shared" ref="J50" si="134">I50-J48+J49</f>
        <v>13</v>
      </c>
      <c r="K50" s="83">
        <f t="shared" ref="K50" si="135">J50-K48+K49</f>
        <v>17</v>
      </c>
      <c r="L50" s="85">
        <f>K50-L48+L49</f>
        <v>15</v>
      </c>
      <c r="M50" s="82">
        <f t="shared" ref="M50" si="136">L50-M48+M49</f>
        <v>13</v>
      </c>
      <c r="N50" s="82">
        <f t="shared" ref="N50" si="137">M50-N48+N49</f>
        <v>12</v>
      </c>
      <c r="O50" s="82">
        <f t="shared" ref="O50" si="138">N50-O48+O49</f>
        <v>14</v>
      </c>
      <c r="P50" s="82">
        <f t="shared" ref="P50" si="139">O50-P48+P49</f>
        <v>14</v>
      </c>
      <c r="Q50" s="82">
        <f t="shared" ref="Q50" si="140">P50-Q48+Q49</f>
        <v>12</v>
      </c>
      <c r="R50" s="82">
        <f t="shared" ref="R50" si="141">Q50-R48+R49</f>
        <v>12</v>
      </c>
      <c r="S50" s="82">
        <f t="shared" ref="S50" si="142">R50-S48+S49</f>
        <v>9</v>
      </c>
      <c r="T50" s="82">
        <f t="shared" ref="T50" si="143">S50-T48+T49</f>
        <v>8</v>
      </c>
      <c r="U50" s="82">
        <f t="shared" ref="U50" si="144">T50-U48+U49</f>
        <v>8</v>
      </c>
      <c r="V50" s="82">
        <f t="shared" ref="V50" si="145">U50-V48+V49</f>
        <v>8</v>
      </c>
      <c r="W50" s="82">
        <f t="shared" ref="W50" si="146">V50-W48+W49</f>
        <v>8</v>
      </c>
      <c r="X50" s="82">
        <f t="shared" ref="X50" si="147">W50-X48+X49</f>
        <v>9</v>
      </c>
      <c r="Y50" s="82">
        <f t="shared" ref="Y50" si="148">X50-Y48+Y49</f>
        <v>9</v>
      </c>
      <c r="Z50" s="86">
        <f>Y50-Z48</f>
        <v>0</v>
      </c>
      <c r="AA50" s="142"/>
      <c r="AB50" s="117">
        <f>MAX(C50:Z50)</f>
        <v>17</v>
      </c>
      <c r="AC50" s="161"/>
      <c r="AD50" s="161"/>
      <c r="AE50" s="161"/>
    </row>
    <row r="51" spans="1:31" ht="15.6" customHeight="1" x14ac:dyDescent="0.2">
      <c r="A51" s="201"/>
      <c r="B51" s="138" t="s">
        <v>9</v>
      </c>
      <c r="C51" s="110"/>
      <c r="D51" s="111"/>
      <c r="E51" s="111"/>
      <c r="F51" s="111"/>
      <c r="G51" s="111"/>
      <c r="H51" s="89">
        <v>15.43</v>
      </c>
      <c r="I51" s="89">
        <v>15.45</v>
      </c>
      <c r="J51" s="111"/>
      <c r="K51" s="111"/>
      <c r="L51" s="112">
        <v>15.52</v>
      </c>
      <c r="M51" s="111"/>
      <c r="N51" s="111"/>
      <c r="O51" s="89">
        <v>15.55</v>
      </c>
      <c r="P51" s="111"/>
      <c r="Q51" s="111"/>
      <c r="R51" s="111"/>
      <c r="S51" s="111"/>
      <c r="T51" s="89">
        <v>16.010000000000002</v>
      </c>
      <c r="U51" s="111"/>
      <c r="V51" s="111"/>
      <c r="W51" s="111"/>
      <c r="X51" s="111"/>
      <c r="Y51" s="111"/>
      <c r="Z51" s="189">
        <v>16.09</v>
      </c>
      <c r="AA51" s="143">
        <v>32</v>
      </c>
      <c r="AB51" s="125"/>
      <c r="AC51" s="161"/>
      <c r="AD51" s="161"/>
      <c r="AE51" s="161"/>
    </row>
    <row r="52" spans="1:31" ht="15.6" customHeight="1" x14ac:dyDescent="0.2">
      <c r="A52" s="202"/>
      <c r="B52" s="139" t="s">
        <v>10</v>
      </c>
      <c r="C52" s="196">
        <v>15.37</v>
      </c>
      <c r="D52" s="113"/>
      <c r="E52" s="113"/>
      <c r="F52" s="113"/>
      <c r="G52" s="113"/>
      <c r="H52" s="95">
        <f>H51</f>
        <v>15.43</v>
      </c>
      <c r="I52" s="95">
        <f>I51</f>
        <v>15.45</v>
      </c>
      <c r="J52" s="113"/>
      <c r="K52" s="113"/>
      <c r="L52" s="114">
        <f>L51</f>
        <v>15.52</v>
      </c>
      <c r="M52" s="113"/>
      <c r="N52" s="113"/>
      <c r="O52" s="95">
        <f>O51</f>
        <v>15.55</v>
      </c>
      <c r="P52" s="113"/>
      <c r="Q52" s="113"/>
      <c r="R52" s="113"/>
      <c r="S52" s="113"/>
      <c r="T52" s="95">
        <f>T51</f>
        <v>16.010000000000002</v>
      </c>
      <c r="U52" s="113"/>
      <c r="V52" s="113"/>
      <c r="W52" s="113"/>
      <c r="X52" s="113"/>
      <c r="Y52" s="113"/>
      <c r="Z52" s="99"/>
      <c r="AA52" s="142"/>
      <c r="AB52" s="126"/>
      <c r="AC52" s="161"/>
      <c r="AD52" s="161"/>
      <c r="AE52" s="161"/>
    </row>
    <row r="53" spans="1:31" ht="15.6" customHeight="1" thickBot="1" x14ac:dyDescent="0.25">
      <c r="A53" s="163">
        <v>540</v>
      </c>
      <c r="B53" s="163" t="s">
        <v>11</v>
      </c>
      <c r="C53" s="170"/>
      <c r="D53" s="164"/>
      <c r="E53" s="164"/>
      <c r="F53" s="164"/>
      <c r="G53" s="164"/>
      <c r="H53" s="164"/>
      <c r="I53" s="164"/>
      <c r="J53" s="164"/>
      <c r="K53" s="164"/>
      <c r="L53" s="164"/>
      <c r="M53" s="164"/>
      <c r="N53" s="164"/>
      <c r="O53" s="164"/>
      <c r="P53" s="164"/>
      <c r="Q53" s="164"/>
      <c r="R53" s="164"/>
      <c r="S53" s="164"/>
      <c r="T53" s="164"/>
      <c r="U53" s="164"/>
      <c r="V53" s="164"/>
      <c r="W53" s="164"/>
      <c r="X53" s="164"/>
      <c r="Y53" s="164"/>
      <c r="Z53" s="165"/>
      <c r="AA53" s="166"/>
      <c r="AB53" s="117"/>
      <c r="AC53" s="161"/>
      <c r="AD53" s="161"/>
      <c r="AE53" s="161"/>
    </row>
    <row r="54" spans="1:31" ht="15.6" customHeight="1" x14ac:dyDescent="0.2">
      <c r="A54" s="169"/>
      <c r="B54" s="136" t="s">
        <v>5</v>
      </c>
      <c r="C54" s="72"/>
      <c r="D54" s="73">
        <v>0</v>
      </c>
      <c r="E54" s="73">
        <v>0</v>
      </c>
      <c r="F54" s="73">
        <v>0</v>
      </c>
      <c r="G54" s="73">
        <v>2</v>
      </c>
      <c r="H54" s="73">
        <v>8</v>
      </c>
      <c r="I54" s="73">
        <v>3</v>
      </c>
      <c r="J54" s="73">
        <v>3</v>
      </c>
      <c r="K54" s="73">
        <v>2</v>
      </c>
      <c r="L54" s="73">
        <v>4</v>
      </c>
      <c r="M54" s="73">
        <v>2</v>
      </c>
      <c r="N54" s="73">
        <v>5</v>
      </c>
      <c r="O54" s="73">
        <v>4</v>
      </c>
      <c r="P54" s="73">
        <v>0</v>
      </c>
      <c r="Q54" s="73">
        <v>0</v>
      </c>
      <c r="R54" s="73">
        <v>1</v>
      </c>
      <c r="S54" s="73">
        <v>7</v>
      </c>
      <c r="T54" s="73">
        <v>3</v>
      </c>
      <c r="U54" s="73">
        <v>0</v>
      </c>
      <c r="V54" s="73">
        <v>1</v>
      </c>
      <c r="W54" s="73">
        <v>0</v>
      </c>
      <c r="X54" s="73">
        <v>6</v>
      </c>
      <c r="Y54" s="73">
        <v>5</v>
      </c>
      <c r="Z54" s="76">
        <v>0</v>
      </c>
      <c r="AA54" s="140" t="s">
        <v>6</v>
      </c>
      <c r="AB54" s="157"/>
      <c r="AC54" s="161"/>
      <c r="AD54" s="161"/>
      <c r="AE54" s="161"/>
    </row>
    <row r="55" spans="1:31" ht="15.6" customHeight="1" x14ac:dyDescent="0.2">
      <c r="A55" s="137">
        <v>16.25</v>
      </c>
      <c r="B55" s="138" t="s">
        <v>7</v>
      </c>
      <c r="C55" s="77">
        <v>10</v>
      </c>
      <c r="D55" s="78">
        <v>8</v>
      </c>
      <c r="E55" s="78">
        <v>13</v>
      </c>
      <c r="F55" s="78">
        <v>0</v>
      </c>
      <c r="G55" s="78">
        <v>0</v>
      </c>
      <c r="H55" s="78">
        <v>0</v>
      </c>
      <c r="I55" s="78">
        <v>6</v>
      </c>
      <c r="J55" s="78">
        <v>5</v>
      </c>
      <c r="K55" s="78">
        <v>5</v>
      </c>
      <c r="L55" s="78">
        <v>1</v>
      </c>
      <c r="M55" s="78">
        <v>1</v>
      </c>
      <c r="N55" s="78">
        <v>1</v>
      </c>
      <c r="O55" s="78">
        <v>3</v>
      </c>
      <c r="P55" s="78">
        <v>0</v>
      </c>
      <c r="Q55" s="78">
        <v>3</v>
      </c>
      <c r="R55" s="78">
        <v>0</v>
      </c>
      <c r="S55" s="78">
        <v>0</v>
      </c>
      <c r="T55" s="78">
        <v>0</v>
      </c>
      <c r="U55" s="78">
        <v>0</v>
      </c>
      <c r="V55" s="78">
        <v>0</v>
      </c>
      <c r="W55" s="78">
        <v>0</v>
      </c>
      <c r="X55" s="78">
        <v>0</v>
      </c>
      <c r="Y55" s="78">
        <v>0</v>
      </c>
      <c r="Z55" s="81"/>
      <c r="AA55" s="141">
        <f>SUM(C55:Y55)</f>
        <v>56</v>
      </c>
      <c r="AB55" s="125"/>
      <c r="AC55" s="161"/>
      <c r="AD55" s="161"/>
      <c r="AE55" s="161"/>
    </row>
    <row r="56" spans="1:31" ht="15.6" customHeight="1" x14ac:dyDescent="0.2">
      <c r="A56" s="200" t="s">
        <v>58</v>
      </c>
      <c r="B56" s="138" t="s">
        <v>8</v>
      </c>
      <c r="C56" s="77">
        <f>C55</f>
        <v>10</v>
      </c>
      <c r="D56" s="82">
        <f t="shared" ref="D56" si="149">C56-D54+D55</f>
        <v>18</v>
      </c>
      <c r="E56" s="82">
        <f t="shared" ref="E56" si="150">D56-E54+E55</f>
        <v>31</v>
      </c>
      <c r="F56" s="82">
        <f t="shared" ref="F56" si="151">E56-F54+F55</f>
        <v>31</v>
      </c>
      <c r="G56" s="82">
        <f t="shared" ref="G56" si="152">F56-G54+G55</f>
        <v>29</v>
      </c>
      <c r="H56" s="82">
        <f t="shared" ref="H56" si="153">G56-H54+H55</f>
        <v>21</v>
      </c>
      <c r="I56" s="82">
        <f t="shared" ref="I56" si="154">H56-I54+I55</f>
        <v>24</v>
      </c>
      <c r="J56" s="82">
        <f t="shared" ref="J56" si="155">I56-J54+J55</f>
        <v>26</v>
      </c>
      <c r="K56" s="83">
        <f t="shared" ref="K56" si="156">J56-K54+K55</f>
        <v>29</v>
      </c>
      <c r="L56" s="85">
        <f>K56-L54+L55</f>
        <v>26</v>
      </c>
      <c r="M56" s="82">
        <f t="shared" ref="M56" si="157">L56-M54+M55</f>
        <v>25</v>
      </c>
      <c r="N56" s="82">
        <f t="shared" ref="N56" si="158">M56-N54+N55</f>
        <v>21</v>
      </c>
      <c r="O56" s="82">
        <f t="shared" ref="O56" si="159">N56-O54+O55</f>
        <v>20</v>
      </c>
      <c r="P56" s="82">
        <f t="shared" ref="P56" si="160">O56-P54+P55</f>
        <v>20</v>
      </c>
      <c r="Q56" s="82">
        <f t="shared" ref="Q56" si="161">P56-Q54+Q55</f>
        <v>23</v>
      </c>
      <c r="R56" s="82">
        <f t="shared" ref="R56" si="162">Q56-R54+R55</f>
        <v>22</v>
      </c>
      <c r="S56" s="82">
        <f t="shared" ref="S56" si="163">R56-S54+S55</f>
        <v>15</v>
      </c>
      <c r="T56" s="82">
        <f t="shared" ref="T56" si="164">S56-T54+T55</f>
        <v>12</v>
      </c>
      <c r="U56" s="82">
        <f t="shared" ref="U56" si="165">T56-U54+U55</f>
        <v>12</v>
      </c>
      <c r="V56" s="82">
        <f t="shared" ref="V56" si="166">U56-V54+V55</f>
        <v>11</v>
      </c>
      <c r="W56" s="82">
        <f t="shared" ref="W56" si="167">V56-W54+W55</f>
        <v>11</v>
      </c>
      <c r="X56" s="82">
        <f t="shared" ref="X56" si="168">W56-X54+X55</f>
        <v>5</v>
      </c>
      <c r="Y56" s="82">
        <f t="shared" ref="Y56" si="169">X56-Y54+Y55</f>
        <v>0</v>
      </c>
      <c r="Z56" s="86">
        <f>Y56-Z54</f>
        <v>0</v>
      </c>
      <c r="AA56" s="142"/>
      <c r="AB56" s="117">
        <f>MAX(C56:Z56)</f>
        <v>31</v>
      </c>
      <c r="AC56" s="161"/>
      <c r="AD56" s="161"/>
      <c r="AE56" s="161"/>
    </row>
    <row r="57" spans="1:31" ht="15.6" customHeight="1" x14ac:dyDescent="0.2">
      <c r="A57" s="201"/>
      <c r="B57" s="138" t="s">
        <v>9</v>
      </c>
      <c r="C57" s="110"/>
      <c r="D57" s="111"/>
      <c r="E57" s="111"/>
      <c r="F57" s="111"/>
      <c r="G57" s="111"/>
      <c r="H57" s="89">
        <v>16.309999999999999</v>
      </c>
      <c r="I57" s="89">
        <v>16.350000000000001</v>
      </c>
      <c r="J57" s="111"/>
      <c r="K57" s="111"/>
      <c r="L57" s="112">
        <v>16.41</v>
      </c>
      <c r="M57" s="111"/>
      <c r="N57" s="111"/>
      <c r="O57" s="89">
        <v>16.46</v>
      </c>
      <c r="P57" s="111"/>
      <c r="Q57" s="111"/>
      <c r="R57" s="111"/>
      <c r="S57" s="111"/>
      <c r="T57" s="89">
        <v>16.5</v>
      </c>
      <c r="U57" s="111"/>
      <c r="V57" s="111"/>
      <c r="W57" s="111"/>
      <c r="X57" s="111"/>
      <c r="Y57" s="111"/>
      <c r="Z57" s="189">
        <v>16.59</v>
      </c>
      <c r="AA57" s="143">
        <v>34</v>
      </c>
      <c r="AB57" s="125"/>
      <c r="AC57" s="161"/>
      <c r="AD57" s="161"/>
      <c r="AE57" s="161"/>
    </row>
    <row r="58" spans="1:31" ht="15.6" customHeight="1" x14ac:dyDescent="0.2">
      <c r="A58" s="202"/>
      <c r="B58" s="139" t="s">
        <v>10</v>
      </c>
      <c r="C58" s="196">
        <v>16.25</v>
      </c>
      <c r="D58" s="113"/>
      <c r="E58" s="113"/>
      <c r="F58" s="113"/>
      <c r="G58" s="113"/>
      <c r="H58" s="95">
        <f>H57</f>
        <v>16.309999999999999</v>
      </c>
      <c r="I58" s="95">
        <f>I57</f>
        <v>16.350000000000001</v>
      </c>
      <c r="J58" s="113"/>
      <c r="K58" s="113"/>
      <c r="L58" s="114">
        <f>L57</f>
        <v>16.41</v>
      </c>
      <c r="M58" s="113"/>
      <c r="N58" s="113"/>
      <c r="O58" s="95">
        <f>O57</f>
        <v>16.46</v>
      </c>
      <c r="P58" s="113"/>
      <c r="Q58" s="113"/>
      <c r="R58" s="113"/>
      <c r="S58" s="113"/>
      <c r="T58" s="95">
        <f>T57</f>
        <v>16.5</v>
      </c>
      <c r="U58" s="113"/>
      <c r="V58" s="113"/>
      <c r="W58" s="113"/>
      <c r="X58" s="113"/>
      <c r="Y58" s="113"/>
      <c r="Z58" s="99"/>
      <c r="AA58" s="142"/>
      <c r="AB58" s="126"/>
      <c r="AC58" s="161"/>
      <c r="AD58" s="161"/>
      <c r="AE58" s="161"/>
    </row>
    <row r="59" spans="1:31" ht="15.6" customHeight="1" thickBot="1" x14ac:dyDescent="0.25">
      <c r="A59" s="163">
        <v>204</v>
      </c>
      <c r="B59" s="163" t="s">
        <v>11</v>
      </c>
      <c r="C59" s="170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4"/>
      <c r="R59" s="164"/>
      <c r="S59" s="164"/>
      <c r="T59" s="164"/>
      <c r="U59" s="164"/>
      <c r="V59" s="164"/>
      <c r="W59" s="164"/>
      <c r="X59" s="164"/>
      <c r="Y59" s="164"/>
      <c r="Z59" s="165"/>
      <c r="AA59" s="166"/>
      <c r="AB59" s="117"/>
      <c r="AC59" s="161"/>
      <c r="AD59" s="161"/>
      <c r="AE59" s="161"/>
    </row>
    <row r="60" spans="1:31" ht="15.6" customHeight="1" x14ac:dyDescent="0.2">
      <c r="A60" s="169"/>
      <c r="B60" s="136" t="s">
        <v>5</v>
      </c>
      <c r="C60" s="72"/>
      <c r="D60" s="73">
        <v>0</v>
      </c>
      <c r="E60" s="73">
        <v>0</v>
      </c>
      <c r="F60" s="73">
        <v>1</v>
      </c>
      <c r="G60" s="73">
        <v>0</v>
      </c>
      <c r="H60" s="73">
        <v>1</v>
      </c>
      <c r="I60" s="73">
        <v>4</v>
      </c>
      <c r="J60" s="73">
        <v>2</v>
      </c>
      <c r="K60" s="73">
        <v>0</v>
      </c>
      <c r="L60" s="73">
        <v>2</v>
      </c>
      <c r="M60" s="73">
        <v>0</v>
      </c>
      <c r="N60" s="73">
        <v>4</v>
      </c>
      <c r="O60" s="73">
        <v>0</v>
      </c>
      <c r="P60" s="73">
        <v>1</v>
      </c>
      <c r="Q60" s="73">
        <v>0</v>
      </c>
      <c r="R60" s="73">
        <v>0</v>
      </c>
      <c r="S60" s="73">
        <v>2</v>
      </c>
      <c r="T60" s="73">
        <v>1</v>
      </c>
      <c r="U60" s="73">
        <v>0</v>
      </c>
      <c r="V60" s="73">
        <v>1</v>
      </c>
      <c r="W60" s="73">
        <v>0</v>
      </c>
      <c r="X60" s="73">
        <v>1</v>
      </c>
      <c r="Y60" s="73">
        <v>3</v>
      </c>
      <c r="Z60" s="76">
        <v>8</v>
      </c>
      <c r="AA60" s="140" t="s">
        <v>6</v>
      </c>
      <c r="AB60" s="157"/>
      <c r="AC60" s="161"/>
      <c r="AD60" s="161"/>
      <c r="AE60" s="161"/>
    </row>
    <row r="61" spans="1:31" ht="15.6" customHeight="1" x14ac:dyDescent="0.2">
      <c r="A61" s="137">
        <v>18.25</v>
      </c>
      <c r="B61" s="138" t="s">
        <v>7</v>
      </c>
      <c r="C61" s="77">
        <v>7</v>
      </c>
      <c r="D61" s="78">
        <v>2</v>
      </c>
      <c r="E61" s="78">
        <v>7</v>
      </c>
      <c r="F61" s="78">
        <v>4</v>
      </c>
      <c r="G61" s="78">
        <v>0</v>
      </c>
      <c r="H61" s="78">
        <v>0</v>
      </c>
      <c r="I61" s="78">
        <v>7</v>
      </c>
      <c r="J61" s="78">
        <v>1</v>
      </c>
      <c r="K61" s="78">
        <v>1</v>
      </c>
      <c r="L61" s="78">
        <v>0</v>
      </c>
      <c r="M61" s="78">
        <v>0</v>
      </c>
      <c r="N61" s="78">
        <v>0</v>
      </c>
      <c r="O61" s="78">
        <v>1</v>
      </c>
      <c r="P61" s="78">
        <v>0</v>
      </c>
      <c r="Q61" s="78">
        <v>0</v>
      </c>
      <c r="R61" s="78">
        <v>0</v>
      </c>
      <c r="S61" s="78">
        <v>0</v>
      </c>
      <c r="T61" s="78">
        <v>1</v>
      </c>
      <c r="U61" s="78">
        <v>0</v>
      </c>
      <c r="V61" s="78">
        <v>0</v>
      </c>
      <c r="W61" s="78">
        <v>0</v>
      </c>
      <c r="X61" s="78">
        <v>0</v>
      </c>
      <c r="Y61" s="78">
        <v>0</v>
      </c>
      <c r="Z61" s="81"/>
      <c r="AA61" s="141">
        <f>SUM(C61:Y61)</f>
        <v>31</v>
      </c>
      <c r="AB61" s="125"/>
      <c r="AC61" s="161"/>
      <c r="AD61" s="161"/>
      <c r="AE61" s="161"/>
    </row>
    <row r="62" spans="1:31" ht="15.6" customHeight="1" x14ac:dyDescent="0.2">
      <c r="A62" s="200" t="s">
        <v>58</v>
      </c>
      <c r="B62" s="138" t="s">
        <v>8</v>
      </c>
      <c r="C62" s="77">
        <f>C61</f>
        <v>7</v>
      </c>
      <c r="D62" s="82">
        <f t="shared" ref="D62" si="170">C62-D60+D61</f>
        <v>9</v>
      </c>
      <c r="E62" s="82">
        <f t="shared" ref="E62" si="171">D62-E60+E61</f>
        <v>16</v>
      </c>
      <c r="F62" s="82">
        <f t="shared" ref="F62" si="172">E62-F60+F61</f>
        <v>19</v>
      </c>
      <c r="G62" s="82">
        <f t="shared" ref="G62" si="173">F62-G60+G61</f>
        <v>19</v>
      </c>
      <c r="H62" s="82">
        <f t="shared" ref="H62" si="174">G62-H60+H61</f>
        <v>18</v>
      </c>
      <c r="I62" s="82">
        <f t="shared" ref="I62" si="175">H62-I60+I61</f>
        <v>21</v>
      </c>
      <c r="J62" s="82">
        <f t="shared" ref="J62" si="176">I62-J60+J61</f>
        <v>20</v>
      </c>
      <c r="K62" s="83">
        <f t="shared" ref="K62" si="177">J62-K60+K61</f>
        <v>21</v>
      </c>
      <c r="L62" s="85">
        <f>K62-L60+L61</f>
        <v>19</v>
      </c>
      <c r="M62" s="82">
        <f t="shared" ref="M62" si="178">L62-M60+M61</f>
        <v>19</v>
      </c>
      <c r="N62" s="82">
        <f t="shared" ref="N62" si="179">M62-N60+N61</f>
        <v>15</v>
      </c>
      <c r="O62" s="82">
        <f t="shared" ref="O62" si="180">N62-O60+O61</f>
        <v>16</v>
      </c>
      <c r="P62" s="82">
        <f t="shared" ref="P62" si="181">O62-P60+P61</f>
        <v>15</v>
      </c>
      <c r="Q62" s="82">
        <f t="shared" ref="Q62" si="182">P62-Q60+Q61</f>
        <v>15</v>
      </c>
      <c r="R62" s="82">
        <f t="shared" ref="R62" si="183">Q62-R60+R61</f>
        <v>15</v>
      </c>
      <c r="S62" s="82">
        <f t="shared" ref="S62" si="184">R62-S60+S61</f>
        <v>13</v>
      </c>
      <c r="T62" s="82">
        <f t="shared" ref="T62" si="185">S62-T60+T61</f>
        <v>13</v>
      </c>
      <c r="U62" s="82">
        <f t="shared" ref="U62" si="186">T62-U60+U61</f>
        <v>13</v>
      </c>
      <c r="V62" s="82">
        <f t="shared" ref="V62" si="187">U62-V60+V61</f>
        <v>12</v>
      </c>
      <c r="W62" s="82">
        <f t="shared" ref="W62" si="188">V62-W60+W61</f>
        <v>12</v>
      </c>
      <c r="X62" s="82">
        <f t="shared" ref="X62" si="189">W62-X60+X61</f>
        <v>11</v>
      </c>
      <c r="Y62" s="82">
        <f t="shared" ref="Y62" si="190">X62-Y60+Y61</f>
        <v>8</v>
      </c>
      <c r="Z62" s="86">
        <f>Y62-Z60</f>
        <v>0</v>
      </c>
      <c r="AA62" s="142"/>
      <c r="AB62" s="117">
        <f>MAX(C62:Z62)</f>
        <v>21</v>
      </c>
      <c r="AC62" s="161"/>
      <c r="AD62" s="161"/>
      <c r="AE62" s="161"/>
    </row>
    <row r="63" spans="1:31" ht="15.6" customHeight="1" x14ac:dyDescent="0.2">
      <c r="A63" s="201"/>
      <c r="B63" s="138" t="s">
        <v>9</v>
      </c>
      <c r="C63" s="110"/>
      <c r="D63" s="111"/>
      <c r="E63" s="111"/>
      <c r="F63" s="111"/>
      <c r="G63" s="111"/>
      <c r="H63" s="89">
        <v>18.36</v>
      </c>
      <c r="I63" s="89">
        <v>18.399999999999999</v>
      </c>
      <c r="J63" s="111"/>
      <c r="K63" s="111"/>
      <c r="L63" s="112">
        <v>18.43</v>
      </c>
      <c r="M63" s="111"/>
      <c r="N63" s="111"/>
      <c r="O63" s="89">
        <v>18.47</v>
      </c>
      <c r="P63" s="111"/>
      <c r="Q63" s="111"/>
      <c r="R63" s="111"/>
      <c r="S63" s="111"/>
      <c r="T63" s="89">
        <v>18.53</v>
      </c>
      <c r="U63" s="111"/>
      <c r="V63" s="111"/>
      <c r="W63" s="111"/>
      <c r="X63" s="111"/>
      <c r="Y63" s="111"/>
      <c r="Z63" s="189">
        <v>19</v>
      </c>
      <c r="AA63" s="143">
        <v>34</v>
      </c>
      <c r="AB63" s="125"/>
      <c r="AC63" s="161"/>
      <c r="AD63" s="161"/>
      <c r="AE63" s="161"/>
    </row>
    <row r="64" spans="1:31" ht="15.6" customHeight="1" x14ac:dyDescent="0.2">
      <c r="A64" s="202"/>
      <c r="B64" s="139" t="s">
        <v>10</v>
      </c>
      <c r="C64" s="196">
        <v>18.260000000000002</v>
      </c>
      <c r="D64" s="113"/>
      <c r="E64" s="113"/>
      <c r="F64" s="113"/>
      <c r="G64" s="113"/>
      <c r="H64" s="95">
        <f>H63</f>
        <v>18.36</v>
      </c>
      <c r="I64" s="95">
        <f>I63</f>
        <v>18.399999999999999</v>
      </c>
      <c r="J64" s="113"/>
      <c r="K64" s="113"/>
      <c r="L64" s="114">
        <f>L63</f>
        <v>18.43</v>
      </c>
      <c r="M64" s="113"/>
      <c r="N64" s="113"/>
      <c r="O64" s="95">
        <f>O63</f>
        <v>18.47</v>
      </c>
      <c r="P64" s="113"/>
      <c r="Q64" s="113"/>
      <c r="R64" s="113"/>
      <c r="S64" s="113"/>
      <c r="T64" s="95">
        <f>T63</f>
        <v>18.53</v>
      </c>
      <c r="U64" s="113"/>
      <c r="V64" s="113"/>
      <c r="W64" s="113"/>
      <c r="X64" s="113"/>
      <c r="Y64" s="113"/>
      <c r="Z64" s="99"/>
      <c r="AA64" s="142"/>
      <c r="AB64" s="126"/>
      <c r="AC64" s="161"/>
      <c r="AD64" s="161"/>
      <c r="AE64" s="161"/>
    </row>
    <row r="65" spans="1:31" ht="15.6" customHeight="1" thickBot="1" x14ac:dyDescent="0.25">
      <c r="A65" s="163">
        <v>540</v>
      </c>
      <c r="B65" s="163" t="s">
        <v>11</v>
      </c>
      <c r="C65" s="170"/>
      <c r="D65" s="164"/>
      <c r="E65" s="164"/>
      <c r="F65" s="164"/>
      <c r="G65" s="164"/>
      <c r="H65" s="164"/>
      <c r="I65" s="164"/>
      <c r="J65" s="164"/>
      <c r="K65" s="164"/>
      <c r="L65" s="164"/>
      <c r="M65" s="164"/>
      <c r="N65" s="164"/>
      <c r="O65" s="164"/>
      <c r="P65" s="164"/>
      <c r="Q65" s="164"/>
      <c r="R65" s="164"/>
      <c r="S65" s="164"/>
      <c r="T65" s="164"/>
      <c r="U65" s="164"/>
      <c r="V65" s="164"/>
      <c r="W65" s="164"/>
      <c r="X65" s="164"/>
      <c r="Y65" s="164"/>
      <c r="Z65" s="165"/>
      <c r="AA65" s="166"/>
      <c r="AB65" s="117"/>
      <c r="AC65" s="161"/>
      <c r="AD65" s="161"/>
      <c r="AE65" s="161"/>
    </row>
    <row r="66" spans="1:31" ht="15.6" customHeight="1" x14ac:dyDescent="0.2">
      <c r="A66" s="169"/>
      <c r="B66" s="136" t="s">
        <v>5</v>
      </c>
      <c r="C66" s="72"/>
      <c r="D66" s="73">
        <v>0</v>
      </c>
      <c r="E66" s="73">
        <v>0</v>
      </c>
      <c r="F66" s="73">
        <v>0</v>
      </c>
      <c r="G66" s="73">
        <v>0</v>
      </c>
      <c r="H66" s="73">
        <v>0</v>
      </c>
      <c r="I66" s="73">
        <v>0</v>
      </c>
      <c r="J66" s="73">
        <v>1</v>
      </c>
      <c r="K66" s="73">
        <v>1</v>
      </c>
      <c r="L66" s="73">
        <v>0</v>
      </c>
      <c r="M66" s="73">
        <v>2</v>
      </c>
      <c r="N66" s="73">
        <v>5</v>
      </c>
      <c r="O66" s="73">
        <v>1</v>
      </c>
      <c r="P66" s="73">
        <v>0</v>
      </c>
      <c r="Q66" s="73">
        <v>0</v>
      </c>
      <c r="R66" s="73">
        <v>0</v>
      </c>
      <c r="S66" s="73">
        <v>0</v>
      </c>
      <c r="T66" s="73">
        <v>15</v>
      </c>
      <c r="U66" s="73">
        <v>3</v>
      </c>
      <c r="V66" s="73">
        <v>0</v>
      </c>
      <c r="W66" s="73">
        <v>0</v>
      </c>
      <c r="X66" s="73">
        <v>0</v>
      </c>
      <c r="Y66" s="73">
        <v>4</v>
      </c>
      <c r="Z66" s="76">
        <v>14</v>
      </c>
      <c r="AA66" s="140" t="s">
        <v>6</v>
      </c>
      <c r="AB66" s="157"/>
      <c r="AC66" s="161"/>
      <c r="AD66" s="161"/>
      <c r="AE66" s="161"/>
    </row>
    <row r="67" spans="1:31" ht="15.6" customHeight="1" x14ac:dyDescent="0.2">
      <c r="A67" s="137">
        <v>19.25</v>
      </c>
      <c r="B67" s="138" t="s">
        <v>7</v>
      </c>
      <c r="C67" s="77">
        <v>1</v>
      </c>
      <c r="D67" s="78">
        <v>4</v>
      </c>
      <c r="E67" s="78">
        <v>7</v>
      </c>
      <c r="F67" s="78">
        <v>5</v>
      </c>
      <c r="G67" s="78">
        <v>0</v>
      </c>
      <c r="H67" s="78">
        <v>4</v>
      </c>
      <c r="I67" s="78">
        <v>0</v>
      </c>
      <c r="J67" s="78">
        <v>5</v>
      </c>
      <c r="K67" s="78">
        <v>2</v>
      </c>
      <c r="L67" s="78">
        <v>2</v>
      </c>
      <c r="M67" s="78">
        <v>0</v>
      </c>
      <c r="N67" s="78">
        <v>1</v>
      </c>
      <c r="O67" s="78">
        <v>5</v>
      </c>
      <c r="P67" s="78">
        <v>0</v>
      </c>
      <c r="Q67" s="78">
        <v>0</v>
      </c>
      <c r="R67" s="78">
        <v>0</v>
      </c>
      <c r="S67" s="78">
        <v>0</v>
      </c>
      <c r="T67" s="78">
        <v>0</v>
      </c>
      <c r="U67" s="78">
        <v>6</v>
      </c>
      <c r="V67" s="78">
        <v>0</v>
      </c>
      <c r="W67" s="78">
        <v>0</v>
      </c>
      <c r="X67" s="78">
        <v>4</v>
      </c>
      <c r="Y67" s="78">
        <v>0</v>
      </c>
      <c r="Z67" s="81"/>
      <c r="AA67" s="141">
        <f>SUM(C67:Y67)</f>
        <v>46</v>
      </c>
      <c r="AB67" s="125"/>
      <c r="AC67" s="161"/>
      <c r="AD67" s="161"/>
      <c r="AE67" s="161"/>
    </row>
    <row r="68" spans="1:31" ht="15.6" customHeight="1" x14ac:dyDescent="0.2">
      <c r="A68" s="200" t="s">
        <v>58</v>
      </c>
      <c r="B68" s="138" t="s">
        <v>8</v>
      </c>
      <c r="C68" s="77">
        <f>C67</f>
        <v>1</v>
      </c>
      <c r="D68" s="82">
        <f t="shared" ref="D68" si="191">C68-D66+D67</f>
        <v>5</v>
      </c>
      <c r="E68" s="82">
        <f t="shared" ref="E68" si="192">D68-E66+E67</f>
        <v>12</v>
      </c>
      <c r="F68" s="82">
        <f t="shared" ref="F68" si="193">E68-F66+F67</f>
        <v>17</v>
      </c>
      <c r="G68" s="82">
        <f t="shared" ref="G68" si="194">F68-G66+G67</f>
        <v>17</v>
      </c>
      <c r="H68" s="82">
        <f t="shared" ref="H68" si="195">G68-H66+H67</f>
        <v>21</v>
      </c>
      <c r="I68" s="82">
        <f t="shared" ref="I68" si="196">H68-I66+I67</f>
        <v>21</v>
      </c>
      <c r="J68" s="82">
        <f t="shared" ref="J68" si="197">I68-J66+J67</f>
        <v>25</v>
      </c>
      <c r="K68" s="83">
        <f t="shared" ref="K68" si="198">J68-K66+K67</f>
        <v>26</v>
      </c>
      <c r="L68" s="85">
        <f>K68-L66+L67</f>
        <v>28</v>
      </c>
      <c r="M68" s="82">
        <f t="shared" ref="M68" si="199">L68-M66+M67</f>
        <v>26</v>
      </c>
      <c r="N68" s="82">
        <f t="shared" ref="N68" si="200">M68-N66+N67</f>
        <v>22</v>
      </c>
      <c r="O68" s="82">
        <f t="shared" ref="O68" si="201">N68-O66+O67</f>
        <v>26</v>
      </c>
      <c r="P68" s="82">
        <f t="shared" ref="P68" si="202">O68-P66+P67</f>
        <v>26</v>
      </c>
      <c r="Q68" s="82">
        <f t="shared" ref="Q68" si="203">P68-Q66+Q67</f>
        <v>26</v>
      </c>
      <c r="R68" s="82">
        <f t="shared" ref="R68" si="204">Q68-R66+R67</f>
        <v>26</v>
      </c>
      <c r="S68" s="82">
        <f t="shared" ref="S68" si="205">R68-S66+S67</f>
        <v>26</v>
      </c>
      <c r="T68" s="82">
        <f t="shared" ref="T68" si="206">S68-T66+T67</f>
        <v>11</v>
      </c>
      <c r="U68" s="82">
        <f t="shared" ref="U68" si="207">T68-U66+U67</f>
        <v>14</v>
      </c>
      <c r="V68" s="82">
        <f t="shared" ref="V68" si="208">U68-V66+V67</f>
        <v>14</v>
      </c>
      <c r="W68" s="82">
        <f t="shared" ref="W68" si="209">V68-W66+W67</f>
        <v>14</v>
      </c>
      <c r="X68" s="82">
        <f t="shared" ref="X68" si="210">W68-X66+X67</f>
        <v>18</v>
      </c>
      <c r="Y68" s="82">
        <f t="shared" ref="Y68" si="211">X68-Y66+Y67</f>
        <v>14</v>
      </c>
      <c r="Z68" s="86">
        <f>Y68-Z66</f>
        <v>0</v>
      </c>
      <c r="AA68" s="142"/>
      <c r="AB68" s="117">
        <f>MAX(C68:Z68)</f>
        <v>28</v>
      </c>
      <c r="AC68" s="161"/>
      <c r="AD68" s="161"/>
      <c r="AE68" s="161"/>
    </row>
    <row r="69" spans="1:31" ht="15.6" customHeight="1" x14ac:dyDescent="0.2">
      <c r="A69" s="201"/>
      <c r="B69" s="138" t="s">
        <v>9</v>
      </c>
      <c r="C69" s="110"/>
      <c r="D69" s="111"/>
      <c r="E69" s="111"/>
      <c r="F69" s="111"/>
      <c r="G69" s="111"/>
      <c r="H69" s="89">
        <v>19.47</v>
      </c>
      <c r="I69" s="89">
        <v>19.489999999999998</v>
      </c>
      <c r="J69" s="111"/>
      <c r="K69" s="111"/>
      <c r="L69" s="112">
        <v>19.52</v>
      </c>
      <c r="M69" s="111"/>
      <c r="N69" s="111"/>
      <c r="O69" s="89">
        <v>19.559999999999999</v>
      </c>
      <c r="P69" s="111"/>
      <c r="Q69" s="111"/>
      <c r="R69" s="111"/>
      <c r="S69" s="111"/>
      <c r="T69" s="89">
        <v>20</v>
      </c>
      <c r="U69" s="111"/>
      <c r="V69" s="111"/>
      <c r="W69" s="111"/>
      <c r="X69" s="111"/>
      <c r="Y69" s="111"/>
      <c r="Z69" s="189">
        <v>20.07</v>
      </c>
      <c r="AA69" s="143">
        <v>39</v>
      </c>
      <c r="AB69" s="125"/>
      <c r="AC69" s="161"/>
      <c r="AD69" s="161"/>
      <c r="AE69" s="161"/>
    </row>
    <row r="70" spans="1:31" ht="15.6" customHeight="1" x14ac:dyDescent="0.2">
      <c r="A70" s="202"/>
      <c r="B70" s="139" t="s">
        <v>10</v>
      </c>
      <c r="C70" s="196">
        <v>19.28</v>
      </c>
      <c r="D70" s="113"/>
      <c r="E70" s="113"/>
      <c r="F70" s="113"/>
      <c r="G70" s="113"/>
      <c r="H70" s="95">
        <f>H69</f>
        <v>19.47</v>
      </c>
      <c r="I70" s="95">
        <f>I69</f>
        <v>19.489999999999998</v>
      </c>
      <c r="J70" s="113"/>
      <c r="K70" s="113"/>
      <c r="L70" s="114">
        <f>L69</f>
        <v>19.52</v>
      </c>
      <c r="M70" s="113"/>
      <c r="N70" s="113"/>
      <c r="O70" s="95">
        <f>O69</f>
        <v>19.559999999999999</v>
      </c>
      <c r="P70" s="113"/>
      <c r="Q70" s="113"/>
      <c r="R70" s="113"/>
      <c r="S70" s="113"/>
      <c r="T70" s="95">
        <f>T69</f>
        <v>20</v>
      </c>
      <c r="U70" s="113"/>
      <c r="V70" s="113"/>
      <c r="W70" s="113"/>
      <c r="X70" s="113"/>
      <c r="Y70" s="113"/>
      <c r="Z70" s="99"/>
      <c r="AA70" s="142"/>
      <c r="AB70" s="126"/>
      <c r="AC70" s="161"/>
      <c r="AD70" s="161"/>
      <c r="AE70" s="161"/>
    </row>
    <row r="71" spans="1:31" ht="15.6" customHeight="1" thickBot="1" x14ac:dyDescent="0.25">
      <c r="A71" s="163">
        <v>203</v>
      </c>
      <c r="B71" s="163" t="s">
        <v>11</v>
      </c>
      <c r="C71" s="198" t="s">
        <v>69</v>
      </c>
      <c r="D71" s="164"/>
      <c r="E71" s="164"/>
      <c r="F71" s="164"/>
      <c r="G71" s="164"/>
      <c r="H71" s="164"/>
      <c r="I71" s="164"/>
      <c r="J71" s="164"/>
      <c r="K71" s="164"/>
      <c r="L71" s="164"/>
      <c r="M71" s="164"/>
      <c r="N71" s="164"/>
      <c r="O71" s="164"/>
      <c r="P71" s="164"/>
      <c r="Q71" s="164"/>
      <c r="R71" s="164"/>
      <c r="S71" s="164"/>
      <c r="T71" s="164"/>
      <c r="U71" s="164"/>
      <c r="V71" s="164"/>
      <c r="W71" s="164"/>
      <c r="X71" s="164"/>
      <c r="Y71" s="164"/>
      <c r="Z71" s="165"/>
      <c r="AA71" s="166"/>
      <c r="AB71" s="117"/>
      <c r="AC71" s="161"/>
      <c r="AD71" s="161"/>
      <c r="AE71" s="161"/>
    </row>
    <row r="72" spans="1:31" ht="15.6" customHeight="1" x14ac:dyDescent="0.2">
      <c r="A72" s="169"/>
      <c r="B72" s="136" t="s">
        <v>5</v>
      </c>
      <c r="C72" s="72"/>
      <c r="D72" s="73">
        <v>3</v>
      </c>
      <c r="E72" s="73">
        <v>0</v>
      </c>
      <c r="F72" s="73">
        <v>0</v>
      </c>
      <c r="G72" s="73">
        <v>0</v>
      </c>
      <c r="H72" s="73">
        <v>0</v>
      </c>
      <c r="I72" s="73">
        <v>4</v>
      </c>
      <c r="J72" s="73">
        <v>1</v>
      </c>
      <c r="K72" s="73">
        <v>1</v>
      </c>
      <c r="L72" s="73">
        <v>0</v>
      </c>
      <c r="M72" s="73">
        <v>1</v>
      </c>
      <c r="N72" s="73">
        <v>1</v>
      </c>
      <c r="O72" s="73">
        <v>3</v>
      </c>
      <c r="P72" s="73">
        <v>0</v>
      </c>
      <c r="Q72" s="73">
        <v>2</v>
      </c>
      <c r="R72" s="73">
        <v>0</v>
      </c>
      <c r="S72" s="73">
        <v>2</v>
      </c>
      <c r="T72" s="73">
        <v>6</v>
      </c>
      <c r="U72" s="73">
        <v>2</v>
      </c>
      <c r="V72" s="73">
        <v>3</v>
      </c>
      <c r="W72" s="73">
        <v>0</v>
      </c>
      <c r="X72" s="73">
        <v>0</v>
      </c>
      <c r="Y72" s="73">
        <v>1</v>
      </c>
      <c r="Z72" s="76">
        <v>1</v>
      </c>
      <c r="AA72" s="140" t="s">
        <v>6</v>
      </c>
      <c r="AB72" s="157"/>
      <c r="AC72" s="161"/>
      <c r="AD72" s="161"/>
      <c r="AE72" s="161"/>
    </row>
    <row r="73" spans="1:31" ht="15.6" customHeight="1" x14ac:dyDescent="0.2">
      <c r="A73" s="137">
        <v>20.399999999999999</v>
      </c>
      <c r="B73" s="138" t="s">
        <v>7</v>
      </c>
      <c r="C73" s="77">
        <v>5</v>
      </c>
      <c r="D73" s="78">
        <v>1</v>
      </c>
      <c r="E73" s="78">
        <v>5</v>
      </c>
      <c r="F73" s="78">
        <v>1</v>
      </c>
      <c r="G73" s="78">
        <v>0</v>
      </c>
      <c r="H73" s="78">
        <v>4</v>
      </c>
      <c r="I73" s="78">
        <v>6</v>
      </c>
      <c r="J73" s="78">
        <v>1</v>
      </c>
      <c r="K73" s="78">
        <v>1</v>
      </c>
      <c r="L73" s="78">
        <v>1</v>
      </c>
      <c r="M73" s="78">
        <v>3</v>
      </c>
      <c r="N73" s="78">
        <v>1</v>
      </c>
      <c r="O73" s="78">
        <v>2</v>
      </c>
      <c r="P73" s="78">
        <v>0</v>
      </c>
      <c r="Q73" s="78">
        <v>0</v>
      </c>
      <c r="R73" s="78">
        <v>0</v>
      </c>
      <c r="S73" s="78">
        <v>0</v>
      </c>
      <c r="T73" s="78">
        <v>0</v>
      </c>
      <c r="U73" s="78">
        <v>0</v>
      </c>
      <c r="V73" s="78">
        <v>0</v>
      </c>
      <c r="W73" s="78">
        <v>0</v>
      </c>
      <c r="X73" s="78">
        <v>0</v>
      </c>
      <c r="Y73" s="78">
        <v>0</v>
      </c>
      <c r="Z73" s="81"/>
      <c r="AA73" s="141">
        <f>SUM(C73:Y73)</f>
        <v>31</v>
      </c>
      <c r="AB73" s="125"/>
      <c r="AC73" s="161"/>
      <c r="AD73" s="161"/>
      <c r="AE73" s="161"/>
    </row>
    <row r="74" spans="1:31" ht="15.6" customHeight="1" x14ac:dyDescent="0.2">
      <c r="A74" s="200" t="s">
        <v>58</v>
      </c>
      <c r="B74" s="138" t="s">
        <v>8</v>
      </c>
      <c r="C74" s="77">
        <f>C73</f>
        <v>5</v>
      </c>
      <c r="D74" s="82">
        <f t="shared" ref="D74" si="212">C74-D72+D73</f>
        <v>3</v>
      </c>
      <c r="E74" s="82">
        <f t="shared" ref="E74" si="213">D74-E72+E73</f>
        <v>8</v>
      </c>
      <c r="F74" s="82">
        <f t="shared" ref="F74" si="214">E74-F72+F73</f>
        <v>9</v>
      </c>
      <c r="G74" s="82">
        <f t="shared" ref="G74" si="215">F74-G72+G73</f>
        <v>9</v>
      </c>
      <c r="H74" s="82">
        <f t="shared" ref="H74" si="216">G74-H72+H73</f>
        <v>13</v>
      </c>
      <c r="I74" s="82">
        <f t="shared" ref="I74" si="217">H74-I72+I73</f>
        <v>15</v>
      </c>
      <c r="J74" s="82">
        <f t="shared" ref="J74" si="218">I74-J72+J73</f>
        <v>15</v>
      </c>
      <c r="K74" s="83">
        <f t="shared" ref="K74" si="219">J74-K72+K73</f>
        <v>15</v>
      </c>
      <c r="L74" s="85">
        <f>K74-L72+L73</f>
        <v>16</v>
      </c>
      <c r="M74" s="82">
        <f t="shared" ref="M74" si="220">L74-M72+M73</f>
        <v>18</v>
      </c>
      <c r="N74" s="82">
        <f t="shared" ref="N74" si="221">M74-N72+N73</f>
        <v>18</v>
      </c>
      <c r="O74" s="82">
        <f t="shared" ref="O74" si="222">N74-O72+O73</f>
        <v>17</v>
      </c>
      <c r="P74" s="82">
        <f t="shared" ref="P74" si="223">O74-P72+P73</f>
        <v>17</v>
      </c>
      <c r="Q74" s="82">
        <f t="shared" ref="Q74" si="224">P74-Q72+Q73</f>
        <v>15</v>
      </c>
      <c r="R74" s="82">
        <f t="shared" ref="R74" si="225">Q74-R72+R73</f>
        <v>15</v>
      </c>
      <c r="S74" s="82">
        <f t="shared" ref="S74" si="226">R74-S72+S73</f>
        <v>13</v>
      </c>
      <c r="T74" s="82">
        <f t="shared" ref="T74" si="227">S74-T72+T73</f>
        <v>7</v>
      </c>
      <c r="U74" s="82">
        <f t="shared" ref="U74" si="228">T74-U72+U73</f>
        <v>5</v>
      </c>
      <c r="V74" s="82">
        <f t="shared" ref="V74" si="229">U74-V72+V73</f>
        <v>2</v>
      </c>
      <c r="W74" s="82">
        <f t="shared" ref="W74" si="230">V74-W72+W73</f>
        <v>2</v>
      </c>
      <c r="X74" s="82">
        <f t="shared" ref="X74" si="231">W74-X72+X73</f>
        <v>2</v>
      </c>
      <c r="Y74" s="82">
        <f t="shared" ref="Y74" si="232">X74-Y72+Y73</f>
        <v>1</v>
      </c>
      <c r="Z74" s="86">
        <f>Y74-Z72</f>
        <v>0</v>
      </c>
      <c r="AA74" s="142"/>
      <c r="AB74" s="117">
        <f>MAX(C74:Z74)</f>
        <v>18</v>
      </c>
      <c r="AC74" s="161"/>
      <c r="AD74" s="161"/>
      <c r="AE74" s="161"/>
    </row>
    <row r="75" spans="1:31" ht="15.6" customHeight="1" x14ac:dyDescent="0.2">
      <c r="A75" s="201"/>
      <c r="B75" s="138" t="s">
        <v>9</v>
      </c>
      <c r="C75" s="110"/>
      <c r="D75" s="111"/>
      <c r="E75" s="111"/>
      <c r="F75" s="111"/>
      <c r="G75" s="111"/>
      <c r="H75" s="89">
        <v>2.5</v>
      </c>
      <c r="I75" s="89">
        <v>20.52</v>
      </c>
      <c r="J75" s="111"/>
      <c r="K75" s="111"/>
      <c r="L75" s="112">
        <v>20.55</v>
      </c>
      <c r="M75" s="111"/>
      <c r="N75" s="111"/>
      <c r="O75" s="89">
        <v>21.02</v>
      </c>
      <c r="P75" s="111"/>
      <c r="Q75" s="111"/>
      <c r="R75" s="111"/>
      <c r="S75" s="111"/>
      <c r="T75" s="89">
        <v>21.04</v>
      </c>
      <c r="U75" s="111"/>
      <c r="V75" s="111"/>
      <c r="W75" s="111"/>
      <c r="X75" s="111"/>
      <c r="Y75" s="111"/>
      <c r="Z75" s="189">
        <v>21.14</v>
      </c>
      <c r="AA75" s="143">
        <v>34</v>
      </c>
      <c r="AB75" s="125"/>
      <c r="AC75" s="161"/>
      <c r="AD75" s="161"/>
      <c r="AE75" s="161"/>
    </row>
    <row r="76" spans="1:31" ht="15.6" customHeight="1" x14ac:dyDescent="0.2">
      <c r="A76" s="202"/>
      <c r="B76" s="139" t="s">
        <v>10</v>
      </c>
      <c r="C76" s="196">
        <v>20.399999999999999</v>
      </c>
      <c r="D76" s="113"/>
      <c r="E76" s="113"/>
      <c r="F76" s="113"/>
      <c r="G76" s="113"/>
      <c r="H76" s="95">
        <f>H75</f>
        <v>2.5</v>
      </c>
      <c r="I76" s="95">
        <f>I75</f>
        <v>20.52</v>
      </c>
      <c r="J76" s="113"/>
      <c r="K76" s="113"/>
      <c r="L76" s="114">
        <f>L75</f>
        <v>20.55</v>
      </c>
      <c r="M76" s="113"/>
      <c r="N76" s="113"/>
      <c r="O76" s="95">
        <f>O75</f>
        <v>21.02</v>
      </c>
      <c r="P76" s="113"/>
      <c r="Q76" s="113"/>
      <c r="R76" s="113"/>
      <c r="S76" s="113"/>
      <c r="T76" s="95">
        <f>T75</f>
        <v>21.04</v>
      </c>
      <c r="U76" s="113"/>
      <c r="V76" s="113"/>
      <c r="W76" s="113"/>
      <c r="X76" s="113"/>
      <c r="Y76" s="113"/>
      <c r="Z76" s="99"/>
      <c r="AA76" s="142"/>
      <c r="AB76" s="126"/>
      <c r="AC76" s="161"/>
      <c r="AD76" s="161"/>
      <c r="AE76" s="161"/>
    </row>
    <row r="77" spans="1:31" ht="15.6" customHeight="1" thickBot="1" x14ac:dyDescent="0.25">
      <c r="A77" s="163">
        <v>203</v>
      </c>
      <c r="B77" s="163" t="s">
        <v>11</v>
      </c>
      <c r="C77" s="170"/>
      <c r="D77" s="164"/>
      <c r="E77" s="164"/>
      <c r="F77" s="164"/>
      <c r="G77" s="164"/>
      <c r="H77" s="164"/>
      <c r="I77" s="164"/>
      <c r="J77" s="164"/>
      <c r="K77" s="164"/>
      <c r="L77" s="164"/>
      <c r="M77" s="164"/>
      <c r="N77" s="164"/>
      <c r="O77" s="164"/>
      <c r="P77" s="164"/>
      <c r="Q77" s="164"/>
      <c r="R77" s="164"/>
      <c r="S77" s="164"/>
      <c r="T77" s="164"/>
      <c r="U77" s="164"/>
      <c r="V77" s="164"/>
      <c r="W77" s="164"/>
      <c r="X77" s="164"/>
      <c r="Y77" s="164"/>
      <c r="Z77" s="165"/>
      <c r="AA77" s="166"/>
      <c r="AB77" s="117"/>
      <c r="AC77" s="161"/>
      <c r="AD77" s="161"/>
      <c r="AE77" s="161"/>
    </row>
    <row r="78" spans="1:31" s="161" customFormat="1" ht="15.6" customHeight="1" x14ac:dyDescent="0.2">
      <c r="A78" s="175" t="s">
        <v>12</v>
      </c>
      <c r="B78" s="171"/>
      <c r="C78" s="118"/>
      <c r="D78" s="119">
        <f t="shared" ref="D78:Z78" si="233">SUMIF($B6:$B77,"l. wys.",D6:D77)</f>
        <v>6</v>
      </c>
      <c r="E78" s="119">
        <f t="shared" si="233"/>
        <v>7</v>
      </c>
      <c r="F78" s="119">
        <f t="shared" si="233"/>
        <v>5</v>
      </c>
      <c r="G78" s="119">
        <f t="shared" si="233"/>
        <v>5</v>
      </c>
      <c r="H78" s="119">
        <f t="shared" si="233"/>
        <v>54</v>
      </c>
      <c r="I78" s="119">
        <f t="shared" si="233"/>
        <v>65</v>
      </c>
      <c r="J78" s="119">
        <f t="shared" si="233"/>
        <v>21</v>
      </c>
      <c r="K78" s="119">
        <f t="shared" si="233"/>
        <v>15</v>
      </c>
      <c r="L78" s="119">
        <f t="shared" si="233"/>
        <v>26</v>
      </c>
      <c r="M78" s="119">
        <f t="shared" si="233"/>
        <v>16</v>
      </c>
      <c r="N78" s="119">
        <f t="shared" si="233"/>
        <v>44</v>
      </c>
      <c r="O78" s="119">
        <f t="shared" si="233"/>
        <v>43</v>
      </c>
      <c r="P78" s="119">
        <f t="shared" si="233"/>
        <v>3</v>
      </c>
      <c r="Q78" s="119">
        <f t="shared" si="233"/>
        <v>11</v>
      </c>
      <c r="R78" s="119">
        <f t="shared" si="233"/>
        <v>3</v>
      </c>
      <c r="S78" s="119">
        <f t="shared" si="233"/>
        <v>30</v>
      </c>
      <c r="T78" s="119">
        <f t="shared" si="233"/>
        <v>40</v>
      </c>
      <c r="U78" s="119">
        <f t="shared" si="233"/>
        <v>7</v>
      </c>
      <c r="V78" s="119">
        <f t="shared" si="233"/>
        <v>5</v>
      </c>
      <c r="W78" s="119">
        <f t="shared" si="233"/>
        <v>14</v>
      </c>
      <c r="X78" s="119">
        <f t="shared" si="233"/>
        <v>17</v>
      </c>
      <c r="Y78" s="119">
        <f t="shared" si="233"/>
        <v>30</v>
      </c>
      <c r="Z78" s="119">
        <f t="shared" si="233"/>
        <v>179</v>
      </c>
      <c r="AA78" s="159" t="str">
        <f>"Σ: "&amp;SUM(C78:Z78)</f>
        <v>Σ: 646</v>
      </c>
      <c r="AB78" s="160"/>
    </row>
    <row r="79" spans="1:31" s="161" customFormat="1" ht="15.6" customHeight="1" thickBot="1" x14ac:dyDescent="0.25">
      <c r="A79" s="176" t="s">
        <v>13</v>
      </c>
      <c r="B79" s="172"/>
      <c r="C79" s="120">
        <f t="shared" ref="C79:Y79" si="234">SUMIF($B6:$B77,"l. wsiad.",C6:C77)</f>
        <v>68</v>
      </c>
      <c r="D79" s="121">
        <f t="shared" si="234"/>
        <v>76</v>
      </c>
      <c r="E79" s="121">
        <f t="shared" si="234"/>
        <v>122</v>
      </c>
      <c r="F79" s="121">
        <f t="shared" si="234"/>
        <v>20</v>
      </c>
      <c r="G79" s="121">
        <f t="shared" si="234"/>
        <v>4</v>
      </c>
      <c r="H79" s="121">
        <f t="shared" si="234"/>
        <v>46</v>
      </c>
      <c r="I79" s="121">
        <f t="shared" si="234"/>
        <v>73</v>
      </c>
      <c r="J79" s="121">
        <f t="shared" si="234"/>
        <v>52</v>
      </c>
      <c r="K79" s="121">
        <f t="shared" si="234"/>
        <v>31</v>
      </c>
      <c r="L79" s="121">
        <f t="shared" si="234"/>
        <v>32</v>
      </c>
      <c r="M79" s="121">
        <f t="shared" si="234"/>
        <v>7</v>
      </c>
      <c r="N79" s="121">
        <f t="shared" si="234"/>
        <v>32</v>
      </c>
      <c r="O79" s="121">
        <f t="shared" si="234"/>
        <v>56</v>
      </c>
      <c r="P79" s="121">
        <f t="shared" si="234"/>
        <v>0</v>
      </c>
      <c r="Q79" s="121">
        <f t="shared" si="234"/>
        <v>13</v>
      </c>
      <c r="R79" s="121">
        <f t="shared" si="234"/>
        <v>0</v>
      </c>
      <c r="S79" s="121">
        <f t="shared" si="234"/>
        <v>0</v>
      </c>
      <c r="T79" s="121">
        <f t="shared" si="234"/>
        <v>3</v>
      </c>
      <c r="U79" s="121">
        <f t="shared" si="234"/>
        <v>6</v>
      </c>
      <c r="V79" s="121">
        <f t="shared" si="234"/>
        <v>0</v>
      </c>
      <c r="W79" s="121">
        <f t="shared" si="234"/>
        <v>0</v>
      </c>
      <c r="X79" s="121">
        <f t="shared" si="234"/>
        <v>5</v>
      </c>
      <c r="Y79" s="121">
        <f t="shared" si="234"/>
        <v>0</v>
      </c>
      <c r="Z79" s="122"/>
      <c r="AA79" s="162" t="str">
        <f>"Σ: "&amp;SUM(C79:Z79)</f>
        <v>Σ: 646</v>
      </c>
      <c r="AB79" s="123"/>
    </row>
    <row r="80" spans="1:31" x14ac:dyDescent="0.2">
      <c r="A80" s="161"/>
      <c r="B80" s="161"/>
      <c r="C80" s="161"/>
      <c r="D80" s="161"/>
      <c r="E80" s="161"/>
      <c r="F80" s="161"/>
      <c r="G80" s="161"/>
      <c r="H80" s="161"/>
      <c r="I80" s="161"/>
      <c r="J80" s="161"/>
      <c r="K80" s="161"/>
      <c r="L80" s="161"/>
      <c r="M80" s="161"/>
      <c r="N80" s="161"/>
      <c r="O80" s="161"/>
      <c r="P80" s="161"/>
      <c r="Q80" s="161"/>
      <c r="R80" s="161"/>
      <c r="S80" s="161"/>
      <c r="T80" s="161"/>
      <c r="U80" s="161"/>
      <c r="V80" s="177" t="s">
        <v>12</v>
      </c>
      <c r="W80" s="178"/>
      <c r="X80" s="178"/>
      <c r="Y80" s="178"/>
      <c r="Z80" s="178"/>
      <c r="AA80" s="179" t="str">
        <f>"Σ: "&amp;SUM(C78:Z78)+SUM('S Rybnicka&gt;Promienna'!C78:Y78)</f>
        <v>Σ: 1222</v>
      </c>
      <c r="AB80" s="161"/>
      <c r="AC80" s="161"/>
      <c r="AD80" s="161"/>
      <c r="AE80" s="161"/>
    </row>
    <row r="81" spans="1:31" ht="15.75" thickBot="1" x14ac:dyDescent="0.25">
      <c r="A81" s="161"/>
      <c r="B81" s="161"/>
      <c r="C81" s="161"/>
      <c r="D81" s="161"/>
      <c r="E81" s="161"/>
      <c r="F81" s="161"/>
      <c r="G81" s="161"/>
      <c r="H81" s="161"/>
      <c r="I81" s="161"/>
      <c r="J81" s="161"/>
      <c r="K81" s="161"/>
      <c r="L81" s="161"/>
      <c r="M81" s="161"/>
      <c r="N81" s="161"/>
      <c r="O81" s="161"/>
      <c r="P81" s="161"/>
      <c r="Q81" s="161"/>
      <c r="R81" s="161"/>
      <c r="S81" s="161"/>
      <c r="T81" s="161"/>
      <c r="U81" s="161"/>
      <c r="V81" s="180" t="s">
        <v>13</v>
      </c>
      <c r="W81" s="181"/>
      <c r="X81" s="181"/>
      <c r="Y81" s="181"/>
      <c r="Z81" s="181"/>
      <c r="AA81" s="182" t="str">
        <f>"Σ: "&amp;SUM(C79:Z79)+SUM('S Rybnicka&gt;Promienna'!C79:Y79)</f>
        <v>Σ: 1222</v>
      </c>
      <c r="AB81" s="174"/>
      <c r="AC81" s="161"/>
      <c r="AD81" s="161"/>
      <c r="AE81" s="161"/>
    </row>
    <row r="82" spans="1:31" x14ac:dyDescent="0.2">
      <c r="A82" s="161"/>
      <c r="B82" s="161"/>
      <c r="C82" s="161"/>
      <c r="D82" s="161"/>
      <c r="E82" s="161"/>
      <c r="F82" s="161"/>
      <c r="G82" s="161"/>
      <c r="H82" s="161"/>
      <c r="I82" s="161"/>
      <c r="J82" s="161"/>
      <c r="K82" s="161"/>
      <c r="L82" s="161"/>
      <c r="M82" s="161"/>
      <c r="N82" s="161"/>
      <c r="O82" s="161"/>
      <c r="P82" s="161"/>
      <c r="Q82" s="161"/>
      <c r="R82" s="161"/>
      <c r="S82" s="161"/>
      <c r="T82" s="161"/>
      <c r="U82" s="161"/>
      <c r="V82" s="161"/>
      <c r="W82" s="161"/>
      <c r="X82" s="161"/>
      <c r="Y82" s="161"/>
      <c r="Z82" s="161"/>
      <c r="AA82" s="161"/>
      <c r="AB82" s="161"/>
      <c r="AC82" s="161"/>
      <c r="AD82" s="161"/>
      <c r="AE82" s="161"/>
    </row>
    <row r="83" spans="1:31" x14ac:dyDescent="0.2">
      <c r="A83" s="161"/>
      <c r="B83" s="161"/>
      <c r="C83" s="161"/>
      <c r="D83" s="161"/>
      <c r="E83" s="161"/>
      <c r="F83" s="161"/>
      <c r="G83" s="161"/>
      <c r="H83" s="161"/>
      <c r="I83" s="161"/>
      <c r="J83" s="161"/>
      <c r="K83" s="161"/>
      <c r="L83" s="161"/>
      <c r="M83" s="161"/>
      <c r="N83" s="161"/>
      <c r="O83" s="161"/>
      <c r="P83" s="161"/>
      <c r="Q83" s="161"/>
      <c r="R83" s="161"/>
      <c r="S83" s="161"/>
      <c r="T83" s="161"/>
      <c r="U83" s="161"/>
      <c r="V83" s="161"/>
      <c r="W83" s="161"/>
      <c r="X83" s="161"/>
      <c r="Y83" s="161"/>
      <c r="Z83" s="161"/>
      <c r="AA83" s="161"/>
      <c r="AB83" s="161"/>
      <c r="AC83" s="161"/>
      <c r="AD83" s="161"/>
      <c r="AE83" s="161"/>
    </row>
    <row r="84" spans="1:31" x14ac:dyDescent="0.2">
      <c r="A84" s="161"/>
      <c r="B84" s="161"/>
      <c r="C84" s="161"/>
      <c r="D84" s="161"/>
      <c r="E84" s="161"/>
      <c r="F84" s="161"/>
      <c r="G84" s="161"/>
      <c r="H84" s="161"/>
      <c r="I84" s="161"/>
      <c r="J84" s="161"/>
      <c r="K84" s="161"/>
      <c r="L84" s="161"/>
      <c r="M84" s="161"/>
      <c r="N84" s="161"/>
      <c r="O84" s="161"/>
      <c r="P84" s="161"/>
      <c r="Q84" s="161"/>
      <c r="R84" s="161"/>
      <c r="S84" s="161"/>
      <c r="T84" s="161"/>
      <c r="U84" s="161"/>
      <c r="V84" s="161"/>
      <c r="W84" s="161"/>
      <c r="X84" s="161"/>
      <c r="Y84" s="161"/>
      <c r="Z84" s="161"/>
      <c r="AA84" s="161"/>
      <c r="AB84" s="161"/>
      <c r="AC84" s="161"/>
      <c r="AD84" s="161"/>
      <c r="AE84" s="161"/>
    </row>
    <row r="85" spans="1:31" x14ac:dyDescent="0.2">
      <c r="A85" s="161"/>
      <c r="B85" s="161"/>
      <c r="C85" s="161"/>
      <c r="D85" s="161"/>
      <c r="E85" s="161"/>
      <c r="F85" s="161"/>
      <c r="G85" s="161"/>
      <c r="H85" s="161"/>
      <c r="I85" s="161"/>
      <c r="J85" s="161"/>
      <c r="K85" s="161"/>
      <c r="L85" s="161"/>
      <c r="M85" s="161"/>
      <c r="N85" s="161"/>
      <c r="O85" s="161"/>
      <c r="P85" s="161"/>
      <c r="Q85" s="161"/>
      <c r="R85" s="161"/>
      <c r="S85" s="161"/>
      <c r="T85" s="161"/>
      <c r="U85" s="161"/>
      <c r="V85" s="161"/>
      <c r="W85" s="161"/>
      <c r="X85" s="161"/>
      <c r="Y85" s="161"/>
      <c r="Z85" s="161"/>
      <c r="AA85" s="161"/>
      <c r="AB85" s="161"/>
      <c r="AC85" s="161"/>
      <c r="AD85" s="161"/>
      <c r="AE85" s="161"/>
    </row>
    <row r="86" spans="1:31" x14ac:dyDescent="0.2">
      <c r="A86" s="161"/>
      <c r="B86" s="161"/>
      <c r="C86" s="161"/>
      <c r="D86" s="161"/>
      <c r="E86" s="161"/>
      <c r="F86" s="161"/>
      <c r="G86" s="161"/>
      <c r="H86" s="161"/>
      <c r="I86" s="161"/>
      <c r="J86" s="161"/>
      <c r="K86" s="161"/>
      <c r="L86" s="161"/>
      <c r="M86" s="161"/>
      <c r="N86" s="161"/>
      <c r="O86" s="161"/>
      <c r="P86" s="161"/>
      <c r="Q86" s="161"/>
      <c r="R86" s="161"/>
      <c r="S86" s="161"/>
      <c r="T86" s="161"/>
      <c r="U86" s="161"/>
      <c r="V86" s="161"/>
      <c r="W86" s="161"/>
      <c r="X86" s="161"/>
      <c r="Y86" s="161"/>
      <c r="Z86" s="161"/>
      <c r="AA86" s="161"/>
      <c r="AB86" s="161"/>
      <c r="AC86" s="161"/>
      <c r="AD86" s="161"/>
      <c r="AE86" s="161"/>
    </row>
    <row r="87" spans="1:31" x14ac:dyDescent="0.2">
      <c r="A87" s="161"/>
      <c r="B87" s="161"/>
      <c r="C87" s="161"/>
      <c r="D87" s="161"/>
      <c r="E87" s="161"/>
      <c r="F87" s="161"/>
      <c r="G87" s="161"/>
      <c r="H87" s="161"/>
      <c r="I87" s="161"/>
      <c r="J87" s="161"/>
      <c r="K87" s="161"/>
      <c r="L87" s="161"/>
      <c r="M87" s="161"/>
      <c r="N87" s="161"/>
      <c r="O87" s="161"/>
      <c r="P87" s="161"/>
      <c r="Q87" s="161"/>
      <c r="R87" s="161"/>
      <c r="S87" s="161"/>
      <c r="T87" s="161"/>
      <c r="U87" s="161"/>
      <c r="V87" s="161"/>
      <c r="W87" s="161"/>
      <c r="X87" s="161"/>
      <c r="Y87" s="161"/>
      <c r="Z87" s="161"/>
      <c r="AA87" s="161"/>
      <c r="AB87" s="161"/>
      <c r="AC87" s="161"/>
      <c r="AD87" s="161"/>
      <c r="AE87" s="161"/>
    </row>
    <row r="88" spans="1:31" x14ac:dyDescent="0.2">
      <c r="A88" s="161"/>
      <c r="B88" s="161"/>
      <c r="C88" s="161"/>
      <c r="D88" s="161"/>
      <c r="E88" s="161"/>
      <c r="F88" s="161"/>
      <c r="G88" s="161"/>
      <c r="H88" s="161"/>
      <c r="I88" s="161"/>
      <c r="J88" s="161"/>
      <c r="K88" s="161"/>
      <c r="L88" s="161"/>
      <c r="M88" s="161"/>
      <c r="N88" s="161"/>
      <c r="O88" s="161"/>
      <c r="P88" s="161"/>
      <c r="Q88" s="161"/>
      <c r="R88" s="161"/>
      <c r="S88" s="161"/>
      <c r="T88" s="161"/>
      <c r="U88" s="161"/>
      <c r="V88" s="161"/>
      <c r="W88" s="161"/>
      <c r="X88" s="161"/>
      <c r="Y88" s="161"/>
      <c r="Z88" s="161"/>
      <c r="AA88" s="161"/>
      <c r="AB88" s="161"/>
      <c r="AC88" s="161"/>
      <c r="AD88" s="161"/>
      <c r="AE88" s="161"/>
    </row>
    <row r="89" spans="1:31" x14ac:dyDescent="0.2">
      <c r="A89" s="161"/>
      <c r="B89" s="161"/>
      <c r="C89" s="161"/>
      <c r="D89" s="161"/>
      <c r="E89" s="161"/>
      <c r="F89" s="161"/>
      <c r="G89" s="161"/>
      <c r="H89" s="161"/>
      <c r="I89" s="161"/>
      <c r="J89" s="161"/>
      <c r="K89" s="161"/>
      <c r="L89" s="161"/>
      <c r="M89" s="161"/>
      <c r="N89" s="161"/>
      <c r="O89" s="161"/>
      <c r="P89" s="161"/>
      <c r="Q89" s="161"/>
      <c r="R89" s="161"/>
      <c r="S89" s="161"/>
      <c r="T89" s="161"/>
      <c r="U89" s="161"/>
      <c r="V89" s="161"/>
      <c r="W89" s="161"/>
      <c r="X89" s="161"/>
      <c r="Y89" s="161"/>
      <c r="Z89" s="161"/>
      <c r="AA89" s="161"/>
      <c r="AB89" s="161"/>
      <c r="AC89" s="161"/>
      <c r="AD89" s="161"/>
      <c r="AE89" s="161"/>
    </row>
    <row r="90" spans="1:31" x14ac:dyDescent="0.2">
      <c r="A90" s="161"/>
      <c r="B90" s="161"/>
      <c r="C90" s="161"/>
      <c r="D90" s="161"/>
      <c r="E90" s="161"/>
      <c r="F90" s="161"/>
      <c r="G90" s="161"/>
      <c r="H90" s="161"/>
      <c r="I90" s="161"/>
      <c r="J90" s="161"/>
      <c r="K90" s="161"/>
      <c r="L90" s="161"/>
      <c r="M90" s="161"/>
      <c r="N90" s="161"/>
      <c r="O90" s="161"/>
      <c r="P90" s="161"/>
      <c r="Q90" s="161"/>
      <c r="R90" s="161"/>
      <c r="S90" s="161"/>
      <c r="T90" s="161"/>
      <c r="U90" s="161"/>
      <c r="V90" s="161"/>
      <c r="W90" s="161"/>
      <c r="X90" s="161"/>
      <c r="Y90" s="161"/>
      <c r="Z90" s="161"/>
      <c r="AA90" s="161"/>
      <c r="AB90" s="161"/>
      <c r="AC90" s="161"/>
      <c r="AD90" s="161"/>
      <c r="AE90" s="161"/>
    </row>
    <row r="91" spans="1:31" x14ac:dyDescent="0.2">
      <c r="A91" s="161"/>
      <c r="B91" s="161"/>
      <c r="C91" s="161"/>
      <c r="D91" s="161"/>
      <c r="E91" s="161"/>
      <c r="F91" s="161"/>
      <c r="G91" s="161"/>
      <c r="H91" s="161"/>
      <c r="I91" s="161"/>
      <c r="J91" s="161"/>
      <c r="K91" s="161"/>
      <c r="L91" s="161"/>
      <c r="M91" s="161"/>
      <c r="N91" s="161"/>
      <c r="O91" s="161"/>
      <c r="P91" s="161"/>
      <c r="Q91" s="161"/>
      <c r="R91" s="161"/>
      <c r="S91" s="161"/>
      <c r="T91" s="161"/>
      <c r="U91" s="161"/>
      <c r="V91" s="161"/>
      <c r="W91" s="161"/>
      <c r="X91" s="161"/>
      <c r="Y91" s="161"/>
      <c r="Z91" s="161"/>
      <c r="AA91" s="161"/>
      <c r="AB91" s="161"/>
      <c r="AC91" s="161"/>
      <c r="AD91" s="161"/>
      <c r="AE91" s="161"/>
    </row>
  </sheetData>
  <sheetProtection selectLockedCells="1" selectUnlockedCells="1"/>
  <mergeCells count="12">
    <mergeCell ref="A74:A76"/>
    <mergeCell ref="A8:A10"/>
    <mergeCell ref="A14:A16"/>
    <mergeCell ref="A20:A22"/>
    <mergeCell ref="A26:A28"/>
    <mergeCell ref="A32:A34"/>
    <mergeCell ref="A38:A40"/>
    <mergeCell ref="A44:A46"/>
    <mergeCell ref="A50:A52"/>
    <mergeCell ref="A56:A58"/>
    <mergeCell ref="A62:A64"/>
    <mergeCell ref="A68:A70"/>
  </mergeCells>
  <conditionalFormatting sqref="AA8:AA77">
    <cfRule type="expression" dxfId="97" priority="125" stopIfTrue="1">
      <formula>AL8</formula>
    </cfRule>
  </conditionalFormatting>
  <conditionalFormatting sqref="AA50:AA53">
    <cfRule type="expression" dxfId="96" priority="123" stopIfTrue="1">
      <formula>AL50</formula>
    </cfRule>
  </conditionalFormatting>
  <conditionalFormatting sqref="AA50:AA53">
    <cfRule type="expression" dxfId="95" priority="120" stopIfTrue="1">
      <formula>AL50</formula>
    </cfRule>
  </conditionalFormatting>
  <conditionalFormatting sqref="AA50:AA53">
    <cfRule type="expression" dxfId="94" priority="118" stopIfTrue="1">
      <formula>AL50</formula>
    </cfRule>
  </conditionalFormatting>
  <conditionalFormatting sqref="AA56:AA59">
    <cfRule type="expression" dxfId="93" priority="116" stopIfTrue="1">
      <formula>AL56</formula>
    </cfRule>
  </conditionalFormatting>
  <conditionalFormatting sqref="AA56:AA59">
    <cfRule type="expression" dxfId="92" priority="113" stopIfTrue="1">
      <formula>AL56</formula>
    </cfRule>
  </conditionalFormatting>
  <conditionalFormatting sqref="AA56:AA59">
    <cfRule type="expression" dxfId="91" priority="111" stopIfTrue="1">
      <formula>AL56</formula>
    </cfRule>
  </conditionalFormatting>
  <conditionalFormatting sqref="AA62:AA65">
    <cfRule type="expression" dxfId="90" priority="109" stopIfTrue="1">
      <formula>AL62</formula>
    </cfRule>
  </conditionalFormatting>
  <conditionalFormatting sqref="AA62:AA65">
    <cfRule type="expression" dxfId="89" priority="106" stopIfTrue="1">
      <formula>AL62</formula>
    </cfRule>
  </conditionalFormatting>
  <conditionalFormatting sqref="AA62:AA65">
    <cfRule type="expression" dxfId="88" priority="104" stopIfTrue="1">
      <formula>AL62</formula>
    </cfRule>
  </conditionalFormatting>
  <conditionalFormatting sqref="AA68:AA71">
    <cfRule type="expression" dxfId="87" priority="102" stopIfTrue="1">
      <formula>AL68</formula>
    </cfRule>
  </conditionalFormatting>
  <conditionalFormatting sqref="AA68:AA71">
    <cfRule type="expression" dxfId="86" priority="99" stopIfTrue="1">
      <formula>AL68</formula>
    </cfRule>
  </conditionalFormatting>
  <conditionalFormatting sqref="AA68:AA71">
    <cfRule type="expression" dxfId="85" priority="97" stopIfTrue="1">
      <formula>AL68</formula>
    </cfRule>
  </conditionalFormatting>
  <conditionalFormatting sqref="AA74:AA77">
    <cfRule type="expression" dxfId="84" priority="95" stopIfTrue="1">
      <formula>AL74</formula>
    </cfRule>
  </conditionalFormatting>
  <conditionalFormatting sqref="AA74:AA77">
    <cfRule type="expression" dxfId="83" priority="92" stopIfTrue="1">
      <formula>AL74</formula>
    </cfRule>
  </conditionalFormatting>
  <conditionalFormatting sqref="AA74:AA77">
    <cfRule type="expression" dxfId="82" priority="90" stopIfTrue="1">
      <formula>AL74</formula>
    </cfRule>
  </conditionalFormatting>
  <conditionalFormatting sqref="AA14:AA17">
    <cfRule type="expression" dxfId="81" priority="59" stopIfTrue="1">
      <formula>AL14</formula>
    </cfRule>
  </conditionalFormatting>
  <conditionalFormatting sqref="AA14:AA17">
    <cfRule type="expression" dxfId="80" priority="56" stopIfTrue="1">
      <formula>AL14</formula>
    </cfRule>
  </conditionalFormatting>
  <conditionalFormatting sqref="AA14:AA17">
    <cfRule type="expression" dxfId="79" priority="54" stopIfTrue="1">
      <formula>AL14</formula>
    </cfRule>
  </conditionalFormatting>
  <conditionalFormatting sqref="AA20:AA23">
    <cfRule type="expression" dxfId="78" priority="52" stopIfTrue="1">
      <formula>AL20</formula>
    </cfRule>
  </conditionalFormatting>
  <conditionalFormatting sqref="AA20:AA23">
    <cfRule type="expression" dxfId="77" priority="49" stopIfTrue="1">
      <formula>AL20</formula>
    </cfRule>
  </conditionalFormatting>
  <conditionalFormatting sqref="AA20:AA23">
    <cfRule type="expression" dxfId="76" priority="47" stopIfTrue="1">
      <formula>AL20</formula>
    </cfRule>
  </conditionalFormatting>
  <conditionalFormatting sqref="AA26:AA29">
    <cfRule type="expression" dxfId="75" priority="43" stopIfTrue="1">
      <formula>AL26</formula>
    </cfRule>
  </conditionalFormatting>
  <conditionalFormatting sqref="AA26:AA29">
    <cfRule type="expression" dxfId="74" priority="40" stopIfTrue="1">
      <formula>AL26</formula>
    </cfRule>
  </conditionalFormatting>
  <conditionalFormatting sqref="AA26:AA29">
    <cfRule type="expression" dxfId="73" priority="38" stopIfTrue="1">
      <formula>AL26</formula>
    </cfRule>
  </conditionalFormatting>
  <conditionalFormatting sqref="AA32:AA35">
    <cfRule type="expression" dxfId="72" priority="36" stopIfTrue="1">
      <formula>AL32</formula>
    </cfRule>
  </conditionalFormatting>
  <conditionalFormatting sqref="AA32:AA35">
    <cfRule type="expression" dxfId="71" priority="33" stopIfTrue="1">
      <formula>AL32</formula>
    </cfRule>
  </conditionalFormatting>
  <conditionalFormatting sqref="AA32:AA35">
    <cfRule type="expression" dxfId="70" priority="31" stopIfTrue="1">
      <formula>AL32</formula>
    </cfRule>
  </conditionalFormatting>
  <conditionalFormatting sqref="AA38:AA41">
    <cfRule type="expression" dxfId="69" priority="27" stopIfTrue="1">
      <formula>AL38</formula>
    </cfRule>
  </conditionalFormatting>
  <conditionalFormatting sqref="AA38:AA41">
    <cfRule type="expression" dxfId="68" priority="24" stopIfTrue="1">
      <formula>AL38</formula>
    </cfRule>
  </conditionalFormatting>
  <conditionalFormatting sqref="AA38:AA41">
    <cfRule type="expression" dxfId="67" priority="22" stopIfTrue="1">
      <formula>AL38</formula>
    </cfRule>
  </conditionalFormatting>
  <conditionalFormatting sqref="AA44:AA47">
    <cfRule type="expression" dxfId="66" priority="20" stopIfTrue="1">
      <formula>AL44</formula>
    </cfRule>
  </conditionalFormatting>
  <conditionalFormatting sqref="AA44:AA47">
    <cfRule type="expression" dxfId="65" priority="17" stopIfTrue="1">
      <formula>AL44</formula>
    </cfRule>
  </conditionalFormatting>
  <conditionalFormatting sqref="AA44:AA47">
    <cfRule type="expression" dxfId="64" priority="15" stopIfTrue="1">
      <formula>AL44</formula>
    </cfRule>
  </conditionalFormatting>
  <conditionalFormatting sqref="C8:Z8">
    <cfRule type="cellIs" dxfId="63" priority="126" stopIfTrue="1" operator="equal">
      <formula>$AB8</formula>
    </cfRule>
  </conditionalFormatting>
  <conditionalFormatting sqref="C14:Z14">
    <cfRule type="cellIs" dxfId="62" priority="11" stopIfTrue="1" operator="equal">
      <formula>$AB14</formula>
    </cfRule>
  </conditionalFormatting>
  <conditionalFormatting sqref="C20:Z20">
    <cfRule type="cellIs" dxfId="61" priority="10" stopIfTrue="1" operator="equal">
      <formula>$AB20</formula>
    </cfRule>
  </conditionalFormatting>
  <conditionalFormatting sqref="C26:Z26">
    <cfRule type="cellIs" dxfId="60" priority="9" stopIfTrue="1" operator="equal">
      <formula>$AB26</formula>
    </cfRule>
  </conditionalFormatting>
  <conditionalFormatting sqref="C32:Z32">
    <cfRule type="cellIs" dxfId="59" priority="8" stopIfTrue="1" operator="equal">
      <formula>$AB32</formula>
    </cfRule>
  </conditionalFormatting>
  <conditionalFormatting sqref="C38:Z38">
    <cfRule type="cellIs" dxfId="58" priority="7" stopIfTrue="1" operator="equal">
      <formula>$AB38</formula>
    </cfRule>
  </conditionalFormatting>
  <conditionalFormatting sqref="C44:Z44">
    <cfRule type="cellIs" dxfId="57" priority="6" stopIfTrue="1" operator="equal">
      <formula>$AB44</formula>
    </cfRule>
  </conditionalFormatting>
  <conditionalFormatting sqref="C50:Z50">
    <cfRule type="cellIs" dxfId="56" priority="5" stopIfTrue="1" operator="equal">
      <formula>$AB50</formula>
    </cfRule>
  </conditionalFormatting>
  <conditionalFormatting sqref="C56:Z56">
    <cfRule type="cellIs" dxfId="55" priority="4" stopIfTrue="1" operator="equal">
      <formula>$AB56</formula>
    </cfRule>
  </conditionalFormatting>
  <conditionalFormatting sqref="C62:Z62">
    <cfRule type="cellIs" dxfId="54" priority="3" stopIfTrue="1" operator="equal">
      <formula>$AB62</formula>
    </cfRule>
  </conditionalFormatting>
  <conditionalFormatting sqref="C68:Z68">
    <cfRule type="cellIs" dxfId="53" priority="2" stopIfTrue="1" operator="equal">
      <formula>$AB68</formula>
    </cfRule>
  </conditionalFormatting>
  <conditionalFormatting sqref="C74:Z74">
    <cfRule type="cellIs" dxfId="52" priority="1" stopIfTrue="1" operator="equal">
      <formula>$AB74</formula>
    </cfRule>
  </conditionalFormatting>
  <printOptions horizontalCentered="1"/>
  <pageMargins left="0.31527777777777777" right="0.31527777777777777" top="0.39374999999999999" bottom="0.39374999999999999" header="0.51180555555555551" footer="0.51180555555555551"/>
  <pageSetup paperSize="9" firstPageNumber="0" orientation="landscape" horizontalDpi="300" verticalDpi="300" r:id="rId1"/>
  <headerFooter alignWithMargins="0"/>
  <rowBreaks count="3" manualBreakCount="3">
    <brk id="29" max="26" man="1"/>
    <brk id="53" max="26" man="1"/>
    <brk id="77" max="26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73"/>
  <sheetViews>
    <sheetView zoomScaleNormal="100" workbookViewId="0">
      <pane xSplit="2" ySplit="5" topLeftCell="C6" activePane="bottomRight" state="frozen"/>
      <selection activeCell="AN76" sqref="AN76"/>
      <selection pane="topRight" activeCell="AN76" sqref="AN76"/>
      <selection pane="bottomLeft" activeCell="AN76" sqref="AN76"/>
      <selection pane="bottomRight" activeCell="AN76" sqref="AN76"/>
    </sheetView>
  </sheetViews>
  <sheetFormatPr defaultColWidth="9.140625" defaultRowHeight="15" x14ac:dyDescent="0.2"/>
  <cols>
    <col min="1" max="1" width="10.7109375" style="149" customWidth="1"/>
    <col min="2" max="2" width="7.7109375" style="149" customWidth="1"/>
    <col min="3" max="25" width="4.85546875" style="149" customWidth="1"/>
    <col min="26" max="26" width="11.7109375" style="149" customWidth="1"/>
    <col min="27" max="27" width="6.7109375" style="149" customWidth="1"/>
    <col min="28" max="16384" width="9.140625" style="149"/>
  </cols>
  <sheetData>
    <row r="1" spans="1:30" ht="21.95" customHeight="1" x14ac:dyDescent="0.2">
      <c r="A1" s="127" t="s">
        <v>15</v>
      </c>
      <c r="B1" s="144"/>
      <c r="C1" s="144"/>
      <c r="D1" s="144"/>
      <c r="E1" s="144"/>
      <c r="F1" s="145"/>
      <c r="G1" s="145"/>
      <c r="H1" s="145"/>
      <c r="I1" s="145"/>
      <c r="J1" s="145"/>
      <c r="K1" s="145"/>
      <c r="L1" s="145"/>
      <c r="M1" s="145"/>
      <c r="N1" s="145"/>
      <c r="O1" s="146"/>
      <c r="P1" s="167" t="s">
        <v>67</v>
      </c>
      <c r="Q1" s="128"/>
      <c r="R1" s="128"/>
      <c r="S1" s="128"/>
      <c r="T1" s="128"/>
      <c r="U1" s="128"/>
      <c r="V1" s="128"/>
      <c r="W1" s="128"/>
      <c r="X1" s="128"/>
      <c r="Y1" s="147"/>
      <c r="Z1" s="148"/>
    </row>
    <row r="2" spans="1:30" ht="5.0999999999999996" customHeight="1" thickBot="1" x14ac:dyDescent="0.25">
      <c r="A2" s="129"/>
      <c r="B2" s="150"/>
      <c r="C2" s="150"/>
      <c r="D2" s="150"/>
      <c r="E2" s="150"/>
      <c r="F2" s="151"/>
      <c r="G2" s="151"/>
      <c r="H2" s="151"/>
      <c r="I2" s="151"/>
      <c r="J2" s="151"/>
      <c r="K2" s="151"/>
      <c r="L2" s="151"/>
      <c r="M2" s="151"/>
      <c r="N2" s="151"/>
      <c r="O2" s="152"/>
      <c r="P2" s="151"/>
      <c r="Q2" s="115"/>
      <c r="R2" s="115"/>
      <c r="S2" s="115"/>
      <c r="T2" s="115"/>
      <c r="U2" s="115"/>
      <c r="V2" s="150"/>
      <c r="W2" s="150"/>
      <c r="X2" s="150"/>
      <c r="Y2" s="150"/>
      <c r="Z2" s="153"/>
    </row>
    <row r="3" spans="1:30" ht="21.95" customHeight="1" thickBot="1" x14ac:dyDescent="0.25">
      <c r="A3" s="129" t="s">
        <v>0</v>
      </c>
      <c r="B3" s="130">
        <v>19</v>
      </c>
      <c r="C3" s="116" t="s">
        <v>21</v>
      </c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52"/>
      <c r="P3" s="184" t="s">
        <v>22</v>
      </c>
      <c r="Q3" s="115"/>
      <c r="R3" s="115"/>
      <c r="S3" s="115"/>
      <c r="T3" s="115"/>
      <c r="U3" s="115"/>
      <c r="V3" s="150"/>
      <c r="W3" s="150"/>
      <c r="X3" s="150"/>
      <c r="Y3" s="150"/>
      <c r="Z3" s="153"/>
    </row>
    <row r="4" spans="1:30" ht="5.0999999999999996" customHeight="1" thickBot="1" x14ac:dyDescent="0.3">
      <c r="A4" s="131"/>
      <c r="B4" s="132"/>
      <c r="C4" s="133"/>
      <c r="D4" s="133"/>
      <c r="E4" s="133"/>
      <c r="F4" s="154"/>
      <c r="G4" s="154"/>
      <c r="H4" s="154"/>
      <c r="I4" s="154"/>
      <c r="J4" s="154"/>
      <c r="K4" s="154"/>
      <c r="L4" s="154"/>
      <c r="M4" s="154"/>
      <c r="N4" s="154"/>
      <c r="O4" s="134"/>
      <c r="P4" s="132"/>
      <c r="Q4" s="132"/>
      <c r="R4" s="132"/>
      <c r="S4" s="132"/>
      <c r="T4" s="132"/>
      <c r="U4" s="132"/>
      <c r="V4" s="155"/>
      <c r="W4" s="155"/>
      <c r="X4" s="155"/>
      <c r="Y4" s="155"/>
      <c r="Z4" s="156"/>
    </row>
    <row r="5" spans="1:30" s="168" customFormat="1" ht="114.95" customHeight="1" thickBot="1" x14ac:dyDescent="0.25">
      <c r="A5" s="135" t="s">
        <v>2</v>
      </c>
      <c r="B5" s="135" t="s">
        <v>3</v>
      </c>
      <c r="C5" s="108" t="s">
        <v>24</v>
      </c>
      <c r="D5" s="108" t="s">
        <v>25</v>
      </c>
      <c r="E5" s="108" t="s">
        <v>60</v>
      </c>
      <c r="F5" s="108" t="s">
        <v>59</v>
      </c>
      <c r="G5" s="183" t="s">
        <v>26</v>
      </c>
      <c r="H5" s="183" t="s">
        <v>61</v>
      </c>
      <c r="I5" s="183" t="s">
        <v>27</v>
      </c>
      <c r="J5" s="183" t="s">
        <v>28</v>
      </c>
      <c r="K5" s="183" t="s">
        <v>29</v>
      </c>
      <c r="L5" s="183" t="s">
        <v>30</v>
      </c>
      <c r="M5" s="183" t="s">
        <v>31</v>
      </c>
      <c r="N5" s="183" t="s">
        <v>32</v>
      </c>
      <c r="O5" s="183" t="s">
        <v>33</v>
      </c>
      <c r="P5" s="183" t="s">
        <v>34</v>
      </c>
      <c r="Q5" s="183" t="s">
        <v>62</v>
      </c>
      <c r="R5" s="183" t="s">
        <v>63</v>
      </c>
      <c r="S5" s="183" t="s">
        <v>64</v>
      </c>
      <c r="T5" s="183" t="s">
        <v>37</v>
      </c>
      <c r="U5" s="183" t="s">
        <v>65</v>
      </c>
      <c r="V5" s="183" t="s">
        <v>19</v>
      </c>
      <c r="W5" s="109" t="s">
        <v>38</v>
      </c>
      <c r="X5" s="183" t="s">
        <v>66</v>
      </c>
      <c r="Y5" s="183" t="s">
        <v>39</v>
      </c>
      <c r="Z5" s="135" t="s">
        <v>14</v>
      </c>
      <c r="AA5" s="124" t="s">
        <v>4</v>
      </c>
    </row>
    <row r="6" spans="1:30" s="158" customFormat="1" ht="15.6" customHeight="1" x14ac:dyDescent="0.2">
      <c r="A6" s="169"/>
      <c r="B6" s="136" t="s">
        <v>5</v>
      </c>
      <c r="C6" s="72"/>
      <c r="D6" s="73">
        <v>0</v>
      </c>
      <c r="E6" s="73">
        <v>0</v>
      </c>
      <c r="F6" s="73">
        <v>0</v>
      </c>
      <c r="G6" s="73">
        <v>0</v>
      </c>
      <c r="H6" s="73">
        <v>0</v>
      </c>
      <c r="I6" s="73">
        <v>0</v>
      </c>
      <c r="J6" s="73">
        <v>0</v>
      </c>
      <c r="K6" s="73">
        <v>0</v>
      </c>
      <c r="L6" s="73">
        <v>0</v>
      </c>
      <c r="M6" s="73">
        <v>0</v>
      </c>
      <c r="N6" s="73">
        <v>0</v>
      </c>
      <c r="O6" s="73">
        <v>0</v>
      </c>
      <c r="P6" s="73">
        <v>3</v>
      </c>
      <c r="Q6" s="73">
        <v>2</v>
      </c>
      <c r="R6" s="73">
        <v>4</v>
      </c>
      <c r="S6" s="73">
        <v>3</v>
      </c>
      <c r="T6" s="73">
        <v>0</v>
      </c>
      <c r="U6" s="73">
        <v>0</v>
      </c>
      <c r="V6" s="73">
        <v>0</v>
      </c>
      <c r="W6" s="73">
        <v>2</v>
      </c>
      <c r="X6" s="73">
        <v>1</v>
      </c>
      <c r="Y6" s="76">
        <v>0</v>
      </c>
      <c r="Z6" s="140" t="s">
        <v>6</v>
      </c>
      <c r="AA6" s="157"/>
      <c r="AB6" s="161"/>
      <c r="AC6" s="161"/>
      <c r="AD6" s="161"/>
    </row>
    <row r="7" spans="1:30" s="158" customFormat="1" ht="15.6" customHeight="1" x14ac:dyDescent="0.2">
      <c r="A7" s="137">
        <v>6.05</v>
      </c>
      <c r="B7" s="138" t="s">
        <v>7</v>
      </c>
      <c r="C7" s="77">
        <v>3</v>
      </c>
      <c r="D7" s="78">
        <v>3</v>
      </c>
      <c r="E7" s="78">
        <v>0</v>
      </c>
      <c r="F7" s="78">
        <v>1</v>
      </c>
      <c r="G7" s="78">
        <v>0</v>
      </c>
      <c r="H7" s="78">
        <v>0</v>
      </c>
      <c r="I7" s="78">
        <v>1</v>
      </c>
      <c r="J7" s="78">
        <v>0</v>
      </c>
      <c r="K7" s="78">
        <v>2</v>
      </c>
      <c r="L7" s="78">
        <v>0</v>
      </c>
      <c r="M7" s="78">
        <v>1</v>
      </c>
      <c r="N7" s="78">
        <v>4</v>
      </c>
      <c r="O7" s="78">
        <v>0</v>
      </c>
      <c r="P7" s="78">
        <v>0</v>
      </c>
      <c r="Q7" s="78">
        <v>0</v>
      </c>
      <c r="R7" s="78">
        <v>0</v>
      </c>
      <c r="S7" s="78">
        <v>0</v>
      </c>
      <c r="T7" s="78">
        <v>0</v>
      </c>
      <c r="U7" s="78">
        <v>0</v>
      </c>
      <c r="V7" s="78">
        <v>0</v>
      </c>
      <c r="W7" s="78">
        <v>0</v>
      </c>
      <c r="X7" s="78">
        <v>0</v>
      </c>
      <c r="Y7" s="81"/>
      <c r="Z7" s="141">
        <f>SUM(C7:X7)</f>
        <v>15</v>
      </c>
      <c r="AA7" s="125"/>
      <c r="AB7" s="161"/>
      <c r="AC7" s="161"/>
      <c r="AD7" s="161"/>
    </row>
    <row r="8" spans="1:30" s="158" customFormat="1" ht="15.6" customHeight="1" x14ac:dyDescent="0.2">
      <c r="A8" s="200" t="s">
        <v>23</v>
      </c>
      <c r="B8" s="138" t="s">
        <v>8</v>
      </c>
      <c r="C8" s="77">
        <f>C7</f>
        <v>3</v>
      </c>
      <c r="D8" s="82">
        <f t="shared" ref="D8:X8" si="0">C8-D6+D7</f>
        <v>6</v>
      </c>
      <c r="E8" s="82">
        <f t="shared" si="0"/>
        <v>6</v>
      </c>
      <c r="F8" s="82">
        <f t="shared" si="0"/>
        <v>7</v>
      </c>
      <c r="G8" s="82">
        <f t="shared" si="0"/>
        <v>7</v>
      </c>
      <c r="H8" s="82">
        <f t="shared" si="0"/>
        <v>7</v>
      </c>
      <c r="I8" s="82">
        <f t="shared" si="0"/>
        <v>8</v>
      </c>
      <c r="J8" s="82">
        <f t="shared" si="0"/>
        <v>8</v>
      </c>
      <c r="K8" s="82">
        <f t="shared" si="0"/>
        <v>10</v>
      </c>
      <c r="L8" s="82">
        <f t="shared" si="0"/>
        <v>10</v>
      </c>
      <c r="M8" s="82">
        <f t="shared" si="0"/>
        <v>11</v>
      </c>
      <c r="N8" s="82">
        <f t="shared" si="0"/>
        <v>15</v>
      </c>
      <c r="O8" s="82">
        <f t="shared" si="0"/>
        <v>15</v>
      </c>
      <c r="P8" s="83">
        <f t="shared" si="0"/>
        <v>12</v>
      </c>
      <c r="Q8" s="85">
        <f>P8-Q6+Q7</f>
        <v>10</v>
      </c>
      <c r="R8" s="82">
        <f t="shared" ref="R8:V8" si="1">Q8-R6+R7</f>
        <v>6</v>
      </c>
      <c r="S8" s="82">
        <f t="shared" si="1"/>
        <v>3</v>
      </c>
      <c r="T8" s="82">
        <f t="shared" si="1"/>
        <v>3</v>
      </c>
      <c r="U8" s="82">
        <f t="shared" si="1"/>
        <v>3</v>
      </c>
      <c r="V8" s="82">
        <f t="shared" si="1"/>
        <v>3</v>
      </c>
      <c r="W8" s="82">
        <f t="shared" si="0"/>
        <v>1</v>
      </c>
      <c r="X8" s="82">
        <f t="shared" si="0"/>
        <v>0</v>
      </c>
      <c r="Y8" s="86">
        <f>X8-Y6</f>
        <v>0</v>
      </c>
      <c r="Z8" s="142"/>
      <c r="AA8" s="117">
        <f>MAX(C8:Y8)</f>
        <v>15</v>
      </c>
      <c r="AB8" s="161"/>
      <c r="AC8" s="161"/>
      <c r="AD8" s="161"/>
    </row>
    <row r="9" spans="1:30" s="158" customFormat="1" ht="15.6" customHeight="1" x14ac:dyDescent="0.2">
      <c r="A9" s="201"/>
      <c r="B9" s="138" t="s">
        <v>9</v>
      </c>
      <c r="C9" s="186"/>
      <c r="D9" s="187"/>
      <c r="E9" s="187"/>
      <c r="F9" s="187"/>
      <c r="G9" s="187"/>
      <c r="H9" s="89">
        <v>6.1</v>
      </c>
      <c r="I9" s="187"/>
      <c r="J9" s="187"/>
      <c r="K9" s="187"/>
      <c r="L9" s="187"/>
      <c r="M9" s="89">
        <v>6.16</v>
      </c>
      <c r="N9" s="187"/>
      <c r="O9" s="187"/>
      <c r="P9" s="90">
        <v>6.19</v>
      </c>
      <c r="Q9" s="187"/>
      <c r="R9" s="187"/>
      <c r="S9" s="89">
        <v>6.26</v>
      </c>
      <c r="T9" s="187"/>
      <c r="U9" s="89">
        <v>6.3</v>
      </c>
      <c r="V9" s="187"/>
      <c r="W9" s="188"/>
      <c r="X9" s="187"/>
      <c r="Y9" s="189">
        <v>6.36</v>
      </c>
      <c r="Z9" s="143">
        <v>31</v>
      </c>
      <c r="AA9" s="125"/>
      <c r="AB9" s="161"/>
      <c r="AC9" s="161"/>
      <c r="AD9" s="161"/>
    </row>
    <row r="10" spans="1:30" s="158" customFormat="1" ht="15.6" customHeight="1" x14ac:dyDescent="0.2">
      <c r="A10" s="202"/>
      <c r="B10" s="139" t="s">
        <v>10</v>
      </c>
      <c r="C10" s="190">
        <v>6.05</v>
      </c>
      <c r="D10" s="191"/>
      <c r="E10" s="191"/>
      <c r="F10" s="191"/>
      <c r="G10" s="191"/>
      <c r="H10" s="95">
        <f>H9</f>
        <v>6.1</v>
      </c>
      <c r="I10" s="191"/>
      <c r="J10" s="191"/>
      <c r="K10" s="191"/>
      <c r="L10" s="191"/>
      <c r="M10" s="95">
        <f>M9</f>
        <v>6.16</v>
      </c>
      <c r="N10" s="191"/>
      <c r="O10" s="191"/>
      <c r="P10" s="96">
        <f>P9</f>
        <v>6.19</v>
      </c>
      <c r="Q10" s="191"/>
      <c r="R10" s="191"/>
      <c r="S10" s="95">
        <f>S9</f>
        <v>6.26</v>
      </c>
      <c r="T10" s="191"/>
      <c r="U10" s="95">
        <f>U9</f>
        <v>6.3</v>
      </c>
      <c r="V10" s="191"/>
      <c r="W10" s="192"/>
      <c r="X10" s="191"/>
      <c r="Y10" s="193"/>
      <c r="Z10" s="142"/>
      <c r="AA10" s="126"/>
      <c r="AB10" s="161"/>
      <c r="AC10" s="161"/>
      <c r="AD10" s="161"/>
    </row>
    <row r="11" spans="1:30" s="158" customFormat="1" ht="15.6" customHeight="1" thickBot="1" x14ac:dyDescent="0.25">
      <c r="A11" s="163">
        <v>512</v>
      </c>
      <c r="B11" s="163" t="s">
        <v>11</v>
      </c>
      <c r="C11" s="100"/>
      <c r="D11" s="101"/>
      <c r="E11" s="101"/>
      <c r="F11" s="101"/>
      <c r="G11" s="101"/>
      <c r="H11" s="101"/>
      <c r="I11" s="101"/>
      <c r="J11" s="101"/>
      <c r="K11" s="101"/>
      <c r="L11" s="101"/>
      <c r="M11" s="101"/>
      <c r="N11" s="101"/>
      <c r="O11" s="101"/>
      <c r="P11" s="101"/>
      <c r="Q11" s="101"/>
      <c r="R11" s="101"/>
      <c r="S11" s="101"/>
      <c r="T11" s="101"/>
      <c r="U11" s="101"/>
      <c r="V11" s="101"/>
      <c r="W11" s="101"/>
      <c r="X11" s="101"/>
      <c r="Y11" s="102"/>
      <c r="Z11" s="166"/>
      <c r="AA11" s="117"/>
      <c r="AB11" s="161"/>
      <c r="AC11" s="161"/>
      <c r="AD11" s="161"/>
    </row>
    <row r="12" spans="1:30" ht="15.6" customHeight="1" x14ac:dyDescent="0.2">
      <c r="A12" s="169"/>
      <c r="B12" s="136" t="s">
        <v>5</v>
      </c>
      <c r="C12" s="72"/>
      <c r="D12" s="73">
        <v>0</v>
      </c>
      <c r="E12" s="73">
        <v>0</v>
      </c>
      <c r="F12" s="73">
        <v>0</v>
      </c>
      <c r="G12" s="73">
        <v>0</v>
      </c>
      <c r="H12" s="73">
        <v>0</v>
      </c>
      <c r="I12" s="73">
        <v>0</v>
      </c>
      <c r="J12" s="73">
        <v>0</v>
      </c>
      <c r="K12" s="73">
        <v>0</v>
      </c>
      <c r="L12" s="73">
        <v>0</v>
      </c>
      <c r="M12" s="73">
        <v>1</v>
      </c>
      <c r="N12" s="73">
        <v>2</v>
      </c>
      <c r="O12" s="73">
        <v>0</v>
      </c>
      <c r="P12" s="73">
        <v>2</v>
      </c>
      <c r="Q12" s="73">
        <v>3</v>
      </c>
      <c r="R12" s="73">
        <v>7</v>
      </c>
      <c r="S12" s="73">
        <v>9</v>
      </c>
      <c r="T12" s="73">
        <v>3</v>
      </c>
      <c r="U12" s="73">
        <v>3</v>
      </c>
      <c r="V12" s="73">
        <v>0</v>
      </c>
      <c r="W12" s="73">
        <v>6</v>
      </c>
      <c r="X12" s="73">
        <v>3</v>
      </c>
      <c r="Y12" s="76">
        <v>1</v>
      </c>
      <c r="Z12" s="140" t="s">
        <v>6</v>
      </c>
      <c r="AA12" s="157"/>
      <c r="AB12" s="161"/>
      <c r="AC12" s="161"/>
      <c r="AD12" s="161"/>
    </row>
    <row r="13" spans="1:30" ht="15.6" customHeight="1" x14ac:dyDescent="0.2">
      <c r="A13" s="137">
        <v>9.3800000000000008</v>
      </c>
      <c r="B13" s="138" t="s">
        <v>7</v>
      </c>
      <c r="C13" s="77">
        <v>8</v>
      </c>
      <c r="D13" s="78">
        <v>0</v>
      </c>
      <c r="E13" s="78">
        <v>4</v>
      </c>
      <c r="F13" s="78">
        <v>0</v>
      </c>
      <c r="G13" s="78">
        <v>0</v>
      </c>
      <c r="H13" s="78">
        <v>1</v>
      </c>
      <c r="I13" s="78">
        <v>8</v>
      </c>
      <c r="J13" s="78">
        <v>0</v>
      </c>
      <c r="K13" s="78">
        <v>1</v>
      </c>
      <c r="L13" s="78">
        <v>0</v>
      </c>
      <c r="M13" s="78">
        <v>0</v>
      </c>
      <c r="N13" s="78">
        <v>4</v>
      </c>
      <c r="O13" s="78">
        <v>4</v>
      </c>
      <c r="P13" s="78">
        <v>0</v>
      </c>
      <c r="Q13" s="78">
        <v>2</v>
      </c>
      <c r="R13" s="78">
        <v>0</v>
      </c>
      <c r="S13" s="78">
        <v>5</v>
      </c>
      <c r="T13" s="78">
        <v>3</v>
      </c>
      <c r="U13" s="78">
        <v>0</v>
      </c>
      <c r="V13" s="78">
        <v>0</v>
      </c>
      <c r="W13" s="78">
        <v>0</v>
      </c>
      <c r="X13" s="78">
        <v>0</v>
      </c>
      <c r="Y13" s="81"/>
      <c r="Z13" s="141">
        <f>SUM(C13:X13)</f>
        <v>40</v>
      </c>
      <c r="AA13" s="125"/>
      <c r="AB13" s="161"/>
      <c r="AC13" s="161"/>
      <c r="AD13" s="161"/>
    </row>
    <row r="14" spans="1:30" ht="15.6" customHeight="1" x14ac:dyDescent="0.2">
      <c r="A14" s="200" t="s">
        <v>23</v>
      </c>
      <c r="B14" s="138" t="s">
        <v>8</v>
      </c>
      <c r="C14" s="77">
        <f>C13</f>
        <v>8</v>
      </c>
      <c r="D14" s="82">
        <f t="shared" ref="D14:P14" si="2">C14-D12+D13</f>
        <v>8</v>
      </c>
      <c r="E14" s="82">
        <f t="shared" si="2"/>
        <v>12</v>
      </c>
      <c r="F14" s="82">
        <f t="shared" si="2"/>
        <v>12</v>
      </c>
      <c r="G14" s="82">
        <f t="shared" si="2"/>
        <v>12</v>
      </c>
      <c r="H14" s="82">
        <f t="shared" si="2"/>
        <v>13</v>
      </c>
      <c r="I14" s="82">
        <f t="shared" si="2"/>
        <v>21</v>
      </c>
      <c r="J14" s="82">
        <f t="shared" si="2"/>
        <v>21</v>
      </c>
      <c r="K14" s="82">
        <f t="shared" si="2"/>
        <v>22</v>
      </c>
      <c r="L14" s="82">
        <f t="shared" si="2"/>
        <v>22</v>
      </c>
      <c r="M14" s="82">
        <f t="shared" si="2"/>
        <v>21</v>
      </c>
      <c r="N14" s="82">
        <f t="shared" si="2"/>
        <v>23</v>
      </c>
      <c r="O14" s="82">
        <f t="shared" si="2"/>
        <v>27</v>
      </c>
      <c r="P14" s="83">
        <f t="shared" si="2"/>
        <v>25</v>
      </c>
      <c r="Q14" s="85">
        <f>P14-Q12+Q13</f>
        <v>24</v>
      </c>
      <c r="R14" s="82">
        <f t="shared" ref="R14:X14" si="3">Q14-R12+R13</f>
        <v>17</v>
      </c>
      <c r="S14" s="82">
        <f t="shared" si="3"/>
        <v>13</v>
      </c>
      <c r="T14" s="82">
        <f t="shared" si="3"/>
        <v>13</v>
      </c>
      <c r="U14" s="82">
        <f t="shared" si="3"/>
        <v>10</v>
      </c>
      <c r="V14" s="82">
        <f t="shared" si="3"/>
        <v>10</v>
      </c>
      <c r="W14" s="82">
        <f t="shared" si="3"/>
        <v>4</v>
      </c>
      <c r="X14" s="82">
        <f t="shared" si="3"/>
        <v>1</v>
      </c>
      <c r="Y14" s="86">
        <f>X14-Y12</f>
        <v>0</v>
      </c>
      <c r="Z14" s="142"/>
      <c r="AA14" s="117">
        <f>MAX(C14:Y14)</f>
        <v>27</v>
      </c>
      <c r="AB14" s="161"/>
      <c r="AC14" s="161"/>
      <c r="AD14" s="161"/>
    </row>
    <row r="15" spans="1:30" ht="15.6" customHeight="1" x14ac:dyDescent="0.2">
      <c r="A15" s="201"/>
      <c r="B15" s="138" t="s">
        <v>9</v>
      </c>
      <c r="C15" s="186"/>
      <c r="D15" s="187"/>
      <c r="E15" s="187"/>
      <c r="F15" s="187"/>
      <c r="G15" s="187"/>
      <c r="H15" s="89">
        <v>9.4700000000000006</v>
      </c>
      <c r="I15" s="187"/>
      <c r="J15" s="187"/>
      <c r="K15" s="187"/>
      <c r="L15" s="187"/>
      <c r="M15" s="89">
        <v>9.5299999999999994</v>
      </c>
      <c r="N15" s="187"/>
      <c r="O15" s="187"/>
      <c r="P15" s="90">
        <v>9.57</v>
      </c>
      <c r="Q15" s="187"/>
      <c r="R15" s="187"/>
      <c r="S15" s="89">
        <v>10.029999999999999</v>
      </c>
      <c r="T15" s="187"/>
      <c r="U15" s="89">
        <v>10.06</v>
      </c>
      <c r="V15" s="187"/>
      <c r="W15" s="188"/>
      <c r="X15" s="187"/>
      <c r="Y15" s="189">
        <v>10.119999999999999</v>
      </c>
      <c r="Z15" s="143">
        <v>34</v>
      </c>
      <c r="AA15" s="125"/>
      <c r="AB15" s="161"/>
      <c r="AC15" s="161"/>
      <c r="AD15" s="161"/>
    </row>
    <row r="16" spans="1:30" ht="15.6" customHeight="1" x14ac:dyDescent="0.2">
      <c r="A16" s="202"/>
      <c r="B16" s="139" t="s">
        <v>10</v>
      </c>
      <c r="C16" s="190">
        <v>9.3800000000000008</v>
      </c>
      <c r="D16" s="191"/>
      <c r="E16" s="191"/>
      <c r="F16" s="191"/>
      <c r="G16" s="191"/>
      <c r="H16" s="95">
        <f>H15</f>
        <v>9.4700000000000006</v>
      </c>
      <c r="I16" s="191"/>
      <c r="J16" s="191"/>
      <c r="K16" s="191"/>
      <c r="L16" s="191"/>
      <c r="M16" s="95">
        <f>M15</f>
        <v>9.5299999999999994</v>
      </c>
      <c r="N16" s="191"/>
      <c r="O16" s="191"/>
      <c r="P16" s="96">
        <f>P15</f>
        <v>9.57</v>
      </c>
      <c r="Q16" s="191"/>
      <c r="R16" s="191"/>
      <c r="S16" s="95">
        <f>S15</f>
        <v>10.029999999999999</v>
      </c>
      <c r="T16" s="191"/>
      <c r="U16" s="95">
        <f>U15</f>
        <v>10.06</v>
      </c>
      <c r="V16" s="191"/>
      <c r="W16" s="192"/>
      <c r="X16" s="191"/>
      <c r="Y16" s="193"/>
      <c r="Z16" s="142"/>
      <c r="AA16" s="126"/>
      <c r="AB16" s="161"/>
      <c r="AC16" s="161"/>
      <c r="AD16" s="161"/>
    </row>
    <row r="17" spans="1:30" ht="15.6" customHeight="1" thickBot="1" x14ac:dyDescent="0.25">
      <c r="A17" s="163">
        <v>540</v>
      </c>
      <c r="B17" s="163" t="s">
        <v>11</v>
      </c>
      <c r="C17" s="100"/>
      <c r="D17" s="101"/>
      <c r="E17" s="101"/>
      <c r="F17" s="101"/>
      <c r="G17" s="101"/>
      <c r="H17" s="101"/>
      <c r="I17" s="101"/>
      <c r="J17" s="101"/>
      <c r="K17" s="101"/>
      <c r="L17" s="101"/>
      <c r="M17" s="101"/>
      <c r="N17" s="101"/>
      <c r="O17" s="101"/>
      <c r="P17" s="101"/>
      <c r="Q17" s="101"/>
      <c r="R17" s="101"/>
      <c r="S17" s="101"/>
      <c r="T17" s="101"/>
      <c r="U17" s="101"/>
      <c r="V17" s="101"/>
      <c r="W17" s="101"/>
      <c r="X17" s="101"/>
      <c r="Y17" s="102"/>
      <c r="Z17" s="166"/>
      <c r="AA17" s="117"/>
      <c r="AB17" s="161"/>
      <c r="AC17" s="161"/>
      <c r="AD17" s="161"/>
    </row>
    <row r="18" spans="1:30" ht="15.6" customHeight="1" x14ac:dyDescent="0.2">
      <c r="A18" s="169"/>
      <c r="B18" s="136" t="s">
        <v>5</v>
      </c>
      <c r="C18" s="72"/>
      <c r="D18" s="73">
        <v>0</v>
      </c>
      <c r="E18" s="73">
        <v>0</v>
      </c>
      <c r="F18" s="73">
        <v>0</v>
      </c>
      <c r="G18" s="73">
        <v>2</v>
      </c>
      <c r="H18" s="73">
        <v>0</v>
      </c>
      <c r="I18" s="73">
        <v>0</v>
      </c>
      <c r="J18" s="73">
        <v>0</v>
      </c>
      <c r="K18" s="73">
        <v>0</v>
      </c>
      <c r="L18" s="73">
        <v>0</v>
      </c>
      <c r="M18" s="73">
        <v>3</v>
      </c>
      <c r="N18" s="73">
        <v>0</v>
      </c>
      <c r="O18" s="73">
        <v>0</v>
      </c>
      <c r="P18" s="73">
        <v>0</v>
      </c>
      <c r="Q18" s="73">
        <v>6</v>
      </c>
      <c r="R18" s="73">
        <v>2</v>
      </c>
      <c r="S18" s="73">
        <v>12</v>
      </c>
      <c r="T18" s="73">
        <v>4</v>
      </c>
      <c r="U18" s="73">
        <v>1</v>
      </c>
      <c r="V18" s="73">
        <v>0</v>
      </c>
      <c r="W18" s="73">
        <v>8</v>
      </c>
      <c r="X18" s="73">
        <v>5</v>
      </c>
      <c r="Y18" s="76">
        <v>8</v>
      </c>
      <c r="Z18" s="140" t="s">
        <v>6</v>
      </c>
      <c r="AA18" s="157"/>
      <c r="AB18" s="161"/>
      <c r="AC18" s="161"/>
      <c r="AD18" s="161"/>
    </row>
    <row r="19" spans="1:30" ht="15.6" customHeight="1" x14ac:dyDescent="0.2">
      <c r="A19" s="137">
        <v>11</v>
      </c>
      <c r="B19" s="138" t="s">
        <v>7</v>
      </c>
      <c r="C19" s="77">
        <v>8</v>
      </c>
      <c r="D19" s="78">
        <v>1</v>
      </c>
      <c r="E19" s="78">
        <v>0</v>
      </c>
      <c r="F19" s="78">
        <v>4</v>
      </c>
      <c r="G19" s="78">
        <v>3</v>
      </c>
      <c r="H19" s="78">
        <v>0</v>
      </c>
      <c r="I19" s="78">
        <v>4</v>
      </c>
      <c r="J19" s="78">
        <v>1</v>
      </c>
      <c r="K19" s="78">
        <v>4</v>
      </c>
      <c r="L19" s="78">
        <v>0</v>
      </c>
      <c r="M19" s="78">
        <v>6</v>
      </c>
      <c r="N19" s="78">
        <v>2</v>
      </c>
      <c r="O19" s="78">
        <v>4</v>
      </c>
      <c r="P19" s="78">
        <v>0</v>
      </c>
      <c r="Q19" s="78">
        <v>7</v>
      </c>
      <c r="R19" s="78">
        <v>2</v>
      </c>
      <c r="S19" s="78">
        <v>3</v>
      </c>
      <c r="T19" s="78">
        <v>0</v>
      </c>
      <c r="U19" s="78">
        <v>0</v>
      </c>
      <c r="V19" s="78">
        <v>1</v>
      </c>
      <c r="W19" s="78">
        <v>1</v>
      </c>
      <c r="X19" s="78">
        <v>0</v>
      </c>
      <c r="Y19" s="81"/>
      <c r="Z19" s="141">
        <f>SUM(C19:X19)</f>
        <v>51</v>
      </c>
      <c r="AA19" s="125"/>
      <c r="AB19" s="161"/>
      <c r="AC19" s="161"/>
      <c r="AD19" s="161"/>
    </row>
    <row r="20" spans="1:30" ht="15.6" customHeight="1" x14ac:dyDescent="0.2">
      <c r="A20" s="200" t="s">
        <v>23</v>
      </c>
      <c r="B20" s="138" t="s">
        <v>8</v>
      </c>
      <c r="C20" s="77">
        <f>C19</f>
        <v>8</v>
      </c>
      <c r="D20" s="82">
        <f t="shared" ref="D20:P20" si="4">C20-D18+D19</f>
        <v>9</v>
      </c>
      <c r="E20" s="82">
        <f t="shared" si="4"/>
        <v>9</v>
      </c>
      <c r="F20" s="82">
        <f t="shared" si="4"/>
        <v>13</v>
      </c>
      <c r="G20" s="82">
        <f t="shared" si="4"/>
        <v>14</v>
      </c>
      <c r="H20" s="82">
        <f t="shared" si="4"/>
        <v>14</v>
      </c>
      <c r="I20" s="82">
        <f t="shared" si="4"/>
        <v>18</v>
      </c>
      <c r="J20" s="82">
        <f t="shared" si="4"/>
        <v>19</v>
      </c>
      <c r="K20" s="82">
        <f t="shared" si="4"/>
        <v>23</v>
      </c>
      <c r="L20" s="82">
        <f t="shared" si="4"/>
        <v>23</v>
      </c>
      <c r="M20" s="82">
        <f t="shared" si="4"/>
        <v>26</v>
      </c>
      <c r="N20" s="82">
        <f t="shared" si="4"/>
        <v>28</v>
      </c>
      <c r="O20" s="82">
        <f t="shared" si="4"/>
        <v>32</v>
      </c>
      <c r="P20" s="83">
        <f t="shared" si="4"/>
        <v>32</v>
      </c>
      <c r="Q20" s="85">
        <f>P20-Q18+Q19</f>
        <v>33</v>
      </c>
      <c r="R20" s="82">
        <f t="shared" ref="R20:X20" si="5">Q20-R18+R19</f>
        <v>33</v>
      </c>
      <c r="S20" s="82">
        <f t="shared" si="5"/>
        <v>24</v>
      </c>
      <c r="T20" s="82">
        <f t="shared" si="5"/>
        <v>20</v>
      </c>
      <c r="U20" s="82">
        <f t="shared" si="5"/>
        <v>19</v>
      </c>
      <c r="V20" s="82">
        <f t="shared" si="5"/>
        <v>20</v>
      </c>
      <c r="W20" s="82">
        <f t="shared" si="5"/>
        <v>13</v>
      </c>
      <c r="X20" s="82">
        <f t="shared" si="5"/>
        <v>8</v>
      </c>
      <c r="Y20" s="86">
        <f>X20-Y18</f>
        <v>0</v>
      </c>
      <c r="Z20" s="142"/>
      <c r="AA20" s="117">
        <f>MAX(C20:Y20)</f>
        <v>33</v>
      </c>
      <c r="AB20" s="161"/>
      <c r="AC20" s="161"/>
      <c r="AD20" s="161"/>
    </row>
    <row r="21" spans="1:30" ht="15.6" customHeight="1" x14ac:dyDescent="0.2">
      <c r="A21" s="201"/>
      <c r="B21" s="138" t="s">
        <v>9</v>
      </c>
      <c r="C21" s="186"/>
      <c r="D21" s="187"/>
      <c r="E21" s="187"/>
      <c r="F21" s="187"/>
      <c r="G21" s="187"/>
      <c r="H21" s="89">
        <v>11.06</v>
      </c>
      <c r="I21" s="187"/>
      <c r="J21" s="187"/>
      <c r="K21" s="187"/>
      <c r="L21" s="187"/>
      <c r="M21" s="89">
        <v>11.14</v>
      </c>
      <c r="N21" s="187"/>
      <c r="O21" s="187"/>
      <c r="P21" s="90">
        <v>11.17</v>
      </c>
      <c r="Q21" s="187"/>
      <c r="R21" s="187"/>
      <c r="S21" s="89">
        <v>11.23</v>
      </c>
      <c r="T21" s="187"/>
      <c r="U21" s="89">
        <v>11.27</v>
      </c>
      <c r="V21" s="187"/>
      <c r="W21" s="188"/>
      <c r="X21" s="187"/>
      <c r="Y21" s="189">
        <v>11.33</v>
      </c>
      <c r="Z21" s="143">
        <v>33</v>
      </c>
      <c r="AA21" s="125"/>
      <c r="AB21" s="161"/>
      <c r="AC21" s="161"/>
      <c r="AD21" s="161"/>
    </row>
    <row r="22" spans="1:30" ht="15.6" customHeight="1" x14ac:dyDescent="0.2">
      <c r="A22" s="202"/>
      <c r="B22" s="139" t="s">
        <v>10</v>
      </c>
      <c r="C22" s="190">
        <v>11</v>
      </c>
      <c r="D22" s="191"/>
      <c r="E22" s="191"/>
      <c r="F22" s="191"/>
      <c r="G22" s="191"/>
      <c r="H22" s="95">
        <f>H21</f>
        <v>11.06</v>
      </c>
      <c r="I22" s="191"/>
      <c r="J22" s="191"/>
      <c r="K22" s="191"/>
      <c r="L22" s="191"/>
      <c r="M22" s="95">
        <f>M21</f>
        <v>11.14</v>
      </c>
      <c r="N22" s="191"/>
      <c r="O22" s="191"/>
      <c r="P22" s="96">
        <f>P21</f>
        <v>11.17</v>
      </c>
      <c r="Q22" s="191"/>
      <c r="R22" s="191"/>
      <c r="S22" s="95">
        <f>S21</f>
        <v>11.23</v>
      </c>
      <c r="T22" s="191"/>
      <c r="U22" s="95">
        <f>U21</f>
        <v>11.27</v>
      </c>
      <c r="V22" s="191"/>
      <c r="W22" s="192"/>
      <c r="X22" s="191"/>
      <c r="Y22" s="193"/>
      <c r="Z22" s="142"/>
      <c r="AA22" s="126"/>
      <c r="AB22" s="161"/>
      <c r="AC22" s="161"/>
      <c r="AD22" s="161"/>
    </row>
    <row r="23" spans="1:30" ht="15.6" customHeight="1" thickBot="1" x14ac:dyDescent="0.25">
      <c r="A23" s="163">
        <v>540</v>
      </c>
      <c r="B23" s="163" t="s">
        <v>11</v>
      </c>
      <c r="C23" s="100"/>
      <c r="D23" s="101"/>
      <c r="E23" s="101"/>
      <c r="F23" s="101"/>
      <c r="G23" s="101"/>
      <c r="H23" s="101"/>
      <c r="I23" s="101"/>
      <c r="J23" s="101"/>
      <c r="K23" s="101"/>
      <c r="L23" s="101"/>
      <c r="M23" s="101"/>
      <c r="N23" s="101"/>
      <c r="O23" s="101"/>
      <c r="P23" s="101"/>
      <c r="Q23" s="101"/>
      <c r="R23" s="101"/>
      <c r="S23" s="101"/>
      <c r="T23" s="101"/>
      <c r="U23" s="101"/>
      <c r="V23" s="101"/>
      <c r="W23" s="101"/>
      <c r="X23" s="101"/>
      <c r="Y23" s="102"/>
      <c r="Z23" s="166"/>
      <c r="AA23" s="117"/>
      <c r="AB23" s="161"/>
      <c r="AC23" s="161"/>
      <c r="AD23" s="161"/>
    </row>
    <row r="24" spans="1:30" ht="15.6" customHeight="1" x14ac:dyDescent="0.2">
      <c r="A24" s="169"/>
      <c r="B24" s="136" t="s">
        <v>5</v>
      </c>
      <c r="C24" s="72"/>
      <c r="D24" s="73">
        <v>0</v>
      </c>
      <c r="E24" s="73">
        <v>0</v>
      </c>
      <c r="F24" s="73">
        <v>0</v>
      </c>
      <c r="G24" s="73">
        <v>0</v>
      </c>
      <c r="H24" s="73">
        <v>0</v>
      </c>
      <c r="I24" s="73">
        <v>0</v>
      </c>
      <c r="J24" s="73">
        <v>0</v>
      </c>
      <c r="K24" s="73">
        <v>2</v>
      </c>
      <c r="L24" s="73">
        <v>0</v>
      </c>
      <c r="M24" s="73">
        <v>2</v>
      </c>
      <c r="N24" s="73">
        <v>1</v>
      </c>
      <c r="O24" s="73">
        <v>0</v>
      </c>
      <c r="P24" s="73">
        <v>0</v>
      </c>
      <c r="Q24" s="73">
        <v>0</v>
      </c>
      <c r="R24" s="73">
        <v>8</v>
      </c>
      <c r="S24" s="73">
        <v>6</v>
      </c>
      <c r="T24" s="73">
        <v>5</v>
      </c>
      <c r="U24" s="73">
        <v>0</v>
      </c>
      <c r="V24" s="73">
        <v>6</v>
      </c>
      <c r="W24" s="73">
        <v>2</v>
      </c>
      <c r="X24" s="73">
        <v>8</v>
      </c>
      <c r="Y24" s="76">
        <v>2</v>
      </c>
      <c r="Z24" s="140" t="s">
        <v>6</v>
      </c>
      <c r="AA24" s="157"/>
      <c r="AB24" s="161"/>
      <c r="AC24" s="161"/>
      <c r="AD24" s="161"/>
    </row>
    <row r="25" spans="1:30" ht="15.6" customHeight="1" x14ac:dyDescent="0.2">
      <c r="A25" s="137">
        <v>12.23</v>
      </c>
      <c r="B25" s="138" t="s">
        <v>7</v>
      </c>
      <c r="C25" s="77">
        <v>5</v>
      </c>
      <c r="D25" s="78">
        <v>0</v>
      </c>
      <c r="E25" s="78">
        <v>0</v>
      </c>
      <c r="F25" s="78">
        <v>0</v>
      </c>
      <c r="G25" s="78">
        <v>2</v>
      </c>
      <c r="H25" s="78">
        <v>0</v>
      </c>
      <c r="I25" s="78">
        <v>14</v>
      </c>
      <c r="J25" s="78">
        <v>0</v>
      </c>
      <c r="K25" s="78">
        <v>5</v>
      </c>
      <c r="L25" s="78">
        <v>0</v>
      </c>
      <c r="M25" s="78">
        <v>6</v>
      </c>
      <c r="N25" s="78">
        <v>1</v>
      </c>
      <c r="O25" s="78">
        <v>1</v>
      </c>
      <c r="P25" s="78">
        <v>3</v>
      </c>
      <c r="Q25" s="78">
        <v>4</v>
      </c>
      <c r="R25" s="78">
        <v>0</v>
      </c>
      <c r="S25" s="78">
        <v>1</v>
      </c>
      <c r="T25" s="78">
        <v>0</v>
      </c>
      <c r="U25" s="78">
        <v>0</v>
      </c>
      <c r="V25" s="78">
        <v>0</v>
      </c>
      <c r="W25" s="78">
        <v>0</v>
      </c>
      <c r="X25" s="78">
        <v>0</v>
      </c>
      <c r="Y25" s="81"/>
      <c r="Z25" s="141">
        <f>SUM(C25:X25)</f>
        <v>42</v>
      </c>
      <c r="AA25" s="125"/>
      <c r="AB25" s="161"/>
      <c r="AC25" s="161"/>
      <c r="AD25" s="161"/>
    </row>
    <row r="26" spans="1:30" ht="15.6" customHeight="1" x14ac:dyDescent="0.2">
      <c r="A26" s="200" t="s">
        <v>23</v>
      </c>
      <c r="B26" s="138" t="s">
        <v>8</v>
      </c>
      <c r="C26" s="77">
        <f>C25</f>
        <v>5</v>
      </c>
      <c r="D26" s="82">
        <f t="shared" ref="D26:P26" si="6">C26-D24+D25</f>
        <v>5</v>
      </c>
      <c r="E26" s="82">
        <f t="shared" si="6"/>
        <v>5</v>
      </c>
      <c r="F26" s="82">
        <f t="shared" si="6"/>
        <v>5</v>
      </c>
      <c r="G26" s="82">
        <f t="shared" si="6"/>
        <v>7</v>
      </c>
      <c r="H26" s="82">
        <f t="shared" si="6"/>
        <v>7</v>
      </c>
      <c r="I26" s="82">
        <f t="shared" si="6"/>
        <v>21</v>
      </c>
      <c r="J26" s="82">
        <f t="shared" si="6"/>
        <v>21</v>
      </c>
      <c r="K26" s="82">
        <f t="shared" si="6"/>
        <v>24</v>
      </c>
      <c r="L26" s="82">
        <f t="shared" si="6"/>
        <v>24</v>
      </c>
      <c r="M26" s="82">
        <f t="shared" si="6"/>
        <v>28</v>
      </c>
      <c r="N26" s="82">
        <f t="shared" si="6"/>
        <v>28</v>
      </c>
      <c r="O26" s="82">
        <f t="shared" si="6"/>
        <v>29</v>
      </c>
      <c r="P26" s="83">
        <f t="shared" si="6"/>
        <v>32</v>
      </c>
      <c r="Q26" s="85">
        <f>P26-Q24+Q25</f>
        <v>36</v>
      </c>
      <c r="R26" s="82">
        <f t="shared" ref="R26:X26" si="7">Q26-R24+R25</f>
        <v>28</v>
      </c>
      <c r="S26" s="82">
        <f t="shared" si="7"/>
        <v>23</v>
      </c>
      <c r="T26" s="82">
        <f t="shared" si="7"/>
        <v>18</v>
      </c>
      <c r="U26" s="82">
        <f t="shared" si="7"/>
        <v>18</v>
      </c>
      <c r="V26" s="82">
        <f t="shared" si="7"/>
        <v>12</v>
      </c>
      <c r="W26" s="82">
        <f t="shared" si="7"/>
        <v>10</v>
      </c>
      <c r="X26" s="82">
        <f t="shared" si="7"/>
        <v>2</v>
      </c>
      <c r="Y26" s="86">
        <f>X26-Y24</f>
        <v>0</v>
      </c>
      <c r="Z26" s="142"/>
      <c r="AA26" s="117">
        <f>MAX(C26:Y26)</f>
        <v>36</v>
      </c>
      <c r="AB26" s="161"/>
      <c r="AC26" s="161"/>
      <c r="AD26" s="161"/>
    </row>
    <row r="27" spans="1:30" ht="15.6" customHeight="1" x14ac:dyDescent="0.2">
      <c r="A27" s="201"/>
      <c r="B27" s="138" t="s">
        <v>9</v>
      </c>
      <c r="C27" s="186"/>
      <c r="D27" s="187"/>
      <c r="E27" s="187"/>
      <c r="F27" s="187"/>
      <c r="G27" s="187"/>
      <c r="H27" s="89">
        <v>12.3</v>
      </c>
      <c r="I27" s="187"/>
      <c r="J27" s="187"/>
      <c r="K27" s="187"/>
      <c r="L27" s="187"/>
      <c r="M27" s="89">
        <v>12.36</v>
      </c>
      <c r="N27" s="187"/>
      <c r="O27" s="187"/>
      <c r="P27" s="90">
        <v>12.41</v>
      </c>
      <c r="Q27" s="187"/>
      <c r="R27" s="187"/>
      <c r="S27" s="89">
        <v>12.47</v>
      </c>
      <c r="T27" s="187"/>
      <c r="U27" s="89">
        <v>12.52</v>
      </c>
      <c r="V27" s="187"/>
      <c r="W27" s="188"/>
      <c r="X27" s="187"/>
      <c r="Y27" s="189">
        <v>12.57</v>
      </c>
      <c r="Z27" s="143">
        <v>33</v>
      </c>
      <c r="AA27" s="125"/>
      <c r="AB27" s="161"/>
      <c r="AC27" s="161"/>
      <c r="AD27" s="161"/>
    </row>
    <row r="28" spans="1:30" ht="15.6" customHeight="1" x14ac:dyDescent="0.2">
      <c r="A28" s="202"/>
      <c r="B28" s="139" t="s">
        <v>10</v>
      </c>
      <c r="C28" s="190">
        <v>12.23</v>
      </c>
      <c r="D28" s="191"/>
      <c r="E28" s="191"/>
      <c r="F28" s="191"/>
      <c r="G28" s="191"/>
      <c r="H28" s="95">
        <f>H27</f>
        <v>12.3</v>
      </c>
      <c r="I28" s="191"/>
      <c r="J28" s="191"/>
      <c r="K28" s="191"/>
      <c r="L28" s="191"/>
      <c r="M28" s="95">
        <f>M27</f>
        <v>12.36</v>
      </c>
      <c r="N28" s="191"/>
      <c r="O28" s="191"/>
      <c r="P28" s="96">
        <f>P27</f>
        <v>12.41</v>
      </c>
      <c r="Q28" s="191"/>
      <c r="R28" s="191"/>
      <c r="S28" s="95">
        <f>S27</f>
        <v>12.47</v>
      </c>
      <c r="T28" s="191"/>
      <c r="U28" s="95">
        <f>U27</f>
        <v>12.52</v>
      </c>
      <c r="V28" s="191"/>
      <c r="W28" s="192"/>
      <c r="X28" s="191"/>
      <c r="Y28" s="193"/>
      <c r="Z28" s="142"/>
      <c r="AA28" s="126"/>
      <c r="AB28" s="161"/>
      <c r="AC28" s="161"/>
      <c r="AD28" s="161"/>
    </row>
    <row r="29" spans="1:30" ht="15.6" customHeight="1" thickBot="1" x14ac:dyDescent="0.25">
      <c r="A29" s="163">
        <v>540</v>
      </c>
      <c r="B29" s="163" t="s">
        <v>11</v>
      </c>
      <c r="C29" s="100"/>
      <c r="D29" s="101"/>
      <c r="E29" s="101"/>
      <c r="F29" s="101"/>
      <c r="G29" s="101"/>
      <c r="H29" s="101"/>
      <c r="I29" s="101"/>
      <c r="J29" s="101"/>
      <c r="K29" s="101"/>
      <c r="L29" s="101"/>
      <c r="M29" s="101"/>
      <c r="N29" s="101"/>
      <c r="O29" s="101"/>
      <c r="P29" s="101"/>
      <c r="Q29" s="101"/>
      <c r="R29" s="101"/>
      <c r="S29" s="101"/>
      <c r="T29" s="101"/>
      <c r="U29" s="101"/>
      <c r="V29" s="101"/>
      <c r="W29" s="101"/>
      <c r="X29" s="101"/>
      <c r="Y29" s="102"/>
      <c r="Z29" s="166"/>
      <c r="AA29" s="117"/>
      <c r="AB29" s="161"/>
      <c r="AC29" s="161"/>
      <c r="AD29" s="161"/>
    </row>
    <row r="30" spans="1:30" ht="15.6" customHeight="1" x14ac:dyDescent="0.2">
      <c r="A30" s="169"/>
      <c r="B30" s="136" t="s">
        <v>5</v>
      </c>
      <c r="C30" s="72"/>
      <c r="D30" s="73">
        <v>0</v>
      </c>
      <c r="E30" s="73">
        <v>0</v>
      </c>
      <c r="F30" s="73">
        <v>0</v>
      </c>
      <c r="G30" s="73">
        <v>0</v>
      </c>
      <c r="H30" s="73">
        <v>1</v>
      </c>
      <c r="I30" s="73">
        <v>1</v>
      </c>
      <c r="J30" s="73">
        <v>0</v>
      </c>
      <c r="K30" s="73">
        <v>0</v>
      </c>
      <c r="L30" s="73">
        <v>0</v>
      </c>
      <c r="M30" s="73">
        <v>0</v>
      </c>
      <c r="N30" s="73">
        <v>1</v>
      </c>
      <c r="O30" s="73">
        <v>1</v>
      </c>
      <c r="P30" s="73">
        <v>0</v>
      </c>
      <c r="Q30" s="73">
        <v>2</v>
      </c>
      <c r="R30" s="73">
        <v>12</v>
      </c>
      <c r="S30" s="73">
        <v>15</v>
      </c>
      <c r="T30" s="73">
        <v>5</v>
      </c>
      <c r="U30" s="73">
        <v>3</v>
      </c>
      <c r="V30" s="73">
        <v>8</v>
      </c>
      <c r="W30" s="73">
        <v>14</v>
      </c>
      <c r="X30" s="73">
        <v>3</v>
      </c>
      <c r="Y30" s="76">
        <v>0</v>
      </c>
      <c r="Z30" s="140" t="s">
        <v>6</v>
      </c>
      <c r="AA30" s="157"/>
      <c r="AB30" s="161"/>
      <c r="AC30" s="161"/>
      <c r="AD30" s="161"/>
    </row>
    <row r="31" spans="1:30" ht="15.6" customHeight="1" x14ac:dyDescent="0.2">
      <c r="A31" s="137">
        <v>14.05</v>
      </c>
      <c r="B31" s="138" t="s">
        <v>7</v>
      </c>
      <c r="C31" s="77">
        <v>8</v>
      </c>
      <c r="D31" s="78">
        <v>0</v>
      </c>
      <c r="E31" s="78">
        <v>0</v>
      </c>
      <c r="F31" s="78">
        <v>1</v>
      </c>
      <c r="G31" s="78">
        <v>1</v>
      </c>
      <c r="H31" s="78">
        <v>10</v>
      </c>
      <c r="I31" s="78">
        <v>0</v>
      </c>
      <c r="J31" s="78">
        <v>1</v>
      </c>
      <c r="K31" s="78">
        <v>0</v>
      </c>
      <c r="L31" s="78">
        <v>1</v>
      </c>
      <c r="M31" s="78">
        <v>7</v>
      </c>
      <c r="N31" s="78">
        <v>1</v>
      </c>
      <c r="O31" s="78">
        <v>8</v>
      </c>
      <c r="P31" s="78">
        <v>7</v>
      </c>
      <c r="Q31" s="78">
        <v>4</v>
      </c>
      <c r="R31" s="78">
        <v>3</v>
      </c>
      <c r="S31" s="78">
        <v>3</v>
      </c>
      <c r="T31" s="78">
        <v>5</v>
      </c>
      <c r="U31" s="78">
        <v>4</v>
      </c>
      <c r="V31" s="78">
        <v>0</v>
      </c>
      <c r="W31" s="78">
        <v>2</v>
      </c>
      <c r="X31" s="78">
        <v>0</v>
      </c>
      <c r="Y31" s="81"/>
      <c r="Z31" s="141">
        <f>SUM(C31:X31)</f>
        <v>66</v>
      </c>
      <c r="AA31" s="125"/>
      <c r="AB31" s="161"/>
      <c r="AC31" s="161"/>
      <c r="AD31" s="161"/>
    </row>
    <row r="32" spans="1:30" ht="15.6" customHeight="1" x14ac:dyDescent="0.2">
      <c r="A32" s="200" t="s">
        <v>23</v>
      </c>
      <c r="B32" s="138" t="s">
        <v>8</v>
      </c>
      <c r="C32" s="77">
        <f>C31</f>
        <v>8</v>
      </c>
      <c r="D32" s="82">
        <f t="shared" ref="D32:P32" si="8">C32-D30+D31</f>
        <v>8</v>
      </c>
      <c r="E32" s="82">
        <f t="shared" si="8"/>
        <v>8</v>
      </c>
      <c r="F32" s="82">
        <f t="shared" si="8"/>
        <v>9</v>
      </c>
      <c r="G32" s="82">
        <f t="shared" si="8"/>
        <v>10</v>
      </c>
      <c r="H32" s="82">
        <f t="shared" si="8"/>
        <v>19</v>
      </c>
      <c r="I32" s="82">
        <f t="shared" si="8"/>
        <v>18</v>
      </c>
      <c r="J32" s="82">
        <f t="shared" si="8"/>
        <v>19</v>
      </c>
      <c r="K32" s="82">
        <f t="shared" si="8"/>
        <v>19</v>
      </c>
      <c r="L32" s="82">
        <f t="shared" si="8"/>
        <v>20</v>
      </c>
      <c r="M32" s="82">
        <f t="shared" si="8"/>
        <v>27</v>
      </c>
      <c r="N32" s="82">
        <f t="shared" si="8"/>
        <v>27</v>
      </c>
      <c r="O32" s="82">
        <f t="shared" si="8"/>
        <v>34</v>
      </c>
      <c r="P32" s="83">
        <f t="shared" si="8"/>
        <v>41</v>
      </c>
      <c r="Q32" s="85">
        <f>P32-Q30+Q31</f>
        <v>43</v>
      </c>
      <c r="R32" s="82">
        <f t="shared" ref="R32:X32" si="9">Q32-R30+R31</f>
        <v>34</v>
      </c>
      <c r="S32" s="82">
        <f t="shared" si="9"/>
        <v>22</v>
      </c>
      <c r="T32" s="82">
        <f t="shared" si="9"/>
        <v>22</v>
      </c>
      <c r="U32" s="82">
        <f t="shared" si="9"/>
        <v>23</v>
      </c>
      <c r="V32" s="82">
        <f t="shared" si="9"/>
        <v>15</v>
      </c>
      <c r="W32" s="82">
        <f t="shared" si="9"/>
        <v>3</v>
      </c>
      <c r="X32" s="82">
        <f t="shared" si="9"/>
        <v>0</v>
      </c>
      <c r="Y32" s="86">
        <f>X32-Y30</f>
        <v>0</v>
      </c>
      <c r="Z32" s="142"/>
      <c r="AA32" s="117">
        <f>MAX(C32:Y32)</f>
        <v>43</v>
      </c>
      <c r="AB32" s="161"/>
      <c r="AC32" s="161"/>
      <c r="AD32" s="161"/>
    </row>
    <row r="33" spans="1:30" ht="15.6" customHeight="1" x14ac:dyDescent="0.2">
      <c r="A33" s="201"/>
      <c r="B33" s="138" t="s">
        <v>9</v>
      </c>
      <c r="C33" s="186"/>
      <c r="D33" s="187"/>
      <c r="E33" s="187"/>
      <c r="F33" s="187"/>
      <c r="G33" s="187"/>
      <c r="H33" s="89">
        <v>14.1</v>
      </c>
      <c r="I33" s="187"/>
      <c r="J33" s="187"/>
      <c r="K33" s="187"/>
      <c r="L33" s="187"/>
      <c r="M33" s="89">
        <v>14.15</v>
      </c>
      <c r="N33" s="187"/>
      <c r="O33" s="187"/>
      <c r="P33" s="90">
        <v>14.17</v>
      </c>
      <c r="Q33" s="187"/>
      <c r="R33" s="187"/>
      <c r="S33" s="89">
        <v>14.27</v>
      </c>
      <c r="T33" s="187"/>
      <c r="U33" s="89">
        <v>14.34</v>
      </c>
      <c r="V33" s="187"/>
      <c r="W33" s="188"/>
      <c r="X33" s="187"/>
      <c r="Y33" s="189">
        <v>14.38</v>
      </c>
      <c r="Z33" s="143">
        <v>33</v>
      </c>
      <c r="AA33" s="125"/>
      <c r="AB33" s="161"/>
      <c r="AC33" s="161"/>
      <c r="AD33" s="161"/>
    </row>
    <row r="34" spans="1:30" ht="15.6" customHeight="1" x14ac:dyDescent="0.2">
      <c r="A34" s="202"/>
      <c r="B34" s="139" t="s">
        <v>10</v>
      </c>
      <c r="C34" s="190">
        <v>14.05</v>
      </c>
      <c r="D34" s="191"/>
      <c r="E34" s="191"/>
      <c r="F34" s="191"/>
      <c r="G34" s="191"/>
      <c r="H34" s="95">
        <f>H33</f>
        <v>14.1</v>
      </c>
      <c r="I34" s="191"/>
      <c r="J34" s="191"/>
      <c r="K34" s="191"/>
      <c r="L34" s="191"/>
      <c r="M34" s="95">
        <f>M33</f>
        <v>14.15</v>
      </c>
      <c r="N34" s="191"/>
      <c r="O34" s="191"/>
      <c r="P34" s="96">
        <f>P33</f>
        <v>14.17</v>
      </c>
      <c r="Q34" s="191"/>
      <c r="R34" s="191"/>
      <c r="S34" s="95">
        <f>S33</f>
        <v>14.27</v>
      </c>
      <c r="T34" s="191"/>
      <c r="U34" s="95">
        <f>U33</f>
        <v>14.34</v>
      </c>
      <c r="V34" s="191"/>
      <c r="W34" s="192"/>
      <c r="X34" s="191"/>
      <c r="Y34" s="193"/>
      <c r="Z34" s="142"/>
      <c r="AA34" s="126"/>
      <c r="AB34" s="161"/>
      <c r="AC34" s="161"/>
      <c r="AD34" s="161"/>
    </row>
    <row r="35" spans="1:30" ht="15.6" customHeight="1" thickBot="1" x14ac:dyDescent="0.25">
      <c r="A35" s="163">
        <v>209</v>
      </c>
      <c r="B35" s="163" t="s">
        <v>11</v>
      </c>
      <c r="C35" s="100"/>
      <c r="D35" s="101"/>
      <c r="E35" s="101"/>
      <c r="F35" s="101"/>
      <c r="G35" s="101"/>
      <c r="H35" s="101"/>
      <c r="I35" s="101"/>
      <c r="J35" s="101"/>
      <c r="K35" s="101"/>
      <c r="L35" s="101"/>
      <c r="M35" s="101"/>
      <c r="N35" s="101"/>
      <c r="O35" s="101"/>
      <c r="P35" s="101"/>
      <c r="Q35" s="101"/>
      <c r="R35" s="101"/>
      <c r="S35" s="101"/>
      <c r="T35" s="101"/>
      <c r="U35" s="101"/>
      <c r="V35" s="101"/>
      <c r="W35" s="101"/>
      <c r="X35" s="101"/>
      <c r="Y35" s="102"/>
      <c r="Z35" s="166"/>
      <c r="AA35" s="117"/>
      <c r="AB35" s="161"/>
      <c r="AC35" s="161"/>
      <c r="AD35" s="161"/>
    </row>
    <row r="36" spans="1:30" ht="15.6" customHeight="1" x14ac:dyDescent="0.2">
      <c r="A36" s="169"/>
      <c r="B36" s="136" t="s">
        <v>5</v>
      </c>
      <c r="C36" s="72"/>
      <c r="D36" s="73">
        <v>0</v>
      </c>
      <c r="E36" s="73">
        <v>0</v>
      </c>
      <c r="F36" s="73">
        <v>0</v>
      </c>
      <c r="G36" s="73">
        <v>0</v>
      </c>
      <c r="H36" s="73">
        <v>0</v>
      </c>
      <c r="I36" s="73">
        <v>0</v>
      </c>
      <c r="J36" s="73">
        <v>0</v>
      </c>
      <c r="K36" s="73">
        <v>0</v>
      </c>
      <c r="L36" s="73">
        <v>0</v>
      </c>
      <c r="M36" s="73">
        <v>5</v>
      </c>
      <c r="N36" s="73">
        <v>2</v>
      </c>
      <c r="O36" s="73">
        <v>0</v>
      </c>
      <c r="P36" s="73">
        <v>0</v>
      </c>
      <c r="Q36" s="73">
        <v>1</v>
      </c>
      <c r="R36" s="73">
        <v>3</v>
      </c>
      <c r="S36" s="73">
        <v>9</v>
      </c>
      <c r="T36" s="73">
        <v>0</v>
      </c>
      <c r="U36" s="73">
        <v>0</v>
      </c>
      <c r="V36" s="73">
        <v>0</v>
      </c>
      <c r="W36" s="73">
        <v>6</v>
      </c>
      <c r="X36" s="73">
        <v>3</v>
      </c>
      <c r="Y36" s="76">
        <v>12</v>
      </c>
      <c r="Z36" s="140" t="s">
        <v>6</v>
      </c>
      <c r="AA36" s="157"/>
      <c r="AB36" s="161"/>
      <c r="AC36" s="161"/>
      <c r="AD36" s="161"/>
    </row>
    <row r="37" spans="1:30" ht="15.6" customHeight="1" x14ac:dyDescent="0.2">
      <c r="A37" s="137">
        <v>15.15</v>
      </c>
      <c r="B37" s="138" t="s">
        <v>7</v>
      </c>
      <c r="C37" s="77">
        <v>14</v>
      </c>
      <c r="D37" s="78">
        <v>0</v>
      </c>
      <c r="E37" s="78">
        <v>0</v>
      </c>
      <c r="F37" s="78">
        <v>2</v>
      </c>
      <c r="G37" s="78">
        <v>1</v>
      </c>
      <c r="H37" s="78">
        <v>6</v>
      </c>
      <c r="I37" s="78">
        <v>0</v>
      </c>
      <c r="J37" s="78">
        <v>0</v>
      </c>
      <c r="K37" s="78">
        <v>1</v>
      </c>
      <c r="L37" s="78">
        <v>0</v>
      </c>
      <c r="M37" s="78">
        <v>3</v>
      </c>
      <c r="N37" s="78">
        <v>2</v>
      </c>
      <c r="O37" s="78">
        <v>0</v>
      </c>
      <c r="P37" s="78">
        <v>0</v>
      </c>
      <c r="Q37" s="78">
        <v>1</v>
      </c>
      <c r="R37" s="78">
        <v>3</v>
      </c>
      <c r="S37" s="78">
        <v>2</v>
      </c>
      <c r="T37" s="78">
        <v>4</v>
      </c>
      <c r="U37" s="78">
        <v>1</v>
      </c>
      <c r="V37" s="78">
        <v>0</v>
      </c>
      <c r="W37" s="78">
        <v>1</v>
      </c>
      <c r="X37" s="78">
        <v>0</v>
      </c>
      <c r="Y37" s="81"/>
      <c r="Z37" s="141">
        <f>SUM(C37:X37)</f>
        <v>41</v>
      </c>
      <c r="AA37" s="125"/>
      <c r="AB37" s="161"/>
      <c r="AC37" s="161"/>
      <c r="AD37" s="161"/>
    </row>
    <row r="38" spans="1:30" ht="15.6" customHeight="1" x14ac:dyDescent="0.2">
      <c r="A38" s="200" t="s">
        <v>23</v>
      </c>
      <c r="B38" s="138" t="s">
        <v>8</v>
      </c>
      <c r="C38" s="77">
        <f>C37</f>
        <v>14</v>
      </c>
      <c r="D38" s="82">
        <f t="shared" ref="D38:P38" si="10">C38-D36+D37</f>
        <v>14</v>
      </c>
      <c r="E38" s="82">
        <f t="shared" si="10"/>
        <v>14</v>
      </c>
      <c r="F38" s="82">
        <f t="shared" si="10"/>
        <v>16</v>
      </c>
      <c r="G38" s="82">
        <f t="shared" si="10"/>
        <v>17</v>
      </c>
      <c r="H38" s="82">
        <f t="shared" si="10"/>
        <v>23</v>
      </c>
      <c r="I38" s="82">
        <f t="shared" si="10"/>
        <v>23</v>
      </c>
      <c r="J38" s="82">
        <f t="shared" si="10"/>
        <v>23</v>
      </c>
      <c r="K38" s="82">
        <f t="shared" si="10"/>
        <v>24</v>
      </c>
      <c r="L38" s="82">
        <f t="shared" si="10"/>
        <v>24</v>
      </c>
      <c r="M38" s="82">
        <f t="shared" si="10"/>
        <v>22</v>
      </c>
      <c r="N38" s="82">
        <f t="shared" si="10"/>
        <v>22</v>
      </c>
      <c r="O38" s="82">
        <f t="shared" si="10"/>
        <v>22</v>
      </c>
      <c r="P38" s="83">
        <f t="shared" si="10"/>
        <v>22</v>
      </c>
      <c r="Q38" s="85">
        <f>P38-Q36+Q37</f>
        <v>22</v>
      </c>
      <c r="R38" s="82">
        <f t="shared" ref="R38:X38" si="11">Q38-R36+R37</f>
        <v>22</v>
      </c>
      <c r="S38" s="82">
        <f t="shared" si="11"/>
        <v>15</v>
      </c>
      <c r="T38" s="82">
        <f t="shared" si="11"/>
        <v>19</v>
      </c>
      <c r="U38" s="82">
        <f t="shared" si="11"/>
        <v>20</v>
      </c>
      <c r="V38" s="82">
        <f t="shared" si="11"/>
        <v>20</v>
      </c>
      <c r="W38" s="82">
        <f t="shared" si="11"/>
        <v>15</v>
      </c>
      <c r="X38" s="82">
        <f t="shared" si="11"/>
        <v>12</v>
      </c>
      <c r="Y38" s="86">
        <f>X38-Y36</f>
        <v>0</v>
      </c>
      <c r="Z38" s="142"/>
      <c r="AA38" s="117">
        <f>MAX(C38:Y38)</f>
        <v>24</v>
      </c>
      <c r="AB38" s="161"/>
      <c r="AC38" s="161"/>
      <c r="AD38" s="161"/>
    </row>
    <row r="39" spans="1:30" ht="15.6" customHeight="1" x14ac:dyDescent="0.2">
      <c r="A39" s="201"/>
      <c r="B39" s="138" t="s">
        <v>9</v>
      </c>
      <c r="C39" s="186"/>
      <c r="D39" s="187"/>
      <c r="E39" s="187"/>
      <c r="F39" s="187"/>
      <c r="G39" s="187"/>
      <c r="H39" s="89">
        <v>15.2</v>
      </c>
      <c r="I39" s="187"/>
      <c r="J39" s="187"/>
      <c r="K39" s="187"/>
      <c r="L39" s="187"/>
      <c r="M39" s="89">
        <v>15.25</v>
      </c>
      <c r="N39" s="187"/>
      <c r="O39" s="187"/>
      <c r="P39" s="90">
        <v>15.27</v>
      </c>
      <c r="Q39" s="187"/>
      <c r="R39" s="187"/>
      <c r="S39" s="89">
        <v>15.38</v>
      </c>
      <c r="T39" s="187"/>
      <c r="U39" s="89">
        <v>15.44</v>
      </c>
      <c r="V39" s="187"/>
      <c r="W39" s="188"/>
      <c r="X39" s="187"/>
      <c r="Y39" s="189">
        <v>15.48</v>
      </c>
      <c r="Z39" s="143">
        <v>36</v>
      </c>
      <c r="AA39" s="125"/>
      <c r="AB39" s="161"/>
      <c r="AC39" s="161"/>
      <c r="AD39" s="161"/>
    </row>
    <row r="40" spans="1:30" ht="15.6" customHeight="1" x14ac:dyDescent="0.2">
      <c r="A40" s="202"/>
      <c r="B40" s="139" t="s">
        <v>10</v>
      </c>
      <c r="C40" s="190">
        <v>15.12</v>
      </c>
      <c r="D40" s="191"/>
      <c r="E40" s="191"/>
      <c r="F40" s="191"/>
      <c r="G40" s="191"/>
      <c r="H40" s="95">
        <f>H39</f>
        <v>15.2</v>
      </c>
      <c r="I40" s="191"/>
      <c r="J40" s="191"/>
      <c r="K40" s="191"/>
      <c r="L40" s="191"/>
      <c r="M40" s="95">
        <f>M39</f>
        <v>15.25</v>
      </c>
      <c r="N40" s="191"/>
      <c r="O40" s="191"/>
      <c r="P40" s="96">
        <f>P39</f>
        <v>15.27</v>
      </c>
      <c r="Q40" s="191"/>
      <c r="R40" s="191"/>
      <c r="S40" s="95">
        <f>S39</f>
        <v>15.38</v>
      </c>
      <c r="T40" s="191"/>
      <c r="U40" s="95">
        <f>U39</f>
        <v>15.44</v>
      </c>
      <c r="V40" s="191"/>
      <c r="W40" s="192"/>
      <c r="X40" s="191"/>
      <c r="Y40" s="193"/>
      <c r="Z40" s="142"/>
      <c r="AA40" s="126"/>
      <c r="AB40" s="161"/>
      <c r="AC40" s="161"/>
      <c r="AD40" s="161"/>
    </row>
    <row r="41" spans="1:30" ht="15.6" customHeight="1" thickBot="1" x14ac:dyDescent="0.25">
      <c r="A41" s="163">
        <v>209</v>
      </c>
      <c r="B41" s="163" t="s">
        <v>11</v>
      </c>
      <c r="C41" s="100"/>
      <c r="D41" s="101"/>
      <c r="E41" s="101"/>
      <c r="F41" s="101"/>
      <c r="G41" s="101"/>
      <c r="H41" s="101"/>
      <c r="I41" s="101"/>
      <c r="J41" s="101"/>
      <c r="K41" s="101"/>
      <c r="L41" s="101"/>
      <c r="M41" s="101"/>
      <c r="N41" s="101"/>
      <c r="O41" s="101"/>
      <c r="P41" s="101"/>
      <c r="Q41" s="101"/>
      <c r="R41" s="101"/>
      <c r="S41" s="101"/>
      <c r="T41" s="101"/>
      <c r="U41" s="101"/>
      <c r="V41" s="101"/>
      <c r="W41" s="101"/>
      <c r="X41" s="101"/>
      <c r="Y41" s="102"/>
      <c r="Z41" s="166"/>
      <c r="AA41" s="117"/>
      <c r="AB41" s="161"/>
      <c r="AC41" s="161"/>
      <c r="AD41" s="161"/>
    </row>
    <row r="42" spans="1:30" ht="15.6" customHeight="1" x14ac:dyDescent="0.2">
      <c r="A42" s="169"/>
      <c r="B42" s="136" t="s">
        <v>5</v>
      </c>
      <c r="C42" s="72"/>
      <c r="D42" s="73">
        <v>0</v>
      </c>
      <c r="E42" s="73">
        <v>0</v>
      </c>
      <c r="F42" s="73">
        <v>0</v>
      </c>
      <c r="G42" s="73">
        <v>0</v>
      </c>
      <c r="H42" s="73">
        <v>0</v>
      </c>
      <c r="I42" s="73">
        <v>0</v>
      </c>
      <c r="J42" s="73">
        <v>0</v>
      </c>
      <c r="K42" s="73">
        <v>0</v>
      </c>
      <c r="L42" s="73">
        <v>0</v>
      </c>
      <c r="M42" s="73">
        <v>6</v>
      </c>
      <c r="N42" s="73">
        <v>0</v>
      </c>
      <c r="O42" s="73">
        <v>0</v>
      </c>
      <c r="P42" s="73">
        <v>0</v>
      </c>
      <c r="Q42" s="73">
        <v>5</v>
      </c>
      <c r="R42" s="73">
        <v>6</v>
      </c>
      <c r="S42" s="73">
        <v>13</v>
      </c>
      <c r="T42" s="73">
        <v>8</v>
      </c>
      <c r="U42" s="73">
        <v>0</v>
      </c>
      <c r="V42" s="73">
        <v>1</v>
      </c>
      <c r="W42" s="73">
        <v>8</v>
      </c>
      <c r="X42" s="73">
        <v>7</v>
      </c>
      <c r="Y42" s="76">
        <v>13</v>
      </c>
      <c r="Z42" s="140" t="s">
        <v>6</v>
      </c>
      <c r="AA42" s="157"/>
      <c r="AB42" s="161"/>
      <c r="AC42" s="161"/>
      <c r="AD42" s="161"/>
    </row>
    <row r="43" spans="1:30" ht="15.6" customHeight="1" x14ac:dyDescent="0.2">
      <c r="A43" s="137">
        <v>17.2</v>
      </c>
      <c r="B43" s="138" t="s">
        <v>7</v>
      </c>
      <c r="C43" s="77">
        <v>9</v>
      </c>
      <c r="D43" s="78">
        <v>1</v>
      </c>
      <c r="E43" s="78">
        <v>2</v>
      </c>
      <c r="F43" s="78">
        <v>1</v>
      </c>
      <c r="G43" s="78">
        <v>0</v>
      </c>
      <c r="H43" s="78">
        <v>0</v>
      </c>
      <c r="I43" s="78">
        <v>5</v>
      </c>
      <c r="J43" s="78">
        <v>0</v>
      </c>
      <c r="K43" s="78">
        <v>1</v>
      </c>
      <c r="L43" s="78">
        <v>0</v>
      </c>
      <c r="M43" s="78">
        <v>6</v>
      </c>
      <c r="N43" s="78">
        <v>10</v>
      </c>
      <c r="O43" s="78">
        <v>10</v>
      </c>
      <c r="P43" s="78">
        <v>0</v>
      </c>
      <c r="Q43" s="78">
        <v>3</v>
      </c>
      <c r="R43" s="78">
        <v>3</v>
      </c>
      <c r="S43" s="78">
        <v>4</v>
      </c>
      <c r="T43" s="78">
        <v>3</v>
      </c>
      <c r="U43" s="78">
        <v>1</v>
      </c>
      <c r="V43" s="78">
        <v>0</v>
      </c>
      <c r="W43" s="78">
        <v>6</v>
      </c>
      <c r="X43" s="78">
        <v>2</v>
      </c>
      <c r="Y43" s="81"/>
      <c r="Z43" s="141">
        <f>SUM(C43:X43)</f>
        <v>67</v>
      </c>
      <c r="AA43" s="125"/>
      <c r="AB43" s="161"/>
      <c r="AC43" s="161"/>
      <c r="AD43" s="161"/>
    </row>
    <row r="44" spans="1:30" ht="15.6" customHeight="1" x14ac:dyDescent="0.2">
      <c r="A44" s="200" t="s">
        <v>23</v>
      </c>
      <c r="B44" s="138" t="s">
        <v>8</v>
      </c>
      <c r="C44" s="77">
        <f>C43</f>
        <v>9</v>
      </c>
      <c r="D44" s="82">
        <f t="shared" ref="D44:P44" si="12">C44-D42+D43</f>
        <v>10</v>
      </c>
      <c r="E44" s="82">
        <f t="shared" si="12"/>
        <v>12</v>
      </c>
      <c r="F44" s="82">
        <f t="shared" si="12"/>
        <v>13</v>
      </c>
      <c r="G44" s="82">
        <f t="shared" si="12"/>
        <v>13</v>
      </c>
      <c r="H44" s="82">
        <f t="shared" si="12"/>
        <v>13</v>
      </c>
      <c r="I44" s="82">
        <f t="shared" si="12"/>
        <v>18</v>
      </c>
      <c r="J44" s="82">
        <f t="shared" si="12"/>
        <v>18</v>
      </c>
      <c r="K44" s="82">
        <f t="shared" si="12"/>
        <v>19</v>
      </c>
      <c r="L44" s="82">
        <f t="shared" si="12"/>
        <v>19</v>
      </c>
      <c r="M44" s="82">
        <f t="shared" si="12"/>
        <v>19</v>
      </c>
      <c r="N44" s="82">
        <f t="shared" si="12"/>
        <v>29</v>
      </c>
      <c r="O44" s="82">
        <f t="shared" si="12"/>
        <v>39</v>
      </c>
      <c r="P44" s="83">
        <f t="shared" si="12"/>
        <v>39</v>
      </c>
      <c r="Q44" s="85">
        <f>P44-Q42+Q43</f>
        <v>37</v>
      </c>
      <c r="R44" s="82">
        <f t="shared" ref="R44:X44" si="13">Q44-R42+R43</f>
        <v>34</v>
      </c>
      <c r="S44" s="82">
        <f t="shared" si="13"/>
        <v>25</v>
      </c>
      <c r="T44" s="82">
        <f t="shared" si="13"/>
        <v>20</v>
      </c>
      <c r="U44" s="82">
        <f t="shared" si="13"/>
        <v>21</v>
      </c>
      <c r="V44" s="82">
        <f t="shared" si="13"/>
        <v>20</v>
      </c>
      <c r="W44" s="82">
        <f t="shared" si="13"/>
        <v>18</v>
      </c>
      <c r="X44" s="82">
        <f t="shared" si="13"/>
        <v>13</v>
      </c>
      <c r="Y44" s="86">
        <f>X44-Y42</f>
        <v>0</v>
      </c>
      <c r="Z44" s="142"/>
      <c r="AA44" s="117">
        <f>MAX(C44:Y44)</f>
        <v>39</v>
      </c>
      <c r="AB44" s="161"/>
      <c r="AC44" s="161"/>
      <c r="AD44" s="161"/>
    </row>
    <row r="45" spans="1:30" ht="15.6" customHeight="1" x14ac:dyDescent="0.2">
      <c r="A45" s="201"/>
      <c r="B45" s="138" t="s">
        <v>9</v>
      </c>
      <c r="C45" s="186"/>
      <c r="D45" s="187"/>
      <c r="E45" s="187"/>
      <c r="F45" s="187"/>
      <c r="G45" s="187"/>
      <c r="H45" s="89">
        <v>17.260000000000002</v>
      </c>
      <c r="I45" s="187"/>
      <c r="J45" s="187"/>
      <c r="K45" s="187"/>
      <c r="L45" s="187"/>
      <c r="M45" s="89">
        <v>17.32</v>
      </c>
      <c r="N45" s="187"/>
      <c r="O45" s="187"/>
      <c r="P45" s="90">
        <v>17.37</v>
      </c>
      <c r="Q45" s="187"/>
      <c r="R45" s="187"/>
      <c r="S45" s="89">
        <v>17.43</v>
      </c>
      <c r="T45" s="187"/>
      <c r="U45" s="89">
        <v>17.46</v>
      </c>
      <c r="V45" s="187"/>
      <c r="W45" s="188"/>
      <c r="X45" s="187"/>
      <c r="Y45" s="189">
        <v>17.54</v>
      </c>
      <c r="Z45" s="143">
        <v>34</v>
      </c>
      <c r="AA45" s="125"/>
      <c r="AB45" s="161"/>
      <c r="AC45" s="161"/>
      <c r="AD45" s="161"/>
    </row>
    <row r="46" spans="1:30" ht="15.6" customHeight="1" x14ac:dyDescent="0.2">
      <c r="A46" s="202"/>
      <c r="B46" s="139" t="s">
        <v>10</v>
      </c>
      <c r="C46" s="190">
        <v>17.2</v>
      </c>
      <c r="D46" s="191"/>
      <c r="E46" s="191"/>
      <c r="F46" s="191"/>
      <c r="G46" s="191"/>
      <c r="H46" s="95">
        <f>H45</f>
        <v>17.260000000000002</v>
      </c>
      <c r="I46" s="191"/>
      <c r="J46" s="191"/>
      <c r="K46" s="191"/>
      <c r="L46" s="191"/>
      <c r="M46" s="95">
        <f>M45</f>
        <v>17.32</v>
      </c>
      <c r="N46" s="191"/>
      <c r="O46" s="191"/>
      <c r="P46" s="96">
        <f>P45</f>
        <v>17.37</v>
      </c>
      <c r="Q46" s="191"/>
      <c r="R46" s="191"/>
      <c r="S46" s="95">
        <f>S45</f>
        <v>17.43</v>
      </c>
      <c r="T46" s="191"/>
      <c r="U46" s="95">
        <f>U45</f>
        <v>17.46</v>
      </c>
      <c r="V46" s="191"/>
      <c r="W46" s="192"/>
      <c r="X46" s="191"/>
      <c r="Y46" s="193"/>
      <c r="Z46" s="142"/>
      <c r="AA46" s="126"/>
      <c r="AB46" s="161"/>
      <c r="AC46" s="161"/>
      <c r="AD46" s="161"/>
    </row>
    <row r="47" spans="1:30" ht="15.6" customHeight="1" thickBot="1" x14ac:dyDescent="0.25">
      <c r="A47" s="163">
        <v>522</v>
      </c>
      <c r="B47" s="163" t="s">
        <v>11</v>
      </c>
      <c r="C47" s="100"/>
      <c r="D47" s="101"/>
      <c r="E47" s="101"/>
      <c r="F47" s="101"/>
      <c r="G47" s="101"/>
      <c r="H47" s="101"/>
      <c r="I47" s="101"/>
      <c r="J47" s="101"/>
      <c r="K47" s="101"/>
      <c r="L47" s="101"/>
      <c r="M47" s="101"/>
      <c r="N47" s="101"/>
      <c r="O47" s="101"/>
      <c r="P47" s="101"/>
      <c r="Q47" s="101"/>
      <c r="R47" s="101"/>
      <c r="S47" s="101"/>
      <c r="T47" s="101"/>
      <c r="U47" s="101"/>
      <c r="V47" s="101"/>
      <c r="W47" s="101"/>
      <c r="X47" s="101"/>
      <c r="Y47" s="102"/>
      <c r="Z47" s="166"/>
      <c r="AA47" s="117"/>
      <c r="AB47" s="161"/>
      <c r="AC47" s="161"/>
      <c r="AD47" s="161"/>
    </row>
    <row r="48" spans="1:30" ht="15.6" customHeight="1" x14ac:dyDescent="0.2">
      <c r="A48" s="169"/>
      <c r="B48" s="136" t="s">
        <v>5</v>
      </c>
      <c r="C48" s="72"/>
      <c r="D48" s="73">
        <v>0</v>
      </c>
      <c r="E48" s="73">
        <v>0</v>
      </c>
      <c r="F48" s="73">
        <v>0</v>
      </c>
      <c r="G48" s="73">
        <v>0</v>
      </c>
      <c r="H48" s="73">
        <v>0</v>
      </c>
      <c r="I48" s="73">
        <v>1</v>
      </c>
      <c r="J48" s="73">
        <v>0</v>
      </c>
      <c r="K48" s="73">
        <v>0</v>
      </c>
      <c r="L48" s="73">
        <v>1</v>
      </c>
      <c r="M48" s="73">
        <v>0</v>
      </c>
      <c r="N48" s="73">
        <v>0</v>
      </c>
      <c r="O48" s="73">
        <v>1</v>
      </c>
      <c r="P48" s="73">
        <v>0</v>
      </c>
      <c r="Q48" s="73">
        <v>0</v>
      </c>
      <c r="R48" s="73">
        <v>2</v>
      </c>
      <c r="S48" s="73">
        <v>6</v>
      </c>
      <c r="T48" s="73">
        <v>0</v>
      </c>
      <c r="U48" s="73">
        <v>2</v>
      </c>
      <c r="V48" s="73">
        <v>2</v>
      </c>
      <c r="W48" s="73">
        <v>5</v>
      </c>
      <c r="X48" s="73">
        <v>5</v>
      </c>
      <c r="Y48" s="76">
        <v>6</v>
      </c>
      <c r="Z48" s="140" t="s">
        <v>6</v>
      </c>
      <c r="AA48" s="157"/>
      <c r="AB48" s="161"/>
      <c r="AC48" s="161"/>
      <c r="AD48" s="161"/>
    </row>
    <row r="49" spans="1:30" ht="15.6" customHeight="1" x14ac:dyDescent="0.2">
      <c r="A49" s="137">
        <v>19.25</v>
      </c>
      <c r="B49" s="138" t="s">
        <v>7</v>
      </c>
      <c r="C49" s="77">
        <v>5</v>
      </c>
      <c r="D49" s="78">
        <v>1</v>
      </c>
      <c r="E49" s="78">
        <v>1</v>
      </c>
      <c r="F49" s="78">
        <v>1</v>
      </c>
      <c r="G49" s="78">
        <v>3</v>
      </c>
      <c r="H49" s="78">
        <v>0</v>
      </c>
      <c r="I49" s="78">
        <v>2</v>
      </c>
      <c r="J49" s="78">
        <v>0</v>
      </c>
      <c r="K49" s="78">
        <v>0</v>
      </c>
      <c r="L49" s="78">
        <v>0</v>
      </c>
      <c r="M49" s="78">
        <v>6</v>
      </c>
      <c r="N49" s="78">
        <v>2</v>
      </c>
      <c r="O49" s="78">
        <v>0</v>
      </c>
      <c r="P49" s="78">
        <v>0</v>
      </c>
      <c r="Q49" s="78">
        <v>0</v>
      </c>
      <c r="R49" s="78">
        <v>0</v>
      </c>
      <c r="S49" s="78">
        <v>4</v>
      </c>
      <c r="T49" s="78">
        <v>6</v>
      </c>
      <c r="U49" s="78">
        <v>0</v>
      </c>
      <c r="V49" s="78">
        <v>0</v>
      </c>
      <c r="W49" s="78">
        <v>0</v>
      </c>
      <c r="X49" s="78">
        <v>0</v>
      </c>
      <c r="Y49" s="81"/>
      <c r="Z49" s="141">
        <f>SUM(C49:X49)</f>
        <v>31</v>
      </c>
      <c r="AA49" s="125"/>
      <c r="AB49" s="161"/>
      <c r="AC49" s="161"/>
      <c r="AD49" s="161"/>
    </row>
    <row r="50" spans="1:30" ht="15.6" customHeight="1" x14ac:dyDescent="0.2">
      <c r="A50" s="200" t="s">
        <v>23</v>
      </c>
      <c r="B50" s="138" t="s">
        <v>8</v>
      </c>
      <c r="C50" s="77">
        <f>C49</f>
        <v>5</v>
      </c>
      <c r="D50" s="82">
        <f t="shared" ref="D50:P50" si="14">C50-D48+D49</f>
        <v>6</v>
      </c>
      <c r="E50" s="82">
        <f t="shared" si="14"/>
        <v>7</v>
      </c>
      <c r="F50" s="82">
        <f t="shared" si="14"/>
        <v>8</v>
      </c>
      <c r="G50" s="82">
        <f t="shared" si="14"/>
        <v>11</v>
      </c>
      <c r="H50" s="82">
        <f t="shared" si="14"/>
        <v>11</v>
      </c>
      <c r="I50" s="82">
        <f t="shared" si="14"/>
        <v>12</v>
      </c>
      <c r="J50" s="82">
        <f t="shared" si="14"/>
        <v>12</v>
      </c>
      <c r="K50" s="82">
        <f t="shared" si="14"/>
        <v>12</v>
      </c>
      <c r="L50" s="82">
        <f t="shared" si="14"/>
        <v>11</v>
      </c>
      <c r="M50" s="82">
        <f t="shared" si="14"/>
        <v>17</v>
      </c>
      <c r="N50" s="82">
        <f t="shared" si="14"/>
        <v>19</v>
      </c>
      <c r="O50" s="82">
        <f t="shared" si="14"/>
        <v>18</v>
      </c>
      <c r="P50" s="83">
        <f t="shared" si="14"/>
        <v>18</v>
      </c>
      <c r="Q50" s="85">
        <f>P50-Q48+Q49</f>
        <v>18</v>
      </c>
      <c r="R50" s="82">
        <f t="shared" ref="R50:X50" si="15">Q50-R48+R49</f>
        <v>16</v>
      </c>
      <c r="S50" s="82">
        <f t="shared" si="15"/>
        <v>14</v>
      </c>
      <c r="T50" s="82">
        <f t="shared" si="15"/>
        <v>20</v>
      </c>
      <c r="U50" s="82">
        <f t="shared" si="15"/>
        <v>18</v>
      </c>
      <c r="V50" s="82">
        <f t="shared" si="15"/>
        <v>16</v>
      </c>
      <c r="W50" s="82">
        <f t="shared" si="15"/>
        <v>11</v>
      </c>
      <c r="X50" s="82">
        <f t="shared" si="15"/>
        <v>6</v>
      </c>
      <c r="Y50" s="86">
        <f>X50-Y48</f>
        <v>0</v>
      </c>
      <c r="Z50" s="142"/>
      <c r="AA50" s="117">
        <f>MAX(C50:Y50)</f>
        <v>20</v>
      </c>
      <c r="AB50" s="161"/>
      <c r="AC50" s="161"/>
      <c r="AD50" s="161"/>
    </row>
    <row r="51" spans="1:30" ht="15.6" customHeight="1" x14ac:dyDescent="0.2">
      <c r="A51" s="201"/>
      <c r="B51" s="138" t="s">
        <v>9</v>
      </c>
      <c r="C51" s="186"/>
      <c r="D51" s="187"/>
      <c r="E51" s="187"/>
      <c r="F51" s="187"/>
      <c r="G51" s="187"/>
      <c r="H51" s="89">
        <v>19.309999999999999</v>
      </c>
      <c r="I51" s="187"/>
      <c r="J51" s="187"/>
      <c r="K51" s="187"/>
      <c r="L51" s="187"/>
      <c r="M51" s="89">
        <v>19.37</v>
      </c>
      <c r="N51" s="187"/>
      <c r="O51" s="187"/>
      <c r="P51" s="90">
        <v>19.420000000000002</v>
      </c>
      <c r="Q51" s="187"/>
      <c r="R51" s="187"/>
      <c r="S51" s="89">
        <v>19.45</v>
      </c>
      <c r="T51" s="187"/>
      <c r="U51" s="89">
        <v>19.5</v>
      </c>
      <c r="V51" s="187"/>
      <c r="W51" s="188"/>
      <c r="X51" s="187"/>
      <c r="Y51" s="189">
        <v>19.579999999999998</v>
      </c>
      <c r="Z51" s="143">
        <v>33</v>
      </c>
      <c r="AA51" s="125"/>
      <c r="AB51" s="161"/>
      <c r="AC51" s="161"/>
      <c r="AD51" s="161"/>
    </row>
    <row r="52" spans="1:30" ht="15.6" customHeight="1" x14ac:dyDescent="0.2">
      <c r="A52" s="202"/>
      <c r="B52" s="139" t="s">
        <v>10</v>
      </c>
      <c r="C52" s="190">
        <v>19.25</v>
      </c>
      <c r="D52" s="191"/>
      <c r="E52" s="191"/>
      <c r="F52" s="191"/>
      <c r="G52" s="191"/>
      <c r="H52" s="95">
        <f>H51</f>
        <v>19.309999999999999</v>
      </c>
      <c r="I52" s="191"/>
      <c r="J52" s="191"/>
      <c r="K52" s="191"/>
      <c r="L52" s="191"/>
      <c r="M52" s="95">
        <f>M51</f>
        <v>19.37</v>
      </c>
      <c r="N52" s="191"/>
      <c r="O52" s="191"/>
      <c r="P52" s="96">
        <f>P51</f>
        <v>19.420000000000002</v>
      </c>
      <c r="Q52" s="191"/>
      <c r="R52" s="191"/>
      <c r="S52" s="95">
        <f>S51</f>
        <v>19.45</v>
      </c>
      <c r="T52" s="191"/>
      <c r="U52" s="95">
        <f>U51</f>
        <v>19.5</v>
      </c>
      <c r="V52" s="191"/>
      <c r="W52" s="192"/>
      <c r="X52" s="191"/>
      <c r="Y52" s="193"/>
      <c r="Z52" s="142"/>
      <c r="AA52" s="126"/>
      <c r="AB52" s="161"/>
      <c r="AC52" s="161"/>
      <c r="AD52" s="161"/>
    </row>
    <row r="53" spans="1:30" ht="15.6" customHeight="1" thickBot="1" x14ac:dyDescent="0.25">
      <c r="A53" s="163">
        <v>209</v>
      </c>
      <c r="B53" s="163" t="s">
        <v>11</v>
      </c>
      <c r="C53" s="100"/>
      <c r="D53" s="101"/>
      <c r="E53" s="101"/>
      <c r="F53" s="101"/>
      <c r="G53" s="101"/>
      <c r="H53" s="101"/>
      <c r="I53" s="101"/>
      <c r="J53" s="101"/>
      <c r="K53" s="101"/>
      <c r="L53" s="101"/>
      <c r="M53" s="101"/>
      <c r="N53" s="101"/>
      <c r="O53" s="101"/>
      <c r="P53" s="101"/>
      <c r="Q53" s="101"/>
      <c r="R53" s="101"/>
      <c r="S53" s="101"/>
      <c r="T53" s="101"/>
      <c r="U53" s="101"/>
      <c r="V53" s="101"/>
      <c r="W53" s="101"/>
      <c r="X53" s="101"/>
      <c r="Y53" s="102"/>
      <c r="Z53" s="166"/>
      <c r="AA53" s="117"/>
      <c r="AB53" s="161"/>
      <c r="AC53" s="161"/>
      <c r="AD53" s="161"/>
    </row>
    <row r="54" spans="1:30" ht="15.6" customHeight="1" x14ac:dyDescent="0.2">
      <c r="A54" s="169"/>
      <c r="B54" s="136" t="s">
        <v>5</v>
      </c>
      <c r="C54" s="72"/>
      <c r="D54" s="73">
        <v>0</v>
      </c>
      <c r="E54" s="73">
        <v>0</v>
      </c>
      <c r="F54" s="73">
        <v>0</v>
      </c>
      <c r="G54" s="73">
        <v>0</v>
      </c>
      <c r="H54" s="73">
        <v>0</v>
      </c>
      <c r="I54" s="73">
        <v>0</v>
      </c>
      <c r="J54" s="73">
        <v>0</v>
      </c>
      <c r="K54" s="73">
        <v>0</v>
      </c>
      <c r="L54" s="73">
        <v>0</v>
      </c>
      <c r="M54" s="73">
        <v>2</v>
      </c>
      <c r="N54" s="73">
        <v>1</v>
      </c>
      <c r="O54" s="73">
        <v>2</v>
      </c>
      <c r="P54" s="73">
        <v>0</v>
      </c>
      <c r="Q54" s="73">
        <v>0</v>
      </c>
      <c r="R54" s="73">
        <v>1</v>
      </c>
      <c r="S54" s="73">
        <v>0</v>
      </c>
      <c r="T54" s="73">
        <v>0</v>
      </c>
      <c r="U54" s="73">
        <v>2</v>
      </c>
      <c r="V54" s="73">
        <v>2</v>
      </c>
      <c r="W54" s="73">
        <v>1</v>
      </c>
      <c r="X54" s="73">
        <v>3</v>
      </c>
      <c r="Y54" s="76">
        <v>0</v>
      </c>
      <c r="Z54" s="140" t="s">
        <v>6</v>
      </c>
      <c r="AA54" s="157"/>
      <c r="AB54" s="161"/>
      <c r="AC54" s="161"/>
      <c r="AD54" s="161"/>
    </row>
    <row r="55" spans="1:30" ht="15.6" customHeight="1" x14ac:dyDescent="0.2">
      <c r="A55" s="137">
        <v>21.17</v>
      </c>
      <c r="B55" s="138" t="s">
        <v>7</v>
      </c>
      <c r="C55" s="77">
        <v>0</v>
      </c>
      <c r="D55" s="78">
        <v>1</v>
      </c>
      <c r="E55" s="78">
        <v>0</v>
      </c>
      <c r="F55" s="78">
        <v>0</v>
      </c>
      <c r="G55" s="78">
        <v>0</v>
      </c>
      <c r="H55" s="78">
        <v>1</v>
      </c>
      <c r="I55" s="78">
        <v>3</v>
      </c>
      <c r="J55" s="78">
        <v>0</v>
      </c>
      <c r="K55" s="78">
        <v>0</v>
      </c>
      <c r="L55" s="78">
        <v>0</v>
      </c>
      <c r="M55" s="78">
        <v>0</v>
      </c>
      <c r="N55" s="78">
        <v>1</v>
      </c>
      <c r="O55" s="78">
        <v>0</v>
      </c>
      <c r="P55" s="78">
        <v>1</v>
      </c>
      <c r="Q55" s="78">
        <v>0</v>
      </c>
      <c r="R55" s="78">
        <v>1</v>
      </c>
      <c r="S55" s="78">
        <v>4</v>
      </c>
      <c r="T55" s="78">
        <v>2</v>
      </c>
      <c r="U55" s="78">
        <v>0</v>
      </c>
      <c r="V55" s="78">
        <v>0</v>
      </c>
      <c r="W55" s="78">
        <v>0</v>
      </c>
      <c r="X55" s="78">
        <v>0</v>
      </c>
      <c r="Y55" s="81"/>
      <c r="Z55" s="141">
        <f>SUM(C55:X55)</f>
        <v>14</v>
      </c>
      <c r="AA55" s="125"/>
      <c r="AB55" s="161"/>
      <c r="AC55" s="161"/>
      <c r="AD55" s="161"/>
    </row>
    <row r="56" spans="1:30" ht="15.6" customHeight="1" x14ac:dyDescent="0.2">
      <c r="A56" s="200" t="s">
        <v>23</v>
      </c>
      <c r="B56" s="138" t="s">
        <v>8</v>
      </c>
      <c r="C56" s="77">
        <f>C55</f>
        <v>0</v>
      </c>
      <c r="D56" s="82">
        <f t="shared" ref="D56:P56" si="16">C56-D54+D55</f>
        <v>1</v>
      </c>
      <c r="E56" s="82">
        <f t="shared" si="16"/>
        <v>1</v>
      </c>
      <c r="F56" s="82">
        <f t="shared" si="16"/>
        <v>1</v>
      </c>
      <c r="G56" s="82">
        <f t="shared" si="16"/>
        <v>1</v>
      </c>
      <c r="H56" s="82">
        <f t="shared" si="16"/>
        <v>2</v>
      </c>
      <c r="I56" s="82">
        <f t="shared" si="16"/>
        <v>5</v>
      </c>
      <c r="J56" s="82">
        <f t="shared" si="16"/>
        <v>5</v>
      </c>
      <c r="K56" s="82">
        <f t="shared" si="16"/>
        <v>5</v>
      </c>
      <c r="L56" s="82">
        <f t="shared" si="16"/>
        <v>5</v>
      </c>
      <c r="M56" s="82">
        <f t="shared" si="16"/>
        <v>3</v>
      </c>
      <c r="N56" s="82">
        <f t="shared" si="16"/>
        <v>3</v>
      </c>
      <c r="O56" s="82">
        <f t="shared" si="16"/>
        <v>1</v>
      </c>
      <c r="P56" s="83">
        <f t="shared" si="16"/>
        <v>2</v>
      </c>
      <c r="Q56" s="85">
        <f>P56-Q54+Q55</f>
        <v>2</v>
      </c>
      <c r="R56" s="82">
        <f t="shared" ref="R56:X56" si="17">Q56-R54+R55</f>
        <v>2</v>
      </c>
      <c r="S56" s="82">
        <f t="shared" si="17"/>
        <v>6</v>
      </c>
      <c r="T56" s="82">
        <f t="shared" si="17"/>
        <v>8</v>
      </c>
      <c r="U56" s="82">
        <f t="shared" si="17"/>
        <v>6</v>
      </c>
      <c r="V56" s="82">
        <f t="shared" si="17"/>
        <v>4</v>
      </c>
      <c r="W56" s="82">
        <f t="shared" si="17"/>
        <v>3</v>
      </c>
      <c r="X56" s="82">
        <f t="shared" si="17"/>
        <v>0</v>
      </c>
      <c r="Y56" s="86">
        <f>X56-Y54</f>
        <v>0</v>
      </c>
      <c r="Z56" s="142"/>
      <c r="AA56" s="117">
        <f>MAX(C56:Y56)</f>
        <v>8</v>
      </c>
      <c r="AB56" s="161"/>
      <c r="AC56" s="161"/>
      <c r="AD56" s="161"/>
    </row>
    <row r="57" spans="1:30" ht="15.6" customHeight="1" x14ac:dyDescent="0.2">
      <c r="A57" s="201"/>
      <c r="B57" s="138" t="s">
        <v>9</v>
      </c>
      <c r="C57" s="186"/>
      <c r="D57" s="187"/>
      <c r="E57" s="187"/>
      <c r="F57" s="187"/>
      <c r="G57" s="187"/>
      <c r="H57" s="89">
        <v>21.22</v>
      </c>
      <c r="I57" s="187"/>
      <c r="J57" s="187"/>
      <c r="K57" s="187"/>
      <c r="L57" s="187"/>
      <c r="M57" s="89">
        <v>21.29</v>
      </c>
      <c r="N57" s="187"/>
      <c r="O57" s="187"/>
      <c r="P57" s="90">
        <v>21.33</v>
      </c>
      <c r="Q57" s="187"/>
      <c r="R57" s="187"/>
      <c r="S57" s="89">
        <v>21.38</v>
      </c>
      <c r="T57" s="187"/>
      <c r="U57" s="89">
        <v>21.43</v>
      </c>
      <c r="V57" s="187"/>
      <c r="W57" s="188"/>
      <c r="X57" s="187"/>
      <c r="Y57" s="189">
        <v>21.49</v>
      </c>
      <c r="Z57" s="143">
        <v>34</v>
      </c>
      <c r="AA57" s="125"/>
      <c r="AB57" s="161"/>
      <c r="AC57" s="161"/>
      <c r="AD57" s="161"/>
    </row>
    <row r="58" spans="1:30" ht="15.6" customHeight="1" x14ac:dyDescent="0.2">
      <c r="A58" s="202"/>
      <c r="B58" s="139" t="s">
        <v>10</v>
      </c>
      <c r="C58" s="190">
        <v>21.17</v>
      </c>
      <c r="D58" s="191"/>
      <c r="E58" s="191"/>
      <c r="F58" s="191"/>
      <c r="G58" s="191"/>
      <c r="H58" s="95">
        <f>H57</f>
        <v>21.22</v>
      </c>
      <c r="I58" s="191"/>
      <c r="J58" s="191"/>
      <c r="K58" s="191"/>
      <c r="L58" s="191"/>
      <c r="M58" s="95">
        <f>M57</f>
        <v>21.29</v>
      </c>
      <c r="N58" s="191"/>
      <c r="O58" s="191"/>
      <c r="P58" s="96">
        <f>P57</f>
        <v>21.33</v>
      </c>
      <c r="Q58" s="191"/>
      <c r="R58" s="191"/>
      <c r="S58" s="95">
        <f>S57</f>
        <v>21.38</v>
      </c>
      <c r="T58" s="191"/>
      <c r="U58" s="95">
        <f>U57</f>
        <v>21.43</v>
      </c>
      <c r="V58" s="191"/>
      <c r="W58" s="192"/>
      <c r="X58" s="191"/>
      <c r="Y58" s="193"/>
      <c r="Z58" s="142"/>
      <c r="AA58" s="126"/>
      <c r="AB58" s="161"/>
      <c r="AC58" s="161"/>
      <c r="AD58" s="161"/>
    </row>
    <row r="59" spans="1:30" ht="15.6" customHeight="1" thickBot="1" x14ac:dyDescent="0.25">
      <c r="A59" s="163">
        <v>522</v>
      </c>
      <c r="B59" s="163" t="s">
        <v>11</v>
      </c>
      <c r="C59" s="100"/>
      <c r="D59" s="101"/>
      <c r="E59" s="101"/>
      <c r="F59" s="101"/>
      <c r="G59" s="101"/>
      <c r="H59" s="101"/>
      <c r="I59" s="101"/>
      <c r="J59" s="101"/>
      <c r="K59" s="101"/>
      <c r="L59" s="101"/>
      <c r="M59" s="101"/>
      <c r="N59" s="101"/>
      <c r="O59" s="101"/>
      <c r="P59" s="101"/>
      <c r="Q59" s="101"/>
      <c r="R59" s="101"/>
      <c r="S59" s="101"/>
      <c r="T59" s="101"/>
      <c r="U59" s="101"/>
      <c r="V59" s="101"/>
      <c r="W59" s="101"/>
      <c r="X59" s="101"/>
      <c r="Y59" s="102"/>
      <c r="Z59" s="166"/>
      <c r="AA59" s="117"/>
      <c r="AB59" s="161"/>
      <c r="AC59" s="161"/>
      <c r="AD59" s="161"/>
    </row>
    <row r="60" spans="1:30" s="161" customFormat="1" ht="15.6" customHeight="1" x14ac:dyDescent="0.2">
      <c r="A60" s="175" t="s">
        <v>12</v>
      </c>
      <c r="B60" s="171"/>
      <c r="C60" s="118"/>
      <c r="D60" s="119">
        <f t="shared" ref="D60:Y60" si="18">SUMIF($B6:$B59,"l. wys.",D6:D59)</f>
        <v>0</v>
      </c>
      <c r="E60" s="119">
        <f t="shared" si="18"/>
        <v>0</v>
      </c>
      <c r="F60" s="119">
        <f t="shared" si="18"/>
        <v>0</v>
      </c>
      <c r="G60" s="119">
        <f t="shared" si="18"/>
        <v>2</v>
      </c>
      <c r="H60" s="119">
        <f t="shared" si="18"/>
        <v>1</v>
      </c>
      <c r="I60" s="119">
        <f t="shared" si="18"/>
        <v>2</v>
      </c>
      <c r="J60" s="119">
        <f t="shared" si="18"/>
        <v>0</v>
      </c>
      <c r="K60" s="119">
        <f t="shared" si="18"/>
        <v>2</v>
      </c>
      <c r="L60" s="119">
        <f t="shared" si="18"/>
        <v>1</v>
      </c>
      <c r="M60" s="119">
        <f t="shared" si="18"/>
        <v>19</v>
      </c>
      <c r="N60" s="119">
        <f t="shared" si="18"/>
        <v>7</v>
      </c>
      <c r="O60" s="119">
        <f t="shared" si="18"/>
        <v>4</v>
      </c>
      <c r="P60" s="119">
        <f t="shared" si="18"/>
        <v>5</v>
      </c>
      <c r="Q60" s="119">
        <f t="shared" si="18"/>
        <v>19</v>
      </c>
      <c r="R60" s="119">
        <f t="shared" si="18"/>
        <v>45</v>
      </c>
      <c r="S60" s="119">
        <f t="shared" si="18"/>
        <v>73</v>
      </c>
      <c r="T60" s="119">
        <f t="shared" si="18"/>
        <v>25</v>
      </c>
      <c r="U60" s="119">
        <f t="shared" si="18"/>
        <v>11</v>
      </c>
      <c r="V60" s="119">
        <f t="shared" si="18"/>
        <v>19</v>
      </c>
      <c r="W60" s="119">
        <f t="shared" si="18"/>
        <v>52</v>
      </c>
      <c r="X60" s="119">
        <f t="shared" si="18"/>
        <v>38</v>
      </c>
      <c r="Y60" s="119">
        <f t="shared" si="18"/>
        <v>42</v>
      </c>
      <c r="Z60" s="159" t="str">
        <f>"Σ: "&amp;SUM(C60:Y60)</f>
        <v>Σ: 367</v>
      </c>
      <c r="AA60" s="160"/>
    </row>
    <row r="61" spans="1:30" s="161" customFormat="1" ht="15.6" customHeight="1" thickBot="1" x14ac:dyDescent="0.25">
      <c r="A61" s="176" t="s">
        <v>13</v>
      </c>
      <c r="B61" s="172"/>
      <c r="C61" s="120">
        <f t="shared" ref="C61:X61" si="19">SUMIF($B6:$B59,"l. wsiad.",C6:C59)</f>
        <v>60</v>
      </c>
      <c r="D61" s="121">
        <f t="shared" si="19"/>
        <v>7</v>
      </c>
      <c r="E61" s="121">
        <f t="shared" si="19"/>
        <v>7</v>
      </c>
      <c r="F61" s="121">
        <f t="shared" si="19"/>
        <v>10</v>
      </c>
      <c r="G61" s="121">
        <f t="shared" si="19"/>
        <v>10</v>
      </c>
      <c r="H61" s="121">
        <f t="shared" si="19"/>
        <v>18</v>
      </c>
      <c r="I61" s="121">
        <f t="shared" si="19"/>
        <v>37</v>
      </c>
      <c r="J61" s="121">
        <f t="shared" si="19"/>
        <v>2</v>
      </c>
      <c r="K61" s="121">
        <f t="shared" si="19"/>
        <v>14</v>
      </c>
      <c r="L61" s="121">
        <f t="shared" si="19"/>
        <v>1</v>
      </c>
      <c r="M61" s="121">
        <f t="shared" si="19"/>
        <v>35</v>
      </c>
      <c r="N61" s="121">
        <f t="shared" si="19"/>
        <v>27</v>
      </c>
      <c r="O61" s="121">
        <f t="shared" si="19"/>
        <v>27</v>
      </c>
      <c r="P61" s="121">
        <f t="shared" si="19"/>
        <v>11</v>
      </c>
      <c r="Q61" s="121">
        <f t="shared" si="19"/>
        <v>21</v>
      </c>
      <c r="R61" s="121">
        <f t="shared" si="19"/>
        <v>12</v>
      </c>
      <c r="S61" s="121">
        <f t="shared" si="19"/>
        <v>26</v>
      </c>
      <c r="T61" s="121">
        <f t="shared" si="19"/>
        <v>23</v>
      </c>
      <c r="U61" s="121">
        <f t="shared" si="19"/>
        <v>6</v>
      </c>
      <c r="V61" s="121">
        <f t="shared" si="19"/>
        <v>1</v>
      </c>
      <c r="W61" s="121">
        <f t="shared" si="19"/>
        <v>10</v>
      </c>
      <c r="X61" s="121">
        <f t="shared" si="19"/>
        <v>2</v>
      </c>
      <c r="Y61" s="122"/>
      <c r="Z61" s="162" t="str">
        <f>"Σ: "&amp;SUM(C61:Y61)</f>
        <v>Σ: 367</v>
      </c>
      <c r="AA61" s="123"/>
    </row>
    <row r="62" spans="1:30" x14ac:dyDescent="0.2">
      <c r="A62" s="161"/>
      <c r="B62" s="161"/>
      <c r="C62" s="161"/>
      <c r="D62" s="161"/>
      <c r="E62" s="161"/>
      <c r="F62" s="161"/>
      <c r="G62" s="161"/>
      <c r="H62" s="161"/>
      <c r="I62" s="161"/>
      <c r="J62" s="161"/>
      <c r="K62" s="161"/>
      <c r="L62" s="161"/>
      <c r="M62" s="161"/>
      <c r="N62" s="161"/>
      <c r="O62" s="161"/>
      <c r="P62" s="161"/>
      <c r="Q62" s="161"/>
      <c r="R62" s="161"/>
      <c r="S62" s="161"/>
      <c r="T62" s="161"/>
      <c r="U62" s="161"/>
      <c r="V62" s="161"/>
      <c r="W62" s="161"/>
      <c r="X62" s="161"/>
      <c r="Y62" s="161"/>
      <c r="Z62" s="173"/>
      <c r="AA62" s="161"/>
      <c r="AB62" s="161"/>
      <c r="AC62" s="161"/>
      <c r="AD62" s="161"/>
    </row>
    <row r="63" spans="1:30" x14ac:dyDescent="0.2">
      <c r="A63" s="161"/>
      <c r="B63" s="161"/>
      <c r="C63" s="161"/>
      <c r="D63" s="161"/>
      <c r="E63" s="161"/>
      <c r="F63" s="161"/>
      <c r="G63" s="161"/>
      <c r="H63" s="161"/>
      <c r="I63" s="161"/>
      <c r="J63" s="161"/>
      <c r="K63" s="161"/>
      <c r="L63" s="161"/>
      <c r="M63" s="161"/>
      <c r="N63" s="161"/>
      <c r="O63" s="161"/>
      <c r="P63" s="161"/>
      <c r="Q63" s="161"/>
      <c r="R63" s="161"/>
      <c r="S63" s="161"/>
      <c r="T63" s="161"/>
      <c r="U63" s="161"/>
      <c r="V63" s="161"/>
      <c r="W63" s="161"/>
      <c r="X63" s="161"/>
      <c r="Y63" s="161"/>
      <c r="Z63" s="174"/>
      <c r="AA63" s="174"/>
      <c r="AB63" s="161"/>
      <c r="AC63" s="161"/>
      <c r="AD63" s="161"/>
    </row>
    <row r="64" spans="1:30" x14ac:dyDescent="0.2">
      <c r="A64" s="161"/>
      <c r="B64" s="161"/>
      <c r="C64" s="161"/>
      <c r="D64" s="161"/>
      <c r="E64" s="161"/>
      <c r="F64" s="161"/>
      <c r="G64" s="161"/>
      <c r="H64" s="161"/>
      <c r="I64" s="161"/>
      <c r="J64" s="161"/>
      <c r="K64" s="161"/>
      <c r="L64" s="161"/>
      <c r="M64" s="161"/>
      <c r="N64" s="161"/>
      <c r="O64" s="161"/>
      <c r="P64" s="161"/>
      <c r="Q64" s="161"/>
      <c r="R64" s="161"/>
      <c r="S64" s="161"/>
      <c r="T64" s="161"/>
      <c r="U64" s="161"/>
      <c r="V64" s="161"/>
      <c r="W64" s="161"/>
      <c r="X64" s="161"/>
      <c r="Y64" s="161"/>
      <c r="Z64" s="161"/>
      <c r="AA64" s="161"/>
      <c r="AB64" s="161"/>
      <c r="AC64" s="161"/>
      <c r="AD64" s="161"/>
    </row>
    <row r="65" spans="1:30" x14ac:dyDescent="0.2">
      <c r="A65" s="161"/>
      <c r="B65" s="161"/>
      <c r="C65" s="161"/>
      <c r="D65" s="161"/>
      <c r="E65" s="161"/>
      <c r="F65" s="161"/>
      <c r="G65" s="161"/>
      <c r="H65" s="161"/>
      <c r="I65" s="161"/>
      <c r="J65" s="161"/>
      <c r="K65" s="161"/>
      <c r="L65" s="161"/>
      <c r="M65" s="161"/>
      <c r="N65" s="161"/>
      <c r="O65" s="161"/>
      <c r="P65" s="161"/>
      <c r="Q65" s="161"/>
      <c r="R65" s="161"/>
      <c r="S65" s="161"/>
      <c r="T65" s="161"/>
      <c r="U65" s="161"/>
      <c r="V65" s="161"/>
      <c r="W65" s="161"/>
      <c r="X65" s="161"/>
      <c r="Y65" s="161"/>
      <c r="Z65" s="161"/>
      <c r="AA65" s="161"/>
      <c r="AB65" s="161"/>
      <c r="AC65" s="161"/>
      <c r="AD65" s="161"/>
    </row>
    <row r="66" spans="1:30" x14ac:dyDescent="0.2">
      <c r="A66" s="161"/>
      <c r="B66" s="161"/>
      <c r="C66" s="161"/>
      <c r="D66" s="161"/>
      <c r="E66" s="161"/>
      <c r="F66" s="161"/>
      <c r="G66" s="161"/>
      <c r="H66" s="161"/>
      <c r="I66" s="161"/>
      <c r="J66" s="161"/>
      <c r="K66" s="161"/>
      <c r="L66" s="161"/>
      <c r="M66" s="161"/>
      <c r="N66" s="161"/>
      <c r="O66" s="161"/>
      <c r="P66" s="161"/>
      <c r="Q66" s="161"/>
      <c r="R66" s="161"/>
      <c r="S66" s="161"/>
      <c r="T66" s="161"/>
      <c r="U66" s="161"/>
      <c r="V66" s="161"/>
      <c r="W66" s="161"/>
      <c r="X66" s="161"/>
      <c r="Y66" s="161"/>
      <c r="Z66" s="161"/>
      <c r="AA66" s="161"/>
      <c r="AB66" s="161"/>
      <c r="AC66" s="161"/>
      <c r="AD66" s="161"/>
    </row>
    <row r="67" spans="1:30" x14ac:dyDescent="0.2">
      <c r="A67" s="161"/>
      <c r="B67" s="161"/>
      <c r="C67" s="161"/>
      <c r="D67" s="161"/>
      <c r="E67" s="161"/>
      <c r="F67" s="161"/>
      <c r="G67" s="161"/>
      <c r="H67" s="161"/>
      <c r="I67" s="161"/>
      <c r="J67" s="161"/>
      <c r="K67" s="161"/>
      <c r="L67" s="161"/>
      <c r="M67" s="161"/>
      <c r="N67" s="161"/>
      <c r="O67" s="161"/>
      <c r="P67" s="161"/>
      <c r="Q67" s="161"/>
      <c r="R67" s="161"/>
      <c r="S67" s="161"/>
      <c r="T67" s="161"/>
      <c r="U67" s="161"/>
      <c r="V67" s="161"/>
      <c r="W67" s="161"/>
      <c r="X67" s="161"/>
      <c r="Y67" s="161"/>
      <c r="Z67" s="161"/>
      <c r="AA67" s="161"/>
      <c r="AB67" s="161"/>
      <c r="AC67" s="161"/>
      <c r="AD67" s="161"/>
    </row>
    <row r="68" spans="1:30" x14ac:dyDescent="0.2">
      <c r="A68" s="161"/>
      <c r="B68" s="161"/>
      <c r="C68" s="161"/>
      <c r="D68" s="161"/>
      <c r="E68" s="161"/>
      <c r="F68" s="161"/>
      <c r="G68" s="161"/>
      <c r="H68" s="161"/>
      <c r="I68" s="161"/>
      <c r="J68" s="161"/>
      <c r="K68" s="161"/>
      <c r="L68" s="161"/>
      <c r="M68" s="161"/>
      <c r="N68" s="161"/>
      <c r="O68" s="161"/>
      <c r="P68" s="161"/>
      <c r="Q68" s="161"/>
      <c r="R68" s="161"/>
      <c r="S68" s="161"/>
      <c r="T68" s="161"/>
      <c r="U68" s="161"/>
      <c r="V68" s="161"/>
      <c r="W68" s="161"/>
      <c r="X68" s="161"/>
      <c r="Y68" s="161"/>
      <c r="Z68" s="161"/>
      <c r="AA68" s="161"/>
      <c r="AB68" s="161"/>
      <c r="AC68" s="161"/>
      <c r="AD68" s="161"/>
    </row>
    <row r="69" spans="1:30" x14ac:dyDescent="0.2">
      <c r="A69" s="161"/>
      <c r="B69" s="161"/>
      <c r="C69" s="161"/>
      <c r="D69" s="161"/>
      <c r="E69" s="161"/>
      <c r="F69" s="161"/>
      <c r="G69" s="161"/>
      <c r="H69" s="161"/>
      <c r="I69" s="161"/>
      <c r="J69" s="161"/>
      <c r="K69" s="161"/>
      <c r="L69" s="161"/>
      <c r="M69" s="161"/>
      <c r="N69" s="161"/>
      <c r="O69" s="161"/>
      <c r="P69" s="161"/>
      <c r="Q69" s="161"/>
      <c r="R69" s="161"/>
      <c r="S69" s="161"/>
      <c r="T69" s="161"/>
      <c r="U69" s="161"/>
      <c r="V69" s="161"/>
      <c r="W69" s="161"/>
      <c r="X69" s="161"/>
      <c r="Y69" s="161"/>
      <c r="Z69" s="161"/>
      <c r="AA69" s="161"/>
      <c r="AB69" s="161"/>
      <c r="AC69" s="161"/>
      <c r="AD69" s="161"/>
    </row>
    <row r="70" spans="1:30" x14ac:dyDescent="0.2">
      <c r="A70" s="161"/>
      <c r="B70" s="161"/>
      <c r="C70" s="161"/>
      <c r="D70" s="161"/>
      <c r="E70" s="161"/>
      <c r="F70" s="161"/>
      <c r="G70" s="161"/>
      <c r="H70" s="161"/>
      <c r="I70" s="161"/>
      <c r="J70" s="161"/>
      <c r="K70" s="161"/>
      <c r="L70" s="161"/>
      <c r="M70" s="161"/>
      <c r="N70" s="161"/>
      <c r="O70" s="161"/>
      <c r="P70" s="161"/>
      <c r="Q70" s="161"/>
      <c r="R70" s="161"/>
      <c r="S70" s="161"/>
      <c r="T70" s="161"/>
      <c r="U70" s="161"/>
      <c r="V70" s="161"/>
      <c r="W70" s="161"/>
      <c r="X70" s="161"/>
      <c r="Y70" s="161"/>
      <c r="Z70" s="161"/>
      <c r="AA70" s="161"/>
      <c r="AB70" s="161"/>
      <c r="AC70" s="161"/>
      <c r="AD70" s="161"/>
    </row>
    <row r="71" spans="1:30" x14ac:dyDescent="0.2">
      <c r="A71" s="161"/>
      <c r="B71" s="161"/>
      <c r="C71" s="161"/>
      <c r="D71" s="161"/>
      <c r="E71" s="161"/>
      <c r="F71" s="161"/>
      <c r="G71" s="161"/>
      <c r="H71" s="161"/>
      <c r="I71" s="161"/>
      <c r="J71" s="161"/>
      <c r="K71" s="161"/>
      <c r="L71" s="161"/>
      <c r="M71" s="161"/>
      <c r="N71" s="161"/>
      <c r="O71" s="161"/>
      <c r="P71" s="161"/>
      <c r="Q71" s="161"/>
      <c r="R71" s="161"/>
      <c r="S71" s="161"/>
      <c r="T71" s="161"/>
      <c r="U71" s="161"/>
      <c r="V71" s="161"/>
      <c r="W71" s="161"/>
      <c r="X71" s="161"/>
      <c r="Y71" s="161"/>
      <c r="Z71" s="161"/>
      <c r="AA71" s="161"/>
      <c r="AB71" s="161"/>
      <c r="AC71" s="161"/>
      <c r="AD71" s="161"/>
    </row>
    <row r="72" spans="1:30" x14ac:dyDescent="0.2">
      <c r="A72" s="161"/>
      <c r="B72" s="161"/>
      <c r="C72" s="161"/>
      <c r="D72" s="161"/>
      <c r="E72" s="161"/>
      <c r="F72" s="161"/>
      <c r="G72" s="161"/>
      <c r="H72" s="161"/>
      <c r="I72" s="161"/>
      <c r="J72" s="161"/>
      <c r="K72" s="161"/>
      <c r="L72" s="161"/>
      <c r="M72" s="161"/>
      <c r="N72" s="161"/>
      <c r="O72" s="161"/>
      <c r="P72" s="161"/>
      <c r="Q72" s="161"/>
      <c r="R72" s="161"/>
      <c r="S72" s="161"/>
      <c r="T72" s="161"/>
      <c r="U72" s="161"/>
      <c r="V72" s="161"/>
      <c r="W72" s="161"/>
      <c r="X72" s="161"/>
      <c r="Y72" s="161"/>
      <c r="Z72" s="161"/>
      <c r="AA72" s="161"/>
      <c r="AB72" s="161"/>
      <c r="AC72" s="161"/>
      <c r="AD72" s="161"/>
    </row>
    <row r="73" spans="1:30" x14ac:dyDescent="0.2">
      <c r="A73" s="161"/>
      <c r="B73" s="161"/>
      <c r="C73" s="161"/>
      <c r="D73" s="161"/>
      <c r="E73" s="161"/>
      <c r="F73" s="161"/>
      <c r="G73" s="161"/>
      <c r="H73" s="161"/>
      <c r="I73" s="161"/>
      <c r="J73" s="161"/>
      <c r="K73" s="161"/>
      <c r="L73" s="161"/>
      <c r="M73" s="161"/>
      <c r="N73" s="161"/>
      <c r="O73" s="161"/>
      <c r="P73" s="161"/>
      <c r="Q73" s="161"/>
      <c r="R73" s="161"/>
      <c r="S73" s="161"/>
      <c r="T73" s="161"/>
      <c r="U73" s="161"/>
      <c r="V73" s="161"/>
      <c r="W73" s="161"/>
      <c r="X73" s="161"/>
      <c r="Y73" s="161"/>
      <c r="Z73" s="161"/>
      <c r="AA73" s="161"/>
      <c r="AB73" s="161"/>
      <c r="AC73" s="161"/>
      <c r="AD73" s="161"/>
    </row>
  </sheetData>
  <sheetProtection selectLockedCells="1" selectUnlockedCells="1"/>
  <mergeCells count="9">
    <mergeCell ref="A38:A40"/>
    <mergeCell ref="A44:A46"/>
    <mergeCell ref="A50:A52"/>
    <mergeCell ref="A56:A58"/>
    <mergeCell ref="A8:A10"/>
    <mergeCell ref="A14:A16"/>
    <mergeCell ref="A20:A22"/>
    <mergeCell ref="A26:A28"/>
    <mergeCell ref="A32:A34"/>
  </mergeCells>
  <conditionalFormatting sqref="Z8:Z59">
    <cfRule type="expression" dxfId="51" priority="35" stopIfTrue="1">
      <formula>AK8</formula>
    </cfRule>
  </conditionalFormatting>
  <conditionalFormatting sqref="Z44:Z47">
    <cfRule type="expression" dxfId="50" priority="34" stopIfTrue="1">
      <formula>AK44</formula>
    </cfRule>
  </conditionalFormatting>
  <conditionalFormatting sqref="Z44:Z47">
    <cfRule type="expression" dxfId="49" priority="33" stopIfTrue="1">
      <formula>AK44</formula>
    </cfRule>
  </conditionalFormatting>
  <conditionalFormatting sqref="Z44:Z47">
    <cfRule type="expression" dxfId="48" priority="32" stopIfTrue="1">
      <formula>AK44</formula>
    </cfRule>
  </conditionalFormatting>
  <conditionalFormatting sqref="Z50:Z53">
    <cfRule type="expression" dxfId="47" priority="31" stopIfTrue="1">
      <formula>AK50</formula>
    </cfRule>
  </conditionalFormatting>
  <conditionalFormatting sqref="Z50:Z53">
    <cfRule type="expression" dxfId="46" priority="30" stopIfTrue="1">
      <formula>AK50</formula>
    </cfRule>
  </conditionalFormatting>
  <conditionalFormatting sqref="Z50:Z53">
    <cfRule type="expression" dxfId="45" priority="29" stopIfTrue="1">
      <formula>AK50</formula>
    </cfRule>
  </conditionalFormatting>
  <conditionalFormatting sqref="Z56:Z59">
    <cfRule type="expression" dxfId="44" priority="28" stopIfTrue="1">
      <formula>AK56</formula>
    </cfRule>
  </conditionalFormatting>
  <conditionalFormatting sqref="Z56:Z59">
    <cfRule type="expression" dxfId="43" priority="27" stopIfTrue="1">
      <formula>AK56</formula>
    </cfRule>
  </conditionalFormatting>
  <conditionalFormatting sqref="Z56:Z59">
    <cfRule type="expression" dxfId="42" priority="26" stopIfTrue="1">
      <formula>AK56</formula>
    </cfRule>
  </conditionalFormatting>
  <conditionalFormatting sqref="Z14:Z17">
    <cfRule type="expression" dxfId="41" priority="16" stopIfTrue="1">
      <formula>AK14</formula>
    </cfRule>
  </conditionalFormatting>
  <conditionalFormatting sqref="Z14:Z17">
    <cfRule type="expression" dxfId="40" priority="15" stopIfTrue="1">
      <formula>AK14</formula>
    </cfRule>
  </conditionalFormatting>
  <conditionalFormatting sqref="Z14:Z17">
    <cfRule type="expression" dxfId="39" priority="14" stopIfTrue="1">
      <formula>AK14</formula>
    </cfRule>
  </conditionalFormatting>
  <conditionalFormatting sqref="Z20:Z23">
    <cfRule type="expression" dxfId="38" priority="13" stopIfTrue="1">
      <formula>AK20</formula>
    </cfRule>
  </conditionalFormatting>
  <conditionalFormatting sqref="Z20:Z23">
    <cfRule type="expression" dxfId="37" priority="12" stopIfTrue="1">
      <formula>AK20</formula>
    </cfRule>
  </conditionalFormatting>
  <conditionalFormatting sqref="Z20:Z23">
    <cfRule type="expression" dxfId="36" priority="11" stopIfTrue="1">
      <formula>AK20</formula>
    </cfRule>
  </conditionalFormatting>
  <conditionalFormatting sqref="Z26:Z29">
    <cfRule type="expression" dxfId="35" priority="10" stopIfTrue="1">
      <formula>AK26</formula>
    </cfRule>
  </conditionalFormatting>
  <conditionalFormatting sqref="Z26:Z29">
    <cfRule type="expression" dxfId="34" priority="9" stopIfTrue="1">
      <formula>AK26</formula>
    </cfRule>
  </conditionalFormatting>
  <conditionalFormatting sqref="Z26:Z29">
    <cfRule type="expression" dxfId="33" priority="8" stopIfTrue="1">
      <formula>AK26</formula>
    </cfRule>
  </conditionalFormatting>
  <conditionalFormatting sqref="Z32:Z35">
    <cfRule type="expression" dxfId="32" priority="7" stopIfTrue="1">
      <formula>AK32</formula>
    </cfRule>
  </conditionalFormatting>
  <conditionalFormatting sqref="Z32:Z35">
    <cfRule type="expression" dxfId="31" priority="6" stopIfTrue="1">
      <formula>AK32</formula>
    </cfRule>
  </conditionalFormatting>
  <conditionalFormatting sqref="Z32:Z35">
    <cfRule type="expression" dxfId="30" priority="5" stopIfTrue="1">
      <formula>AK32</formula>
    </cfRule>
  </conditionalFormatting>
  <conditionalFormatting sqref="Z38:Z41">
    <cfRule type="expression" dxfId="29" priority="4" stopIfTrue="1">
      <formula>AK38</formula>
    </cfRule>
  </conditionalFormatting>
  <conditionalFormatting sqref="Z38:Z41">
    <cfRule type="expression" dxfId="28" priority="3" stopIfTrue="1">
      <formula>AK38</formula>
    </cfRule>
  </conditionalFormatting>
  <conditionalFormatting sqref="Z38:Z41">
    <cfRule type="expression" dxfId="27" priority="2" stopIfTrue="1">
      <formula>AK38</formula>
    </cfRule>
  </conditionalFormatting>
  <conditionalFormatting sqref="C8:Y8 C44:Y44 C50:Y50 C56:Y56 C14:Y14 C20:Y20 C26:Y26 C32:Y32 C38:Y38">
    <cfRule type="cellIs" dxfId="26" priority="1" stopIfTrue="1" operator="equal">
      <formula>$AA8</formula>
    </cfRule>
  </conditionalFormatting>
  <printOptions horizontalCentered="1"/>
  <pageMargins left="0.31527777777777777" right="0.31527777777777777" top="0.39374999999999999" bottom="0.39374999999999999" header="0.51180555555555551" footer="0.51180555555555551"/>
  <pageSetup paperSize="9" firstPageNumber="0" orientation="landscape" horizontalDpi="300" verticalDpi="300" r:id="rId1"/>
  <headerFooter alignWithMargins="0"/>
  <rowBreaks count="2" manualBreakCount="2">
    <brk id="29" max="25" man="1"/>
    <brk id="53" max="25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73"/>
  <sheetViews>
    <sheetView tabSelected="1" zoomScaleNormal="100" workbookViewId="0">
      <pane xSplit="2" ySplit="5" topLeftCell="C6" activePane="bottomRight" state="frozen"/>
      <selection activeCell="P1" sqref="P1"/>
      <selection pane="topRight" activeCell="P1" sqref="P1"/>
      <selection pane="bottomLeft" activeCell="P1" sqref="P1"/>
      <selection pane="bottomRight" activeCell="AN76" sqref="AN76"/>
    </sheetView>
  </sheetViews>
  <sheetFormatPr defaultColWidth="9.140625" defaultRowHeight="15" x14ac:dyDescent="0.2"/>
  <cols>
    <col min="1" max="1" width="10.7109375" style="149" customWidth="1"/>
    <col min="2" max="2" width="7.7109375" style="149" customWidth="1"/>
    <col min="3" max="26" width="4.7109375" style="149" customWidth="1"/>
    <col min="27" max="27" width="11.7109375" style="149" customWidth="1"/>
    <col min="28" max="28" width="6.7109375" style="149" customWidth="1"/>
    <col min="29" max="16384" width="9.140625" style="149"/>
  </cols>
  <sheetData>
    <row r="1" spans="1:31" ht="21.95" customHeight="1" x14ac:dyDescent="0.2">
      <c r="A1" s="127" t="s">
        <v>15</v>
      </c>
      <c r="B1" s="144"/>
      <c r="C1" s="144"/>
      <c r="D1" s="144"/>
      <c r="E1" s="144"/>
      <c r="F1" s="145"/>
      <c r="G1" s="145"/>
      <c r="H1" s="145"/>
      <c r="I1" s="145"/>
      <c r="J1" s="145"/>
      <c r="K1" s="145"/>
      <c r="L1" s="145"/>
      <c r="M1" s="145"/>
      <c r="N1" s="146"/>
      <c r="O1" s="167" t="s">
        <v>67</v>
      </c>
      <c r="P1" s="128"/>
      <c r="Q1" s="128"/>
      <c r="R1" s="128"/>
      <c r="S1" s="128"/>
      <c r="T1" s="128"/>
      <c r="U1" s="128"/>
      <c r="V1" s="128"/>
      <c r="W1" s="128"/>
      <c r="X1" s="128"/>
      <c r="Y1" s="128"/>
      <c r="Z1" s="147"/>
      <c r="AA1" s="148"/>
    </row>
    <row r="2" spans="1:31" ht="5.0999999999999996" customHeight="1" thickBot="1" x14ac:dyDescent="0.25">
      <c r="A2" s="129"/>
      <c r="B2" s="150"/>
      <c r="C2" s="150"/>
      <c r="D2" s="150"/>
      <c r="E2" s="150"/>
      <c r="F2" s="151"/>
      <c r="G2" s="151"/>
      <c r="H2" s="151"/>
      <c r="I2" s="151"/>
      <c r="J2" s="151"/>
      <c r="K2" s="151"/>
      <c r="L2" s="151"/>
      <c r="M2" s="151"/>
      <c r="N2" s="152"/>
      <c r="O2" s="151"/>
      <c r="P2" s="115"/>
      <c r="Q2" s="115"/>
      <c r="R2" s="115"/>
      <c r="S2" s="115"/>
      <c r="T2" s="115"/>
      <c r="U2" s="115"/>
      <c r="V2" s="115"/>
      <c r="W2" s="150"/>
      <c r="X2" s="150"/>
      <c r="Y2" s="150"/>
      <c r="Z2" s="150"/>
      <c r="AA2" s="153"/>
    </row>
    <row r="3" spans="1:31" ht="21.95" customHeight="1" thickBot="1" x14ac:dyDescent="0.25">
      <c r="A3" s="129" t="s">
        <v>0</v>
      </c>
      <c r="B3" s="130">
        <v>19</v>
      </c>
      <c r="C3" s="116" t="s">
        <v>21</v>
      </c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52"/>
      <c r="O3" s="185" t="s">
        <v>41</v>
      </c>
      <c r="P3" s="115"/>
      <c r="Q3" s="115"/>
      <c r="R3" s="115"/>
      <c r="S3" s="115"/>
      <c r="T3" s="115"/>
      <c r="U3" s="115"/>
      <c r="V3" s="115"/>
      <c r="W3" s="150"/>
      <c r="X3" s="150"/>
      <c r="Y3" s="150"/>
      <c r="Z3" s="150"/>
      <c r="AA3" s="153"/>
    </row>
    <row r="4" spans="1:31" ht="5.0999999999999996" customHeight="1" thickBot="1" x14ac:dyDescent="0.3">
      <c r="A4" s="131"/>
      <c r="B4" s="132"/>
      <c r="C4" s="133"/>
      <c r="D4" s="133"/>
      <c r="E4" s="133"/>
      <c r="F4" s="154"/>
      <c r="G4" s="154"/>
      <c r="H4" s="154"/>
      <c r="I4" s="154"/>
      <c r="J4" s="154"/>
      <c r="K4" s="154"/>
      <c r="L4" s="154"/>
      <c r="M4" s="154"/>
      <c r="N4" s="134"/>
      <c r="O4" s="132"/>
      <c r="P4" s="132"/>
      <c r="Q4" s="132"/>
      <c r="R4" s="132"/>
      <c r="S4" s="132"/>
      <c r="T4" s="132"/>
      <c r="U4" s="132"/>
      <c r="V4" s="132"/>
      <c r="W4" s="155"/>
      <c r="X4" s="155"/>
      <c r="Y4" s="155"/>
      <c r="Z4" s="155"/>
      <c r="AA4" s="156"/>
    </row>
    <row r="5" spans="1:31" s="168" customFormat="1" ht="114.95" customHeight="1" thickBot="1" x14ac:dyDescent="0.25">
      <c r="A5" s="135" t="s">
        <v>2</v>
      </c>
      <c r="B5" s="135" t="s">
        <v>3</v>
      </c>
      <c r="C5" s="183" t="s">
        <v>39</v>
      </c>
      <c r="D5" s="183" t="s">
        <v>42</v>
      </c>
      <c r="E5" s="183" t="s">
        <v>43</v>
      </c>
      <c r="F5" s="183" t="s">
        <v>16</v>
      </c>
      <c r="G5" s="183" t="s">
        <v>17</v>
      </c>
      <c r="H5" s="183" t="s">
        <v>18</v>
      </c>
      <c r="I5" s="183" t="s">
        <v>55</v>
      </c>
      <c r="J5" s="183" t="s">
        <v>56</v>
      </c>
      <c r="K5" s="183" t="s">
        <v>44</v>
      </c>
      <c r="L5" s="183" t="s">
        <v>45</v>
      </c>
      <c r="M5" s="183" t="s">
        <v>46</v>
      </c>
      <c r="N5" s="183" t="s">
        <v>32</v>
      </c>
      <c r="O5" s="183" t="s">
        <v>47</v>
      </c>
      <c r="P5" s="183" t="s">
        <v>48</v>
      </c>
      <c r="Q5" s="183" t="s">
        <v>49</v>
      </c>
      <c r="R5" s="183" t="s">
        <v>50</v>
      </c>
      <c r="S5" s="183" t="s">
        <v>27</v>
      </c>
      <c r="T5" s="183" t="s">
        <v>51</v>
      </c>
      <c r="U5" s="183" t="s">
        <v>52</v>
      </c>
      <c r="V5" s="183" t="s">
        <v>26</v>
      </c>
      <c r="W5" s="183" t="s">
        <v>53</v>
      </c>
      <c r="X5" s="183" t="s">
        <v>57</v>
      </c>
      <c r="Y5" s="183" t="s">
        <v>54</v>
      </c>
      <c r="Z5" s="108" t="s">
        <v>24</v>
      </c>
      <c r="AA5" s="135" t="s">
        <v>14</v>
      </c>
      <c r="AB5" s="124" t="s">
        <v>4</v>
      </c>
    </row>
    <row r="6" spans="1:31" s="158" customFormat="1" ht="15.6" customHeight="1" x14ac:dyDescent="0.2">
      <c r="A6" s="169"/>
      <c r="B6" s="136" t="s">
        <v>5</v>
      </c>
      <c r="C6" s="72"/>
      <c r="D6" s="73">
        <v>0</v>
      </c>
      <c r="E6" s="73">
        <v>0</v>
      </c>
      <c r="F6" s="73">
        <v>0</v>
      </c>
      <c r="G6" s="73">
        <v>0</v>
      </c>
      <c r="H6" s="73">
        <v>1</v>
      </c>
      <c r="I6" s="73">
        <v>0</v>
      </c>
      <c r="J6" s="73">
        <v>1</v>
      </c>
      <c r="K6" s="73">
        <v>0</v>
      </c>
      <c r="L6" s="73">
        <v>1</v>
      </c>
      <c r="M6" s="73">
        <v>0</v>
      </c>
      <c r="N6" s="73">
        <v>1</v>
      </c>
      <c r="O6" s="73">
        <v>1</v>
      </c>
      <c r="P6" s="73">
        <v>0</v>
      </c>
      <c r="Q6" s="73">
        <v>1</v>
      </c>
      <c r="R6" s="73">
        <v>2</v>
      </c>
      <c r="S6" s="73">
        <v>0</v>
      </c>
      <c r="T6" s="73">
        <v>0</v>
      </c>
      <c r="U6" s="73">
        <v>1</v>
      </c>
      <c r="V6" s="73">
        <v>0</v>
      </c>
      <c r="W6" s="73">
        <v>0</v>
      </c>
      <c r="X6" s="73">
        <v>0</v>
      </c>
      <c r="Y6" s="73">
        <v>0</v>
      </c>
      <c r="Z6" s="76">
        <v>0</v>
      </c>
      <c r="AA6" s="140" t="s">
        <v>6</v>
      </c>
      <c r="AB6" s="157"/>
      <c r="AC6" s="161"/>
      <c r="AD6" s="161"/>
      <c r="AE6" s="161"/>
    </row>
    <row r="7" spans="1:31" s="158" customFormat="1" ht="15.6" customHeight="1" x14ac:dyDescent="0.2">
      <c r="A7" s="137">
        <v>5.25</v>
      </c>
      <c r="B7" s="138" t="s">
        <v>7</v>
      </c>
      <c r="C7" s="77">
        <v>0</v>
      </c>
      <c r="D7" s="78">
        <v>3</v>
      </c>
      <c r="E7" s="78">
        <v>4</v>
      </c>
      <c r="F7" s="78">
        <v>0</v>
      </c>
      <c r="G7" s="78">
        <v>0</v>
      </c>
      <c r="H7" s="78">
        <v>0</v>
      </c>
      <c r="I7" s="78">
        <v>1</v>
      </c>
      <c r="J7" s="78">
        <v>0</v>
      </c>
      <c r="K7" s="78">
        <v>0</v>
      </c>
      <c r="L7" s="78">
        <v>1</v>
      </c>
      <c r="M7" s="78">
        <v>0</v>
      </c>
      <c r="N7" s="78">
        <v>0</v>
      </c>
      <c r="O7" s="78">
        <v>0</v>
      </c>
      <c r="P7" s="78">
        <v>0</v>
      </c>
      <c r="Q7" s="78">
        <v>0</v>
      </c>
      <c r="R7" s="78">
        <v>0</v>
      </c>
      <c r="S7" s="78">
        <v>0</v>
      </c>
      <c r="T7" s="78">
        <v>0</v>
      </c>
      <c r="U7" s="78">
        <v>0</v>
      </c>
      <c r="V7" s="78">
        <v>0</v>
      </c>
      <c r="W7" s="78">
        <v>0</v>
      </c>
      <c r="X7" s="78">
        <v>0</v>
      </c>
      <c r="Y7" s="78">
        <v>0</v>
      </c>
      <c r="Z7" s="81"/>
      <c r="AA7" s="141">
        <f>SUM(C7:Y7)</f>
        <v>9</v>
      </c>
      <c r="AB7" s="125"/>
      <c r="AC7" s="161"/>
      <c r="AD7" s="161"/>
      <c r="AE7" s="161"/>
    </row>
    <row r="8" spans="1:31" s="158" customFormat="1" ht="15.6" customHeight="1" x14ac:dyDescent="0.2">
      <c r="A8" s="200" t="s">
        <v>58</v>
      </c>
      <c r="B8" s="138" t="s">
        <v>8</v>
      </c>
      <c r="C8" s="77">
        <f>C7</f>
        <v>0</v>
      </c>
      <c r="D8" s="82">
        <f t="shared" ref="D8:Y8" si="0">C8-D6+D7</f>
        <v>3</v>
      </c>
      <c r="E8" s="82">
        <f t="shared" si="0"/>
        <v>7</v>
      </c>
      <c r="F8" s="82">
        <f t="shared" si="0"/>
        <v>7</v>
      </c>
      <c r="G8" s="82">
        <f t="shared" si="0"/>
        <v>7</v>
      </c>
      <c r="H8" s="82">
        <f t="shared" si="0"/>
        <v>6</v>
      </c>
      <c r="I8" s="82">
        <f t="shared" si="0"/>
        <v>7</v>
      </c>
      <c r="J8" s="82">
        <f t="shared" si="0"/>
        <v>6</v>
      </c>
      <c r="K8" s="83">
        <f t="shared" si="0"/>
        <v>6</v>
      </c>
      <c r="L8" s="85">
        <f>K8-L6+L7</f>
        <v>6</v>
      </c>
      <c r="M8" s="82">
        <f t="shared" ref="M8:W8" si="1">L8-M6+M7</f>
        <v>6</v>
      </c>
      <c r="N8" s="82">
        <f t="shared" si="1"/>
        <v>5</v>
      </c>
      <c r="O8" s="82">
        <f t="shared" si="1"/>
        <v>4</v>
      </c>
      <c r="P8" s="82">
        <f t="shared" si="1"/>
        <v>4</v>
      </c>
      <c r="Q8" s="82">
        <f t="shared" si="1"/>
        <v>3</v>
      </c>
      <c r="R8" s="82">
        <f t="shared" si="1"/>
        <v>1</v>
      </c>
      <c r="S8" s="82">
        <f t="shared" si="1"/>
        <v>1</v>
      </c>
      <c r="T8" s="82">
        <f t="shared" si="1"/>
        <v>1</v>
      </c>
      <c r="U8" s="82">
        <f t="shared" si="1"/>
        <v>0</v>
      </c>
      <c r="V8" s="82">
        <f t="shared" si="1"/>
        <v>0</v>
      </c>
      <c r="W8" s="82">
        <f t="shared" si="1"/>
        <v>0</v>
      </c>
      <c r="X8" s="82">
        <f t="shared" si="0"/>
        <v>0</v>
      </c>
      <c r="Y8" s="82">
        <f t="shared" si="0"/>
        <v>0</v>
      </c>
      <c r="Z8" s="86">
        <f>Y8-Z6</f>
        <v>0</v>
      </c>
      <c r="AA8" s="142"/>
      <c r="AB8" s="117">
        <f>MAX(C8:Z8)</f>
        <v>7</v>
      </c>
      <c r="AC8" s="161"/>
      <c r="AD8" s="161"/>
      <c r="AE8" s="161"/>
    </row>
    <row r="9" spans="1:31" s="158" customFormat="1" ht="15.6" customHeight="1" x14ac:dyDescent="0.2">
      <c r="A9" s="201"/>
      <c r="B9" s="138" t="s">
        <v>9</v>
      </c>
      <c r="C9" s="194"/>
      <c r="D9" s="195"/>
      <c r="E9" s="195"/>
      <c r="F9" s="195"/>
      <c r="G9" s="195"/>
      <c r="H9" s="89">
        <v>5.34</v>
      </c>
      <c r="I9" s="89">
        <v>5.36</v>
      </c>
      <c r="J9" s="195"/>
      <c r="K9" s="195"/>
      <c r="L9" s="112">
        <v>5.41</v>
      </c>
      <c r="M9" s="195"/>
      <c r="N9" s="195"/>
      <c r="O9" s="89">
        <v>5.45</v>
      </c>
      <c r="P9" s="195"/>
      <c r="Q9" s="195"/>
      <c r="R9" s="195"/>
      <c r="S9" s="195"/>
      <c r="T9" s="89">
        <v>5.51</v>
      </c>
      <c r="U9" s="195"/>
      <c r="V9" s="195"/>
      <c r="W9" s="195"/>
      <c r="X9" s="195"/>
      <c r="Y9" s="195"/>
      <c r="Z9" s="189">
        <v>5.56</v>
      </c>
      <c r="AA9" s="143">
        <v>31</v>
      </c>
      <c r="AB9" s="125"/>
      <c r="AC9" s="161"/>
      <c r="AD9" s="161"/>
      <c r="AE9" s="161"/>
    </row>
    <row r="10" spans="1:31" s="158" customFormat="1" ht="15.6" customHeight="1" x14ac:dyDescent="0.2">
      <c r="A10" s="202"/>
      <c r="B10" s="139" t="s">
        <v>10</v>
      </c>
      <c r="C10" s="196">
        <v>5.25</v>
      </c>
      <c r="D10" s="197"/>
      <c r="E10" s="197"/>
      <c r="F10" s="197"/>
      <c r="G10" s="197"/>
      <c r="H10" s="95">
        <f>H9</f>
        <v>5.34</v>
      </c>
      <c r="I10" s="95">
        <f>I9</f>
        <v>5.36</v>
      </c>
      <c r="J10" s="197"/>
      <c r="K10" s="197"/>
      <c r="L10" s="114">
        <f>L9</f>
        <v>5.41</v>
      </c>
      <c r="M10" s="197"/>
      <c r="N10" s="197"/>
      <c r="O10" s="95">
        <f>O9</f>
        <v>5.45</v>
      </c>
      <c r="P10" s="197"/>
      <c r="Q10" s="197"/>
      <c r="R10" s="197"/>
      <c r="S10" s="197"/>
      <c r="T10" s="95">
        <f>T9</f>
        <v>5.51</v>
      </c>
      <c r="U10" s="197"/>
      <c r="V10" s="197"/>
      <c r="W10" s="197"/>
      <c r="X10" s="197"/>
      <c r="Y10" s="197"/>
      <c r="Z10" s="193"/>
      <c r="AA10" s="142"/>
      <c r="AB10" s="126"/>
      <c r="AC10" s="161"/>
      <c r="AD10" s="161"/>
      <c r="AE10" s="161"/>
    </row>
    <row r="11" spans="1:31" s="158" customFormat="1" ht="15.6" customHeight="1" thickBot="1" x14ac:dyDescent="0.25">
      <c r="A11" s="163">
        <v>512</v>
      </c>
      <c r="B11" s="163" t="s">
        <v>11</v>
      </c>
      <c r="C11" s="170"/>
      <c r="D11" s="164"/>
      <c r="E11" s="164"/>
      <c r="F11" s="164"/>
      <c r="G11" s="164"/>
      <c r="H11" s="164"/>
      <c r="I11" s="164"/>
      <c r="J11" s="164"/>
      <c r="K11" s="164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5"/>
      <c r="AA11" s="166"/>
      <c r="AB11" s="117"/>
      <c r="AC11" s="161"/>
      <c r="AD11" s="161"/>
      <c r="AE11" s="161"/>
    </row>
    <row r="12" spans="1:31" ht="15.6" customHeight="1" x14ac:dyDescent="0.2">
      <c r="A12" s="169"/>
      <c r="B12" s="136" t="s">
        <v>5</v>
      </c>
      <c r="C12" s="72"/>
      <c r="D12" s="73">
        <v>0</v>
      </c>
      <c r="E12" s="73">
        <v>0</v>
      </c>
      <c r="F12" s="73">
        <v>0</v>
      </c>
      <c r="G12" s="73">
        <v>1</v>
      </c>
      <c r="H12" s="73">
        <v>2</v>
      </c>
      <c r="I12" s="73">
        <v>0</v>
      </c>
      <c r="J12" s="73">
        <v>1</v>
      </c>
      <c r="K12" s="73">
        <v>0</v>
      </c>
      <c r="L12" s="73">
        <v>1</v>
      </c>
      <c r="M12" s="73">
        <v>0</v>
      </c>
      <c r="N12" s="73">
        <v>1</v>
      </c>
      <c r="O12" s="73">
        <v>0</v>
      </c>
      <c r="P12" s="73">
        <v>0</v>
      </c>
      <c r="Q12" s="73">
        <v>2</v>
      </c>
      <c r="R12" s="73">
        <v>0</v>
      </c>
      <c r="S12" s="73">
        <v>9</v>
      </c>
      <c r="T12" s="73">
        <v>0</v>
      </c>
      <c r="U12" s="73">
        <v>1</v>
      </c>
      <c r="V12" s="73">
        <v>3</v>
      </c>
      <c r="W12" s="73">
        <v>17</v>
      </c>
      <c r="X12" s="73">
        <v>2</v>
      </c>
      <c r="Y12" s="73">
        <v>0</v>
      </c>
      <c r="Z12" s="76">
        <v>17</v>
      </c>
      <c r="AA12" s="140" t="s">
        <v>6</v>
      </c>
      <c r="AB12" s="157"/>
      <c r="AC12" s="161"/>
      <c r="AD12" s="161"/>
      <c r="AE12" s="161"/>
    </row>
    <row r="13" spans="1:31" ht="15.6" customHeight="1" x14ac:dyDescent="0.2">
      <c r="A13" s="137">
        <v>9</v>
      </c>
      <c r="B13" s="138" t="s">
        <v>7</v>
      </c>
      <c r="C13" s="77">
        <v>8</v>
      </c>
      <c r="D13" s="78">
        <v>4</v>
      </c>
      <c r="E13" s="78">
        <v>9</v>
      </c>
      <c r="F13" s="78">
        <v>0</v>
      </c>
      <c r="G13" s="78">
        <v>5</v>
      </c>
      <c r="H13" s="78">
        <v>8</v>
      </c>
      <c r="I13" s="78">
        <v>1</v>
      </c>
      <c r="J13" s="78">
        <v>2</v>
      </c>
      <c r="K13" s="78">
        <v>2</v>
      </c>
      <c r="L13" s="78">
        <v>5</v>
      </c>
      <c r="M13" s="78">
        <v>1</v>
      </c>
      <c r="N13" s="78">
        <v>2</v>
      </c>
      <c r="O13" s="78">
        <v>8</v>
      </c>
      <c r="P13" s="78">
        <v>0</v>
      </c>
      <c r="Q13" s="78">
        <v>1</v>
      </c>
      <c r="R13" s="78">
        <v>0</v>
      </c>
      <c r="S13" s="78">
        <v>0</v>
      </c>
      <c r="T13" s="78">
        <v>0</v>
      </c>
      <c r="U13" s="78">
        <v>0</v>
      </c>
      <c r="V13" s="78">
        <v>0</v>
      </c>
      <c r="W13" s="78">
        <v>0</v>
      </c>
      <c r="X13" s="78">
        <v>1</v>
      </c>
      <c r="Y13" s="78">
        <v>0</v>
      </c>
      <c r="Z13" s="81"/>
      <c r="AA13" s="141">
        <f>SUM(C13:Y13)</f>
        <v>57</v>
      </c>
      <c r="AB13" s="125"/>
      <c r="AC13" s="161"/>
      <c r="AD13" s="161"/>
      <c r="AE13" s="161"/>
    </row>
    <row r="14" spans="1:31" ht="15.6" customHeight="1" x14ac:dyDescent="0.2">
      <c r="A14" s="200" t="s">
        <v>58</v>
      </c>
      <c r="B14" s="138" t="s">
        <v>8</v>
      </c>
      <c r="C14" s="77">
        <f>C13</f>
        <v>8</v>
      </c>
      <c r="D14" s="82">
        <f t="shared" ref="D14:K14" si="2">C14-D12+D13</f>
        <v>12</v>
      </c>
      <c r="E14" s="82">
        <f t="shared" si="2"/>
        <v>21</v>
      </c>
      <c r="F14" s="82">
        <f t="shared" si="2"/>
        <v>21</v>
      </c>
      <c r="G14" s="82">
        <f t="shared" si="2"/>
        <v>25</v>
      </c>
      <c r="H14" s="82">
        <f t="shared" si="2"/>
        <v>31</v>
      </c>
      <c r="I14" s="82">
        <f t="shared" si="2"/>
        <v>32</v>
      </c>
      <c r="J14" s="82">
        <f t="shared" si="2"/>
        <v>33</v>
      </c>
      <c r="K14" s="83">
        <f t="shared" si="2"/>
        <v>35</v>
      </c>
      <c r="L14" s="85">
        <f>K14-L12+L13</f>
        <v>39</v>
      </c>
      <c r="M14" s="82">
        <f t="shared" ref="M14:Y14" si="3">L14-M12+M13</f>
        <v>40</v>
      </c>
      <c r="N14" s="82">
        <f t="shared" si="3"/>
        <v>41</v>
      </c>
      <c r="O14" s="82">
        <f t="shared" si="3"/>
        <v>49</v>
      </c>
      <c r="P14" s="82">
        <f t="shared" si="3"/>
        <v>49</v>
      </c>
      <c r="Q14" s="82">
        <f t="shared" si="3"/>
        <v>48</v>
      </c>
      <c r="R14" s="82">
        <f t="shared" si="3"/>
        <v>48</v>
      </c>
      <c r="S14" s="82">
        <f t="shared" si="3"/>
        <v>39</v>
      </c>
      <c r="T14" s="82">
        <f t="shared" si="3"/>
        <v>39</v>
      </c>
      <c r="U14" s="82">
        <f t="shared" si="3"/>
        <v>38</v>
      </c>
      <c r="V14" s="82">
        <f t="shared" si="3"/>
        <v>35</v>
      </c>
      <c r="W14" s="82">
        <f t="shared" si="3"/>
        <v>18</v>
      </c>
      <c r="X14" s="82">
        <f t="shared" si="3"/>
        <v>17</v>
      </c>
      <c r="Y14" s="82">
        <f t="shared" si="3"/>
        <v>17</v>
      </c>
      <c r="Z14" s="86">
        <f>Y14-Z12</f>
        <v>0</v>
      </c>
      <c r="AA14" s="142"/>
      <c r="AB14" s="117">
        <f>MAX(C14:Z14)</f>
        <v>49</v>
      </c>
      <c r="AC14" s="161"/>
      <c r="AD14" s="161"/>
      <c r="AE14" s="161"/>
    </row>
    <row r="15" spans="1:31" ht="15.6" customHeight="1" x14ac:dyDescent="0.2">
      <c r="A15" s="201"/>
      <c r="B15" s="138" t="s">
        <v>9</v>
      </c>
      <c r="C15" s="194"/>
      <c r="D15" s="195"/>
      <c r="E15" s="195"/>
      <c r="F15" s="195"/>
      <c r="G15" s="195"/>
      <c r="H15" s="89">
        <v>9.11</v>
      </c>
      <c r="I15" s="89">
        <v>9.1300000000000008</v>
      </c>
      <c r="J15" s="195"/>
      <c r="K15" s="195"/>
      <c r="L15" s="112">
        <v>9.19</v>
      </c>
      <c r="M15" s="195"/>
      <c r="N15" s="195"/>
      <c r="O15" s="89">
        <v>9.2200000000000006</v>
      </c>
      <c r="P15" s="195"/>
      <c r="Q15" s="195"/>
      <c r="R15" s="195"/>
      <c r="S15" s="195"/>
      <c r="T15" s="89">
        <v>9.2899999999999991</v>
      </c>
      <c r="U15" s="195"/>
      <c r="V15" s="195"/>
      <c r="W15" s="195"/>
      <c r="X15" s="195"/>
      <c r="Y15" s="195"/>
      <c r="Z15" s="189">
        <v>9.41</v>
      </c>
      <c r="AA15" s="143">
        <v>38</v>
      </c>
      <c r="AB15" s="125"/>
      <c r="AC15" s="161"/>
      <c r="AD15" s="161"/>
      <c r="AE15" s="161"/>
    </row>
    <row r="16" spans="1:31" ht="15.6" customHeight="1" x14ac:dyDescent="0.2">
      <c r="A16" s="202"/>
      <c r="B16" s="139" t="s">
        <v>10</v>
      </c>
      <c r="C16" s="196">
        <v>9.0299999999999994</v>
      </c>
      <c r="D16" s="197"/>
      <c r="E16" s="197"/>
      <c r="F16" s="197"/>
      <c r="G16" s="197"/>
      <c r="H16" s="95">
        <f>H15</f>
        <v>9.11</v>
      </c>
      <c r="I16" s="95">
        <f>I15</f>
        <v>9.1300000000000008</v>
      </c>
      <c r="J16" s="197"/>
      <c r="K16" s="197"/>
      <c r="L16" s="114">
        <f>L15</f>
        <v>9.19</v>
      </c>
      <c r="M16" s="197"/>
      <c r="N16" s="197"/>
      <c r="O16" s="95">
        <f>O15</f>
        <v>9.2200000000000006</v>
      </c>
      <c r="P16" s="197"/>
      <c r="Q16" s="197"/>
      <c r="R16" s="197"/>
      <c r="S16" s="197"/>
      <c r="T16" s="95">
        <f>T15</f>
        <v>9.2899999999999991</v>
      </c>
      <c r="U16" s="197"/>
      <c r="V16" s="197"/>
      <c r="W16" s="197"/>
      <c r="X16" s="197"/>
      <c r="Y16" s="197"/>
      <c r="Z16" s="193"/>
      <c r="AA16" s="142"/>
      <c r="AB16" s="126"/>
      <c r="AC16" s="161"/>
      <c r="AD16" s="161"/>
      <c r="AE16" s="161"/>
    </row>
    <row r="17" spans="1:31" ht="15.6" customHeight="1" thickBot="1" x14ac:dyDescent="0.25">
      <c r="A17" s="163">
        <v>540</v>
      </c>
      <c r="B17" s="163" t="s">
        <v>11</v>
      </c>
      <c r="C17" s="170"/>
      <c r="D17" s="164"/>
      <c r="E17" s="164"/>
      <c r="F17" s="164"/>
      <c r="G17" s="164"/>
      <c r="H17" s="164"/>
      <c r="I17" s="164"/>
      <c r="J17" s="164"/>
      <c r="K17" s="164"/>
      <c r="L17" s="164"/>
      <c r="M17" s="164"/>
      <c r="N17" s="164"/>
      <c r="O17" s="164"/>
      <c r="P17" s="164"/>
      <c r="Q17" s="164"/>
      <c r="R17" s="164"/>
      <c r="S17" s="164"/>
      <c r="T17" s="164"/>
      <c r="U17" s="164"/>
      <c r="V17" s="164"/>
      <c r="W17" s="164"/>
      <c r="X17" s="164"/>
      <c r="Y17" s="164"/>
      <c r="Z17" s="165"/>
      <c r="AA17" s="166"/>
      <c r="AB17" s="117"/>
      <c r="AC17" s="161"/>
      <c r="AD17" s="161"/>
      <c r="AE17" s="161"/>
    </row>
    <row r="18" spans="1:31" ht="15.6" customHeight="1" x14ac:dyDescent="0.2">
      <c r="A18" s="169"/>
      <c r="B18" s="136" t="s">
        <v>5</v>
      </c>
      <c r="C18" s="72"/>
      <c r="D18" s="73">
        <v>0</v>
      </c>
      <c r="E18" s="73">
        <v>1</v>
      </c>
      <c r="F18" s="73">
        <v>0</v>
      </c>
      <c r="G18" s="73">
        <v>1</v>
      </c>
      <c r="H18" s="73">
        <v>10</v>
      </c>
      <c r="I18" s="73">
        <v>10</v>
      </c>
      <c r="J18" s="73">
        <v>1</v>
      </c>
      <c r="K18" s="73">
        <v>6</v>
      </c>
      <c r="L18" s="73">
        <v>0</v>
      </c>
      <c r="M18" s="73">
        <v>0</v>
      </c>
      <c r="N18" s="73">
        <v>3</v>
      </c>
      <c r="O18" s="73">
        <v>3</v>
      </c>
      <c r="P18" s="73">
        <v>0</v>
      </c>
      <c r="Q18" s="73">
        <v>1</v>
      </c>
      <c r="R18" s="73">
        <v>0</v>
      </c>
      <c r="S18" s="73">
        <v>5</v>
      </c>
      <c r="T18" s="73">
        <v>7</v>
      </c>
      <c r="U18" s="73">
        <v>4</v>
      </c>
      <c r="V18" s="73">
        <v>0</v>
      </c>
      <c r="W18" s="73">
        <v>0</v>
      </c>
      <c r="X18" s="73">
        <v>0</v>
      </c>
      <c r="Y18" s="73">
        <v>0</v>
      </c>
      <c r="Z18" s="76">
        <v>13</v>
      </c>
      <c r="AA18" s="140" t="s">
        <v>6</v>
      </c>
      <c r="AB18" s="157"/>
      <c r="AC18" s="161"/>
      <c r="AD18" s="161"/>
      <c r="AE18" s="161"/>
    </row>
    <row r="19" spans="1:31" ht="15.6" customHeight="1" x14ac:dyDescent="0.2">
      <c r="A19" s="137">
        <v>10.16</v>
      </c>
      <c r="B19" s="138" t="s">
        <v>7</v>
      </c>
      <c r="C19" s="77">
        <v>10</v>
      </c>
      <c r="D19" s="78">
        <v>15</v>
      </c>
      <c r="E19" s="78">
        <v>16</v>
      </c>
      <c r="F19" s="78">
        <v>0</v>
      </c>
      <c r="G19" s="78">
        <v>0</v>
      </c>
      <c r="H19" s="78">
        <v>7</v>
      </c>
      <c r="I19" s="78">
        <v>4</v>
      </c>
      <c r="J19" s="78">
        <v>1</v>
      </c>
      <c r="K19" s="78">
        <v>1</v>
      </c>
      <c r="L19" s="78">
        <v>4</v>
      </c>
      <c r="M19" s="78">
        <v>0</v>
      </c>
      <c r="N19" s="78">
        <v>0</v>
      </c>
      <c r="O19" s="78">
        <v>3</v>
      </c>
      <c r="P19" s="78">
        <v>0</v>
      </c>
      <c r="Q19" s="78">
        <v>0</v>
      </c>
      <c r="R19" s="78">
        <v>2</v>
      </c>
      <c r="S19" s="78">
        <v>0</v>
      </c>
      <c r="T19" s="78">
        <v>2</v>
      </c>
      <c r="U19" s="78">
        <v>0</v>
      </c>
      <c r="V19" s="78">
        <v>0</v>
      </c>
      <c r="W19" s="78">
        <v>0</v>
      </c>
      <c r="X19" s="78">
        <v>0</v>
      </c>
      <c r="Y19" s="78">
        <v>0</v>
      </c>
      <c r="Z19" s="81"/>
      <c r="AA19" s="141">
        <f>SUM(C19:Y19)</f>
        <v>65</v>
      </c>
      <c r="AB19" s="125"/>
      <c r="AC19" s="161"/>
      <c r="AD19" s="161"/>
      <c r="AE19" s="161"/>
    </row>
    <row r="20" spans="1:31" ht="15.6" customHeight="1" x14ac:dyDescent="0.2">
      <c r="A20" s="200" t="s">
        <v>58</v>
      </c>
      <c r="B20" s="138" t="s">
        <v>8</v>
      </c>
      <c r="C20" s="77">
        <f>C19</f>
        <v>10</v>
      </c>
      <c r="D20" s="82">
        <f t="shared" ref="D20:K20" si="4">C20-D18+D19</f>
        <v>25</v>
      </c>
      <c r="E20" s="82">
        <f t="shared" si="4"/>
        <v>40</v>
      </c>
      <c r="F20" s="82">
        <f t="shared" si="4"/>
        <v>40</v>
      </c>
      <c r="G20" s="82">
        <f t="shared" si="4"/>
        <v>39</v>
      </c>
      <c r="H20" s="82">
        <f t="shared" si="4"/>
        <v>36</v>
      </c>
      <c r="I20" s="82">
        <f t="shared" si="4"/>
        <v>30</v>
      </c>
      <c r="J20" s="82">
        <f t="shared" si="4"/>
        <v>30</v>
      </c>
      <c r="K20" s="83">
        <f t="shared" si="4"/>
        <v>25</v>
      </c>
      <c r="L20" s="85">
        <f>K20-L18+L19</f>
        <v>29</v>
      </c>
      <c r="M20" s="82">
        <f t="shared" ref="M20:Y20" si="5">L20-M18+M19</f>
        <v>29</v>
      </c>
      <c r="N20" s="82">
        <f t="shared" si="5"/>
        <v>26</v>
      </c>
      <c r="O20" s="82">
        <f t="shared" si="5"/>
        <v>26</v>
      </c>
      <c r="P20" s="82">
        <f t="shared" si="5"/>
        <v>26</v>
      </c>
      <c r="Q20" s="82">
        <f t="shared" si="5"/>
        <v>25</v>
      </c>
      <c r="R20" s="82">
        <f t="shared" si="5"/>
        <v>27</v>
      </c>
      <c r="S20" s="82">
        <f t="shared" si="5"/>
        <v>22</v>
      </c>
      <c r="T20" s="82">
        <f t="shared" si="5"/>
        <v>17</v>
      </c>
      <c r="U20" s="82">
        <f t="shared" si="5"/>
        <v>13</v>
      </c>
      <c r="V20" s="82">
        <f t="shared" si="5"/>
        <v>13</v>
      </c>
      <c r="W20" s="82">
        <f t="shared" si="5"/>
        <v>13</v>
      </c>
      <c r="X20" s="82">
        <f t="shared" si="5"/>
        <v>13</v>
      </c>
      <c r="Y20" s="82">
        <f t="shared" si="5"/>
        <v>13</v>
      </c>
      <c r="Z20" s="86">
        <f>Y20-Z18</f>
        <v>0</v>
      </c>
      <c r="AA20" s="142"/>
      <c r="AB20" s="117">
        <f>MAX(C20:Z20)</f>
        <v>40</v>
      </c>
      <c r="AC20" s="161"/>
      <c r="AD20" s="161"/>
      <c r="AE20" s="161"/>
    </row>
    <row r="21" spans="1:31" ht="15.6" customHeight="1" x14ac:dyDescent="0.2">
      <c r="A21" s="201"/>
      <c r="B21" s="138" t="s">
        <v>9</v>
      </c>
      <c r="C21" s="194"/>
      <c r="D21" s="195"/>
      <c r="E21" s="195"/>
      <c r="F21" s="195"/>
      <c r="G21" s="195"/>
      <c r="H21" s="89">
        <v>10.24</v>
      </c>
      <c r="I21" s="89">
        <v>10.26</v>
      </c>
      <c r="J21" s="195"/>
      <c r="K21" s="195"/>
      <c r="L21" s="112">
        <v>10.32</v>
      </c>
      <c r="M21" s="195"/>
      <c r="N21" s="195"/>
      <c r="O21" s="89">
        <v>10.35</v>
      </c>
      <c r="P21" s="195"/>
      <c r="Q21" s="195"/>
      <c r="R21" s="195"/>
      <c r="S21" s="195"/>
      <c r="T21" s="89">
        <v>10.42</v>
      </c>
      <c r="U21" s="195"/>
      <c r="V21" s="195"/>
      <c r="W21" s="195"/>
      <c r="X21" s="195"/>
      <c r="Y21" s="195"/>
      <c r="Z21" s="189">
        <v>10.52</v>
      </c>
      <c r="AA21" s="143">
        <v>36</v>
      </c>
      <c r="AB21" s="125"/>
      <c r="AC21" s="161"/>
      <c r="AD21" s="161"/>
      <c r="AE21" s="161"/>
    </row>
    <row r="22" spans="1:31" ht="15.6" customHeight="1" x14ac:dyDescent="0.2">
      <c r="A22" s="202"/>
      <c r="B22" s="139" t="s">
        <v>10</v>
      </c>
      <c r="C22" s="196">
        <v>10.16</v>
      </c>
      <c r="D22" s="197"/>
      <c r="E22" s="197"/>
      <c r="F22" s="197"/>
      <c r="G22" s="197"/>
      <c r="H22" s="95">
        <f>H21</f>
        <v>10.24</v>
      </c>
      <c r="I22" s="95">
        <f>I21</f>
        <v>10.26</v>
      </c>
      <c r="J22" s="197"/>
      <c r="K22" s="197"/>
      <c r="L22" s="114">
        <f>L21</f>
        <v>10.32</v>
      </c>
      <c r="M22" s="197"/>
      <c r="N22" s="197"/>
      <c r="O22" s="95">
        <f>O21</f>
        <v>10.35</v>
      </c>
      <c r="P22" s="197"/>
      <c r="Q22" s="197"/>
      <c r="R22" s="197"/>
      <c r="S22" s="197"/>
      <c r="T22" s="95">
        <f>T21</f>
        <v>10.42</v>
      </c>
      <c r="U22" s="197"/>
      <c r="V22" s="197"/>
      <c r="W22" s="197"/>
      <c r="X22" s="197"/>
      <c r="Y22" s="197"/>
      <c r="Z22" s="193"/>
      <c r="AA22" s="142"/>
      <c r="AB22" s="126"/>
      <c r="AC22" s="161"/>
      <c r="AD22" s="161"/>
      <c r="AE22" s="161"/>
    </row>
    <row r="23" spans="1:31" ht="15.6" customHeight="1" thickBot="1" x14ac:dyDescent="0.25">
      <c r="A23" s="163">
        <v>540</v>
      </c>
      <c r="B23" s="163" t="s">
        <v>11</v>
      </c>
      <c r="C23" s="170"/>
      <c r="D23" s="164"/>
      <c r="E23" s="164"/>
      <c r="F23" s="164"/>
      <c r="G23" s="164"/>
      <c r="H23" s="164"/>
      <c r="I23" s="164"/>
      <c r="J23" s="164"/>
      <c r="K23" s="164"/>
      <c r="L23" s="164"/>
      <c r="M23" s="164"/>
      <c r="N23" s="164"/>
      <c r="O23" s="164"/>
      <c r="P23" s="164"/>
      <c r="Q23" s="164"/>
      <c r="R23" s="164"/>
      <c r="S23" s="164"/>
      <c r="T23" s="164"/>
      <c r="U23" s="164"/>
      <c r="V23" s="164"/>
      <c r="W23" s="164"/>
      <c r="X23" s="164"/>
      <c r="Y23" s="164"/>
      <c r="Z23" s="165"/>
      <c r="AA23" s="166"/>
      <c r="AB23" s="117"/>
      <c r="AC23" s="161"/>
      <c r="AD23" s="161"/>
      <c r="AE23" s="161"/>
    </row>
    <row r="24" spans="1:31" ht="15.6" customHeight="1" x14ac:dyDescent="0.2">
      <c r="A24" s="169"/>
      <c r="B24" s="136" t="s">
        <v>5</v>
      </c>
      <c r="C24" s="72"/>
      <c r="D24" s="73">
        <v>0</v>
      </c>
      <c r="E24" s="73">
        <v>0</v>
      </c>
      <c r="F24" s="73">
        <v>0</v>
      </c>
      <c r="G24" s="73">
        <v>0</v>
      </c>
      <c r="H24" s="73">
        <v>4</v>
      </c>
      <c r="I24" s="73">
        <v>3</v>
      </c>
      <c r="J24" s="73">
        <v>1</v>
      </c>
      <c r="K24" s="73">
        <v>0</v>
      </c>
      <c r="L24" s="73">
        <v>0</v>
      </c>
      <c r="M24" s="73">
        <v>4</v>
      </c>
      <c r="N24" s="73">
        <v>1</v>
      </c>
      <c r="O24" s="73">
        <v>0</v>
      </c>
      <c r="P24" s="73">
        <v>0</v>
      </c>
      <c r="Q24" s="73">
        <v>1</v>
      </c>
      <c r="R24" s="73">
        <v>0</v>
      </c>
      <c r="S24" s="73">
        <v>1</v>
      </c>
      <c r="T24" s="73">
        <v>2</v>
      </c>
      <c r="U24" s="73">
        <v>2</v>
      </c>
      <c r="V24" s="73">
        <v>2</v>
      </c>
      <c r="W24" s="73">
        <v>1</v>
      </c>
      <c r="X24" s="73">
        <v>0</v>
      </c>
      <c r="Y24" s="73">
        <v>0</v>
      </c>
      <c r="Z24" s="76">
        <v>11</v>
      </c>
      <c r="AA24" s="140" t="s">
        <v>6</v>
      </c>
      <c r="AB24" s="157"/>
      <c r="AC24" s="161"/>
      <c r="AD24" s="161"/>
      <c r="AE24" s="161"/>
    </row>
    <row r="25" spans="1:31" ht="15.6" customHeight="1" x14ac:dyDescent="0.2">
      <c r="A25" s="137">
        <v>11.45</v>
      </c>
      <c r="B25" s="138" t="s">
        <v>7</v>
      </c>
      <c r="C25" s="77">
        <v>5</v>
      </c>
      <c r="D25" s="78">
        <v>5</v>
      </c>
      <c r="E25" s="78">
        <v>4</v>
      </c>
      <c r="F25" s="78">
        <v>0</v>
      </c>
      <c r="G25" s="78">
        <v>1</v>
      </c>
      <c r="H25" s="78">
        <v>2</v>
      </c>
      <c r="I25" s="78">
        <v>4</v>
      </c>
      <c r="J25" s="78">
        <v>2</v>
      </c>
      <c r="K25" s="78">
        <v>2</v>
      </c>
      <c r="L25" s="78">
        <v>1</v>
      </c>
      <c r="M25" s="78">
        <v>0</v>
      </c>
      <c r="N25" s="78">
        <v>1</v>
      </c>
      <c r="O25" s="78">
        <v>3</v>
      </c>
      <c r="P25" s="78">
        <v>0</v>
      </c>
      <c r="Q25" s="78">
        <v>0</v>
      </c>
      <c r="R25" s="78">
        <v>0</v>
      </c>
      <c r="S25" s="78">
        <v>0</v>
      </c>
      <c r="T25" s="78">
        <v>0</v>
      </c>
      <c r="U25" s="78">
        <v>3</v>
      </c>
      <c r="V25" s="78">
        <v>0</v>
      </c>
      <c r="W25" s="78">
        <v>0</v>
      </c>
      <c r="X25" s="78">
        <v>0</v>
      </c>
      <c r="Y25" s="78">
        <v>0</v>
      </c>
      <c r="Z25" s="81"/>
      <c r="AA25" s="141">
        <f>SUM(C25:Y25)</f>
        <v>33</v>
      </c>
      <c r="AB25" s="125"/>
      <c r="AC25" s="161"/>
      <c r="AD25" s="161"/>
      <c r="AE25" s="161"/>
    </row>
    <row r="26" spans="1:31" ht="15.6" customHeight="1" x14ac:dyDescent="0.2">
      <c r="A26" s="200" t="s">
        <v>58</v>
      </c>
      <c r="B26" s="138" t="s">
        <v>8</v>
      </c>
      <c r="C26" s="77">
        <f>C25</f>
        <v>5</v>
      </c>
      <c r="D26" s="82">
        <f t="shared" ref="D26:K26" si="6">C26-D24+D25</f>
        <v>10</v>
      </c>
      <c r="E26" s="82">
        <f t="shared" si="6"/>
        <v>14</v>
      </c>
      <c r="F26" s="82">
        <f t="shared" si="6"/>
        <v>14</v>
      </c>
      <c r="G26" s="82">
        <f t="shared" si="6"/>
        <v>15</v>
      </c>
      <c r="H26" s="82">
        <f t="shared" si="6"/>
        <v>13</v>
      </c>
      <c r="I26" s="82">
        <f t="shared" si="6"/>
        <v>14</v>
      </c>
      <c r="J26" s="82">
        <f t="shared" si="6"/>
        <v>15</v>
      </c>
      <c r="K26" s="83">
        <f t="shared" si="6"/>
        <v>17</v>
      </c>
      <c r="L26" s="85">
        <f>K26-L24+L25</f>
        <v>18</v>
      </c>
      <c r="M26" s="82">
        <f t="shared" ref="M26:Y26" si="7">L26-M24+M25</f>
        <v>14</v>
      </c>
      <c r="N26" s="82">
        <f t="shared" si="7"/>
        <v>14</v>
      </c>
      <c r="O26" s="82">
        <f t="shared" si="7"/>
        <v>17</v>
      </c>
      <c r="P26" s="82">
        <f t="shared" si="7"/>
        <v>17</v>
      </c>
      <c r="Q26" s="82">
        <f t="shared" si="7"/>
        <v>16</v>
      </c>
      <c r="R26" s="82">
        <f t="shared" si="7"/>
        <v>16</v>
      </c>
      <c r="S26" s="82">
        <f t="shared" si="7"/>
        <v>15</v>
      </c>
      <c r="T26" s="82">
        <f t="shared" si="7"/>
        <v>13</v>
      </c>
      <c r="U26" s="82">
        <f t="shared" si="7"/>
        <v>14</v>
      </c>
      <c r="V26" s="82">
        <f t="shared" si="7"/>
        <v>12</v>
      </c>
      <c r="W26" s="82">
        <f t="shared" si="7"/>
        <v>11</v>
      </c>
      <c r="X26" s="82">
        <f t="shared" si="7"/>
        <v>11</v>
      </c>
      <c r="Y26" s="82">
        <f t="shared" si="7"/>
        <v>11</v>
      </c>
      <c r="Z26" s="86">
        <f>Y26-Z24</f>
        <v>0</v>
      </c>
      <c r="AA26" s="142"/>
      <c r="AB26" s="117">
        <f>MAX(C26:Z26)</f>
        <v>18</v>
      </c>
      <c r="AC26" s="161"/>
      <c r="AD26" s="161"/>
      <c r="AE26" s="161"/>
    </row>
    <row r="27" spans="1:31" ht="15.6" customHeight="1" x14ac:dyDescent="0.2">
      <c r="A27" s="201"/>
      <c r="B27" s="138" t="s">
        <v>9</v>
      </c>
      <c r="C27" s="194"/>
      <c r="D27" s="195"/>
      <c r="E27" s="195"/>
      <c r="F27" s="195"/>
      <c r="G27" s="195"/>
      <c r="H27" s="89">
        <v>11.54</v>
      </c>
      <c r="I27" s="89">
        <v>11.56</v>
      </c>
      <c r="J27" s="195"/>
      <c r="K27" s="195"/>
      <c r="L27" s="112">
        <v>12.01</v>
      </c>
      <c r="M27" s="195"/>
      <c r="N27" s="195"/>
      <c r="O27" s="89">
        <v>12.03</v>
      </c>
      <c r="P27" s="195"/>
      <c r="Q27" s="195"/>
      <c r="R27" s="195"/>
      <c r="S27" s="195"/>
      <c r="T27" s="89">
        <v>12.11</v>
      </c>
      <c r="U27" s="195"/>
      <c r="V27" s="195"/>
      <c r="W27" s="195"/>
      <c r="X27" s="195"/>
      <c r="Y27" s="195"/>
      <c r="Z27" s="189">
        <v>12.17</v>
      </c>
      <c r="AA27" s="143">
        <v>32</v>
      </c>
      <c r="AB27" s="125"/>
      <c r="AC27" s="161"/>
      <c r="AD27" s="161"/>
      <c r="AE27" s="161"/>
    </row>
    <row r="28" spans="1:31" ht="15.6" customHeight="1" x14ac:dyDescent="0.2">
      <c r="A28" s="202"/>
      <c r="B28" s="139" t="s">
        <v>10</v>
      </c>
      <c r="C28" s="196">
        <v>11.45</v>
      </c>
      <c r="D28" s="197"/>
      <c r="E28" s="197"/>
      <c r="F28" s="197"/>
      <c r="G28" s="197"/>
      <c r="H28" s="95">
        <f>H27</f>
        <v>11.54</v>
      </c>
      <c r="I28" s="95">
        <f>I27</f>
        <v>11.56</v>
      </c>
      <c r="J28" s="197"/>
      <c r="K28" s="197"/>
      <c r="L28" s="114">
        <f>L27</f>
        <v>12.01</v>
      </c>
      <c r="M28" s="197"/>
      <c r="N28" s="197"/>
      <c r="O28" s="95">
        <f>O27</f>
        <v>12.03</v>
      </c>
      <c r="P28" s="197"/>
      <c r="Q28" s="197"/>
      <c r="R28" s="197"/>
      <c r="S28" s="197"/>
      <c r="T28" s="95">
        <f>T27</f>
        <v>12.11</v>
      </c>
      <c r="U28" s="197"/>
      <c r="V28" s="197"/>
      <c r="W28" s="197"/>
      <c r="X28" s="197"/>
      <c r="Y28" s="197"/>
      <c r="Z28" s="193"/>
      <c r="AA28" s="142"/>
      <c r="AB28" s="126"/>
      <c r="AC28" s="161"/>
      <c r="AD28" s="161"/>
      <c r="AE28" s="161"/>
    </row>
    <row r="29" spans="1:31" ht="15.6" customHeight="1" thickBot="1" x14ac:dyDescent="0.25">
      <c r="A29" s="163">
        <v>540</v>
      </c>
      <c r="B29" s="163" t="s">
        <v>11</v>
      </c>
      <c r="C29" s="170"/>
      <c r="D29" s="164"/>
      <c r="E29" s="164"/>
      <c r="F29" s="164"/>
      <c r="G29" s="164"/>
      <c r="H29" s="164"/>
      <c r="I29" s="164"/>
      <c r="J29" s="164"/>
      <c r="K29" s="164"/>
      <c r="L29" s="164"/>
      <c r="M29" s="164"/>
      <c r="N29" s="164"/>
      <c r="O29" s="164"/>
      <c r="P29" s="164"/>
      <c r="Q29" s="164"/>
      <c r="R29" s="164"/>
      <c r="S29" s="164"/>
      <c r="T29" s="164"/>
      <c r="U29" s="164"/>
      <c r="V29" s="164"/>
      <c r="W29" s="164"/>
      <c r="X29" s="164"/>
      <c r="Y29" s="164"/>
      <c r="Z29" s="165"/>
      <c r="AA29" s="166"/>
      <c r="AB29" s="117"/>
      <c r="AC29" s="161"/>
      <c r="AD29" s="161"/>
      <c r="AE29" s="161"/>
    </row>
    <row r="30" spans="1:31" ht="15.6" customHeight="1" x14ac:dyDescent="0.2">
      <c r="A30" s="169"/>
      <c r="B30" s="136" t="s">
        <v>5</v>
      </c>
      <c r="C30" s="72"/>
      <c r="D30" s="73">
        <v>0</v>
      </c>
      <c r="E30" s="73">
        <v>0</v>
      </c>
      <c r="F30" s="73">
        <v>0</v>
      </c>
      <c r="G30" s="73">
        <v>1</v>
      </c>
      <c r="H30" s="73">
        <v>3</v>
      </c>
      <c r="I30" s="73">
        <v>1</v>
      </c>
      <c r="J30" s="73">
        <v>0</v>
      </c>
      <c r="K30" s="73">
        <v>3</v>
      </c>
      <c r="L30" s="73">
        <v>1</v>
      </c>
      <c r="M30" s="73">
        <v>4</v>
      </c>
      <c r="N30" s="73">
        <v>7</v>
      </c>
      <c r="O30" s="73">
        <v>10</v>
      </c>
      <c r="P30" s="73">
        <v>0</v>
      </c>
      <c r="Q30" s="73">
        <v>4</v>
      </c>
      <c r="R30" s="73">
        <v>2</v>
      </c>
      <c r="S30" s="73">
        <v>2</v>
      </c>
      <c r="T30" s="73">
        <v>0</v>
      </c>
      <c r="U30" s="73">
        <v>2</v>
      </c>
      <c r="V30" s="73">
        <v>0</v>
      </c>
      <c r="W30" s="73">
        <v>1</v>
      </c>
      <c r="X30" s="73">
        <v>4</v>
      </c>
      <c r="Y30" s="73">
        <v>0</v>
      </c>
      <c r="Z30" s="76">
        <v>0</v>
      </c>
      <c r="AA30" s="140" t="s">
        <v>6</v>
      </c>
      <c r="AB30" s="157"/>
      <c r="AC30" s="161"/>
      <c r="AD30" s="161"/>
      <c r="AE30" s="161"/>
    </row>
    <row r="31" spans="1:31" ht="15.6" customHeight="1" x14ac:dyDescent="0.2">
      <c r="A31" s="137">
        <v>13.16</v>
      </c>
      <c r="B31" s="138" t="s">
        <v>7</v>
      </c>
      <c r="C31" s="77">
        <v>2</v>
      </c>
      <c r="D31" s="78">
        <v>3</v>
      </c>
      <c r="E31" s="78">
        <v>9</v>
      </c>
      <c r="F31" s="78">
        <v>0</v>
      </c>
      <c r="G31" s="78">
        <v>1</v>
      </c>
      <c r="H31" s="78">
        <v>3</v>
      </c>
      <c r="I31" s="78">
        <v>4</v>
      </c>
      <c r="J31" s="78">
        <v>5</v>
      </c>
      <c r="K31" s="78">
        <v>7</v>
      </c>
      <c r="L31" s="78">
        <v>1</v>
      </c>
      <c r="M31" s="78">
        <v>0</v>
      </c>
      <c r="N31" s="78">
        <v>2</v>
      </c>
      <c r="O31" s="78">
        <v>2</v>
      </c>
      <c r="P31" s="78">
        <v>0</v>
      </c>
      <c r="Q31" s="78">
        <v>1</v>
      </c>
      <c r="R31" s="78">
        <v>0</v>
      </c>
      <c r="S31" s="78">
        <v>0</v>
      </c>
      <c r="T31" s="78">
        <v>4</v>
      </c>
      <c r="U31" s="78">
        <v>0</v>
      </c>
      <c r="V31" s="78">
        <v>1</v>
      </c>
      <c r="W31" s="78">
        <v>0</v>
      </c>
      <c r="X31" s="78">
        <v>0</v>
      </c>
      <c r="Y31" s="78">
        <v>0</v>
      </c>
      <c r="Z31" s="81"/>
      <c r="AA31" s="141">
        <f>SUM(C31:Y31)</f>
        <v>45</v>
      </c>
      <c r="AB31" s="125"/>
      <c r="AC31" s="161"/>
      <c r="AD31" s="161"/>
      <c r="AE31" s="161"/>
    </row>
    <row r="32" spans="1:31" ht="15.6" customHeight="1" x14ac:dyDescent="0.2">
      <c r="A32" s="200" t="s">
        <v>58</v>
      </c>
      <c r="B32" s="138" t="s">
        <v>8</v>
      </c>
      <c r="C32" s="77">
        <f>C31</f>
        <v>2</v>
      </c>
      <c r="D32" s="82">
        <f t="shared" ref="D32:K32" si="8">C32-D30+D31</f>
        <v>5</v>
      </c>
      <c r="E32" s="82">
        <f t="shared" si="8"/>
        <v>14</v>
      </c>
      <c r="F32" s="82">
        <f t="shared" si="8"/>
        <v>14</v>
      </c>
      <c r="G32" s="82">
        <f t="shared" si="8"/>
        <v>14</v>
      </c>
      <c r="H32" s="82">
        <f t="shared" si="8"/>
        <v>14</v>
      </c>
      <c r="I32" s="82">
        <f t="shared" si="8"/>
        <v>17</v>
      </c>
      <c r="J32" s="82">
        <f t="shared" si="8"/>
        <v>22</v>
      </c>
      <c r="K32" s="83">
        <f t="shared" si="8"/>
        <v>26</v>
      </c>
      <c r="L32" s="85">
        <f>K32-L30+L31</f>
        <v>26</v>
      </c>
      <c r="M32" s="82">
        <f t="shared" ref="M32:Y32" si="9">L32-M30+M31</f>
        <v>22</v>
      </c>
      <c r="N32" s="82">
        <f t="shared" si="9"/>
        <v>17</v>
      </c>
      <c r="O32" s="82">
        <f t="shared" si="9"/>
        <v>9</v>
      </c>
      <c r="P32" s="82">
        <f t="shared" si="9"/>
        <v>9</v>
      </c>
      <c r="Q32" s="82">
        <f t="shared" si="9"/>
        <v>6</v>
      </c>
      <c r="R32" s="82">
        <f t="shared" si="9"/>
        <v>4</v>
      </c>
      <c r="S32" s="82">
        <f t="shared" si="9"/>
        <v>2</v>
      </c>
      <c r="T32" s="82">
        <f t="shared" si="9"/>
        <v>6</v>
      </c>
      <c r="U32" s="82">
        <f t="shared" si="9"/>
        <v>4</v>
      </c>
      <c r="V32" s="82">
        <f t="shared" si="9"/>
        <v>5</v>
      </c>
      <c r="W32" s="82">
        <f t="shared" si="9"/>
        <v>4</v>
      </c>
      <c r="X32" s="82">
        <f t="shared" si="9"/>
        <v>0</v>
      </c>
      <c r="Y32" s="82">
        <f t="shared" si="9"/>
        <v>0</v>
      </c>
      <c r="Z32" s="86">
        <f>Y32-Z30</f>
        <v>0</v>
      </c>
      <c r="AA32" s="142"/>
      <c r="AB32" s="117">
        <f>MAX(C32:Z32)</f>
        <v>26</v>
      </c>
      <c r="AC32" s="161"/>
      <c r="AD32" s="161"/>
      <c r="AE32" s="161"/>
    </row>
    <row r="33" spans="1:31" ht="15.6" customHeight="1" x14ac:dyDescent="0.2">
      <c r="A33" s="201"/>
      <c r="B33" s="138" t="s">
        <v>9</v>
      </c>
      <c r="C33" s="194"/>
      <c r="D33" s="195"/>
      <c r="E33" s="195"/>
      <c r="F33" s="195"/>
      <c r="G33" s="195"/>
      <c r="H33" s="89">
        <v>13.27</v>
      </c>
      <c r="I33" s="89">
        <v>13.29</v>
      </c>
      <c r="J33" s="195"/>
      <c r="K33" s="195"/>
      <c r="L33" s="112">
        <v>13.3</v>
      </c>
      <c r="M33" s="195"/>
      <c r="N33" s="195"/>
      <c r="O33" s="89">
        <v>13.36</v>
      </c>
      <c r="P33" s="195"/>
      <c r="Q33" s="195"/>
      <c r="R33" s="195"/>
      <c r="S33" s="195"/>
      <c r="T33" s="89">
        <v>13.44</v>
      </c>
      <c r="U33" s="195"/>
      <c r="V33" s="195"/>
      <c r="W33" s="195"/>
      <c r="X33" s="195"/>
      <c r="Y33" s="195"/>
      <c r="Z33" s="189">
        <v>13.49</v>
      </c>
      <c r="AA33" s="143">
        <v>33</v>
      </c>
      <c r="AB33" s="125"/>
      <c r="AC33" s="161"/>
      <c r="AD33" s="161"/>
      <c r="AE33" s="161"/>
    </row>
    <row r="34" spans="1:31" ht="15.6" customHeight="1" x14ac:dyDescent="0.2">
      <c r="A34" s="202"/>
      <c r="B34" s="139" t="s">
        <v>10</v>
      </c>
      <c r="C34" s="196">
        <v>13.16</v>
      </c>
      <c r="D34" s="197"/>
      <c r="E34" s="197"/>
      <c r="F34" s="197"/>
      <c r="G34" s="197"/>
      <c r="H34" s="95">
        <f>H33</f>
        <v>13.27</v>
      </c>
      <c r="I34" s="95">
        <f>I33</f>
        <v>13.29</v>
      </c>
      <c r="J34" s="197"/>
      <c r="K34" s="197"/>
      <c r="L34" s="114">
        <f>L33</f>
        <v>13.3</v>
      </c>
      <c r="M34" s="197"/>
      <c r="N34" s="197"/>
      <c r="O34" s="95">
        <f>O33</f>
        <v>13.36</v>
      </c>
      <c r="P34" s="197"/>
      <c r="Q34" s="197"/>
      <c r="R34" s="197"/>
      <c r="S34" s="197"/>
      <c r="T34" s="95">
        <f>T33</f>
        <v>13.44</v>
      </c>
      <c r="U34" s="197"/>
      <c r="V34" s="197"/>
      <c r="W34" s="197"/>
      <c r="X34" s="197"/>
      <c r="Y34" s="197"/>
      <c r="Z34" s="193"/>
      <c r="AA34" s="142"/>
      <c r="AB34" s="126"/>
      <c r="AC34" s="161"/>
      <c r="AD34" s="161"/>
      <c r="AE34" s="161"/>
    </row>
    <row r="35" spans="1:31" ht="15.6" customHeight="1" thickBot="1" x14ac:dyDescent="0.25">
      <c r="A35" s="163">
        <v>209</v>
      </c>
      <c r="B35" s="163" t="s">
        <v>11</v>
      </c>
      <c r="C35" s="170"/>
      <c r="D35" s="164"/>
      <c r="E35" s="164"/>
      <c r="F35" s="164"/>
      <c r="G35" s="164"/>
      <c r="H35" s="164"/>
      <c r="I35" s="164"/>
      <c r="J35" s="164"/>
      <c r="K35" s="164"/>
      <c r="L35" s="164"/>
      <c r="M35" s="164"/>
      <c r="N35" s="164"/>
      <c r="O35" s="164"/>
      <c r="P35" s="164"/>
      <c r="Q35" s="164"/>
      <c r="R35" s="164"/>
      <c r="S35" s="164"/>
      <c r="T35" s="164"/>
      <c r="U35" s="164"/>
      <c r="V35" s="164"/>
      <c r="W35" s="164"/>
      <c r="X35" s="164"/>
      <c r="Y35" s="164"/>
      <c r="Z35" s="165"/>
      <c r="AA35" s="166"/>
      <c r="AB35" s="117"/>
      <c r="AC35" s="161"/>
      <c r="AD35" s="161"/>
      <c r="AE35" s="161"/>
    </row>
    <row r="36" spans="1:31" ht="15.6" customHeight="1" x14ac:dyDescent="0.2">
      <c r="A36" s="169"/>
      <c r="B36" s="136" t="s">
        <v>5</v>
      </c>
      <c r="C36" s="72"/>
      <c r="D36" s="73">
        <v>0</v>
      </c>
      <c r="E36" s="73">
        <v>0</v>
      </c>
      <c r="F36" s="73">
        <v>0</v>
      </c>
      <c r="G36" s="73">
        <v>0</v>
      </c>
      <c r="H36" s="73">
        <v>0</v>
      </c>
      <c r="I36" s="73">
        <v>3</v>
      </c>
      <c r="J36" s="73">
        <v>0</v>
      </c>
      <c r="K36" s="73">
        <v>0</v>
      </c>
      <c r="L36" s="73">
        <v>0</v>
      </c>
      <c r="M36" s="73">
        <v>0</v>
      </c>
      <c r="N36" s="73">
        <v>8</v>
      </c>
      <c r="O36" s="73">
        <v>4</v>
      </c>
      <c r="P36" s="73">
        <v>0</v>
      </c>
      <c r="Q36" s="73">
        <v>3</v>
      </c>
      <c r="R36" s="73">
        <v>0</v>
      </c>
      <c r="S36" s="73">
        <v>3</v>
      </c>
      <c r="T36" s="73">
        <v>4</v>
      </c>
      <c r="U36" s="73">
        <v>3</v>
      </c>
      <c r="V36" s="73">
        <v>0</v>
      </c>
      <c r="W36" s="73">
        <v>1</v>
      </c>
      <c r="X36" s="73">
        <v>0</v>
      </c>
      <c r="Y36" s="73">
        <v>10</v>
      </c>
      <c r="Z36" s="76">
        <v>1</v>
      </c>
      <c r="AA36" s="140" t="s">
        <v>6</v>
      </c>
      <c r="AB36" s="157"/>
      <c r="AC36" s="161"/>
      <c r="AD36" s="161"/>
      <c r="AE36" s="161"/>
    </row>
    <row r="37" spans="1:31" ht="15.6" customHeight="1" x14ac:dyDescent="0.2">
      <c r="A37" s="137">
        <v>14.4</v>
      </c>
      <c r="B37" s="138" t="s">
        <v>7</v>
      </c>
      <c r="C37" s="77">
        <v>3</v>
      </c>
      <c r="D37" s="78">
        <v>5</v>
      </c>
      <c r="E37" s="78">
        <v>9</v>
      </c>
      <c r="F37" s="78">
        <v>2</v>
      </c>
      <c r="G37" s="78">
        <v>1</v>
      </c>
      <c r="H37" s="78">
        <v>0</v>
      </c>
      <c r="I37" s="78">
        <v>11</v>
      </c>
      <c r="J37" s="78">
        <v>5</v>
      </c>
      <c r="K37" s="78">
        <v>0</v>
      </c>
      <c r="L37" s="78">
        <v>1</v>
      </c>
      <c r="M37" s="78">
        <v>2</v>
      </c>
      <c r="N37" s="78">
        <v>0</v>
      </c>
      <c r="O37" s="78">
        <v>1</v>
      </c>
      <c r="P37" s="78">
        <v>0</v>
      </c>
      <c r="Q37" s="78">
        <v>0</v>
      </c>
      <c r="R37" s="78">
        <v>0</v>
      </c>
      <c r="S37" s="78">
        <v>0</v>
      </c>
      <c r="T37" s="78">
        <v>0</v>
      </c>
      <c r="U37" s="78">
        <v>0</v>
      </c>
      <c r="V37" s="78">
        <v>0</v>
      </c>
      <c r="W37" s="78">
        <v>0</v>
      </c>
      <c r="X37" s="78">
        <v>0</v>
      </c>
      <c r="Y37" s="78">
        <v>0</v>
      </c>
      <c r="Z37" s="81"/>
      <c r="AA37" s="141">
        <f>SUM(C37:Y37)</f>
        <v>40</v>
      </c>
      <c r="AB37" s="125"/>
      <c r="AC37" s="161"/>
      <c r="AD37" s="161"/>
      <c r="AE37" s="161"/>
    </row>
    <row r="38" spans="1:31" ht="15.6" customHeight="1" x14ac:dyDescent="0.2">
      <c r="A38" s="200" t="s">
        <v>58</v>
      </c>
      <c r="B38" s="138" t="s">
        <v>8</v>
      </c>
      <c r="C38" s="77">
        <f>C37</f>
        <v>3</v>
      </c>
      <c r="D38" s="82">
        <f t="shared" ref="D38:K38" si="10">C38-D36+D37</f>
        <v>8</v>
      </c>
      <c r="E38" s="82">
        <f t="shared" si="10"/>
        <v>17</v>
      </c>
      <c r="F38" s="82">
        <f t="shared" si="10"/>
        <v>19</v>
      </c>
      <c r="G38" s="82">
        <f t="shared" si="10"/>
        <v>20</v>
      </c>
      <c r="H38" s="82">
        <f t="shared" si="10"/>
        <v>20</v>
      </c>
      <c r="I38" s="82">
        <f t="shared" si="10"/>
        <v>28</v>
      </c>
      <c r="J38" s="82">
        <f t="shared" si="10"/>
        <v>33</v>
      </c>
      <c r="K38" s="83">
        <f t="shared" si="10"/>
        <v>33</v>
      </c>
      <c r="L38" s="85">
        <f>K38-L36+L37</f>
        <v>34</v>
      </c>
      <c r="M38" s="82">
        <f t="shared" ref="M38:Y38" si="11">L38-M36+M37</f>
        <v>36</v>
      </c>
      <c r="N38" s="82">
        <f t="shared" si="11"/>
        <v>28</v>
      </c>
      <c r="O38" s="82">
        <f t="shared" si="11"/>
        <v>25</v>
      </c>
      <c r="P38" s="82">
        <f t="shared" si="11"/>
        <v>25</v>
      </c>
      <c r="Q38" s="82">
        <f t="shared" si="11"/>
        <v>22</v>
      </c>
      <c r="R38" s="82">
        <f t="shared" si="11"/>
        <v>22</v>
      </c>
      <c r="S38" s="82">
        <f t="shared" si="11"/>
        <v>19</v>
      </c>
      <c r="T38" s="82">
        <f t="shared" si="11"/>
        <v>15</v>
      </c>
      <c r="U38" s="82">
        <f t="shared" si="11"/>
        <v>12</v>
      </c>
      <c r="V38" s="82">
        <f t="shared" si="11"/>
        <v>12</v>
      </c>
      <c r="W38" s="82">
        <f t="shared" si="11"/>
        <v>11</v>
      </c>
      <c r="X38" s="82">
        <f t="shared" si="11"/>
        <v>11</v>
      </c>
      <c r="Y38" s="82">
        <f t="shared" si="11"/>
        <v>1</v>
      </c>
      <c r="Z38" s="86">
        <f>Y38-Z36</f>
        <v>0</v>
      </c>
      <c r="AA38" s="142"/>
      <c r="AB38" s="117">
        <f>MAX(C38:Z38)</f>
        <v>36</v>
      </c>
      <c r="AC38" s="161"/>
      <c r="AD38" s="161"/>
      <c r="AE38" s="161"/>
    </row>
    <row r="39" spans="1:31" ht="15.6" customHeight="1" x14ac:dyDescent="0.2">
      <c r="A39" s="201"/>
      <c r="B39" s="138" t="s">
        <v>9</v>
      </c>
      <c r="C39" s="194"/>
      <c r="D39" s="195"/>
      <c r="E39" s="195"/>
      <c r="F39" s="195"/>
      <c r="G39" s="195"/>
      <c r="H39" s="89">
        <v>14.43</v>
      </c>
      <c r="I39" s="89">
        <v>14.44</v>
      </c>
      <c r="J39" s="195"/>
      <c r="K39" s="195"/>
      <c r="L39" s="112">
        <v>14.5</v>
      </c>
      <c r="M39" s="195"/>
      <c r="N39" s="195"/>
      <c r="O39" s="89">
        <v>14.53</v>
      </c>
      <c r="P39" s="195"/>
      <c r="Q39" s="195"/>
      <c r="R39" s="195"/>
      <c r="S39" s="195"/>
      <c r="T39" s="89">
        <v>15.08</v>
      </c>
      <c r="U39" s="195"/>
      <c r="V39" s="195"/>
      <c r="W39" s="195"/>
      <c r="X39" s="195"/>
      <c r="Y39" s="195"/>
      <c r="Z39" s="189">
        <v>15.13</v>
      </c>
      <c r="AA39" s="143">
        <v>33</v>
      </c>
      <c r="AB39" s="125"/>
      <c r="AC39" s="161"/>
      <c r="AD39" s="161"/>
      <c r="AE39" s="161"/>
    </row>
    <row r="40" spans="1:31" ht="15.6" customHeight="1" x14ac:dyDescent="0.2">
      <c r="A40" s="202"/>
      <c r="B40" s="139" t="s">
        <v>10</v>
      </c>
      <c r="C40" s="196">
        <v>14.4</v>
      </c>
      <c r="D40" s="197"/>
      <c r="E40" s="197"/>
      <c r="F40" s="197"/>
      <c r="G40" s="197"/>
      <c r="H40" s="95">
        <f>H39</f>
        <v>14.43</v>
      </c>
      <c r="I40" s="95">
        <f>I39</f>
        <v>14.44</v>
      </c>
      <c r="J40" s="197"/>
      <c r="K40" s="197"/>
      <c r="L40" s="114">
        <f>L39</f>
        <v>14.5</v>
      </c>
      <c r="M40" s="197"/>
      <c r="N40" s="197"/>
      <c r="O40" s="95">
        <f>O39</f>
        <v>14.53</v>
      </c>
      <c r="P40" s="197"/>
      <c r="Q40" s="197"/>
      <c r="R40" s="197"/>
      <c r="S40" s="197"/>
      <c r="T40" s="95">
        <f>T39</f>
        <v>15.08</v>
      </c>
      <c r="U40" s="197"/>
      <c r="V40" s="197"/>
      <c r="W40" s="197"/>
      <c r="X40" s="197"/>
      <c r="Y40" s="197"/>
      <c r="Z40" s="193"/>
      <c r="AA40" s="142"/>
      <c r="AB40" s="126"/>
      <c r="AC40" s="161"/>
      <c r="AD40" s="161"/>
      <c r="AE40" s="161"/>
    </row>
    <row r="41" spans="1:31" ht="15.6" customHeight="1" thickBot="1" x14ac:dyDescent="0.25">
      <c r="A41" s="163">
        <v>209</v>
      </c>
      <c r="B41" s="163" t="s">
        <v>11</v>
      </c>
      <c r="C41" s="170"/>
      <c r="D41" s="164"/>
      <c r="E41" s="164"/>
      <c r="F41" s="164"/>
      <c r="G41" s="164"/>
      <c r="H41" s="164"/>
      <c r="I41" s="164"/>
      <c r="J41" s="164"/>
      <c r="K41" s="164"/>
      <c r="L41" s="164"/>
      <c r="M41" s="164"/>
      <c r="N41" s="164"/>
      <c r="O41" s="164"/>
      <c r="P41" s="164"/>
      <c r="Q41" s="164"/>
      <c r="R41" s="164"/>
      <c r="S41" s="164"/>
      <c r="T41" s="164"/>
      <c r="U41" s="164"/>
      <c r="V41" s="164"/>
      <c r="W41" s="164"/>
      <c r="X41" s="164"/>
      <c r="Y41" s="164"/>
      <c r="Z41" s="165"/>
      <c r="AA41" s="166"/>
      <c r="AB41" s="117"/>
      <c r="AC41" s="161"/>
      <c r="AD41" s="161"/>
      <c r="AE41" s="161"/>
    </row>
    <row r="42" spans="1:31" ht="15.6" customHeight="1" x14ac:dyDescent="0.2">
      <c r="A42" s="169"/>
      <c r="B42" s="136" t="s">
        <v>5</v>
      </c>
      <c r="C42" s="72"/>
      <c r="D42" s="73">
        <v>0</v>
      </c>
      <c r="E42" s="73">
        <v>0</v>
      </c>
      <c r="F42" s="73">
        <v>0</v>
      </c>
      <c r="G42" s="73">
        <v>0</v>
      </c>
      <c r="H42" s="73">
        <v>7</v>
      </c>
      <c r="I42" s="73">
        <v>3</v>
      </c>
      <c r="J42" s="73">
        <v>3</v>
      </c>
      <c r="K42" s="73">
        <v>3</v>
      </c>
      <c r="L42" s="73">
        <v>4</v>
      </c>
      <c r="M42" s="73">
        <v>4</v>
      </c>
      <c r="N42" s="73">
        <v>9</v>
      </c>
      <c r="O42" s="73">
        <v>8</v>
      </c>
      <c r="P42" s="73">
        <v>0</v>
      </c>
      <c r="Q42" s="73">
        <v>0</v>
      </c>
      <c r="R42" s="73">
        <v>0</v>
      </c>
      <c r="S42" s="73">
        <v>3</v>
      </c>
      <c r="T42" s="73">
        <v>0</v>
      </c>
      <c r="U42" s="73">
        <v>0</v>
      </c>
      <c r="V42" s="73">
        <v>0</v>
      </c>
      <c r="W42" s="73">
        <v>1</v>
      </c>
      <c r="X42" s="73">
        <v>1</v>
      </c>
      <c r="Y42" s="73">
        <v>1</v>
      </c>
      <c r="Z42" s="76">
        <v>1</v>
      </c>
      <c r="AA42" s="140" t="s">
        <v>6</v>
      </c>
      <c r="AB42" s="157"/>
      <c r="AC42" s="161"/>
      <c r="AD42" s="161"/>
      <c r="AE42" s="161"/>
    </row>
    <row r="43" spans="1:31" ht="15.6" customHeight="1" x14ac:dyDescent="0.2">
      <c r="A43" s="137">
        <v>16.25</v>
      </c>
      <c r="B43" s="138" t="s">
        <v>7</v>
      </c>
      <c r="C43" s="77">
        <v>3</v>
      </c>
      <c r="D43" s="78">
        <v>1</v>
      </c>
      <c r="E43" s="78">
        <v>19</v>
      </c>
      <c r="F43" s="78">
        <v>3</v>
      </c>
      <c r="G43" s="78">
        <v>1</v>
      </c>
      <c r="H43" s="78">
        <v>6</v>
      </c>
      <c r="I43" s="78">
        <v>4</v>
      </c>
      <c r="J43" s="78">
        <v>3</v>
      </c>
      <c r="K43" s="78">
        <v>0</v>
      </c>
      <c r="L43" s="78">
        <v>4</v>
      </c>
      <c r="M43" s="78">
        <v>0</v>
      </c>
      <c r="N43" s="78">
        <v>2</v>
      </c>
      <c r="O43" s="78">
        <v>2</v>
      </c>
      <c r="P43" s="78">
        <v>0</v>
      </c>
      <c r="Q43" s="78">
        <v>0</v>
      </c>
      <c r="R43" s="78">
        <v>0</v>
      </c>
      <c r="S43" s="78">
        <v>0</v>
      </c>
      <c r="T43" s="78">
        <v>0</v>
      </c>
      <c r="U43" s="78">
        <v>0</v>
      </c>
      <c r="V43" s="78">
        <v>0</v>
      </c>
      <c r="W43" s="78">
        <v>0</v>
      </c>
      <c r="X43" s="78">
        <v>0</v>
      </c>
      <c r="Y43" s="78">
        <v>0</v>
      </c>
      <c r="Z43" s="81"/>
      <c r="AA43" s="141">
        <f>SUM(C43:Y43)</f>
        <v>48</v>
      </c>
      <c r="AB43" s="125"/>
      <c r="AC43" s="161"/>
      <c r="AD43" s="161"/>
      <c r="AE43" s="161"/>
    </row>
    <row r="44" spans="1:31" ht="15.6" customHeight="1" x14ac:dyDescent="0.2">
      <c r="A44" s="200" t="s">
        <v>58</v>
      </c>
      <c r="B44" s="138" t="s">
        <v>8</v>
      </c>
      <c r="C44" s="77">
        <f>C43</f>
        <v>3</v>
      </c>
      <c r="D44" s="82">
        <f t="shared" ref="D44:K44" si="12">C44-D42+D43</f>
        <v>4</v>
      </c>
      <c r="E44" s="82">
        <f t="shared" si="12"/>
        <v>23</v>
      </c>
      <c r="F44" s="82">
        <f t="shared" si="12"/>
        <v>26</v>
      </c>
      <c r="G44" s="82">
        <f t="shared" si="12"/>
        <v>27</v>
      </c>
      <c r="H44" s="82">
        <f t="shared" si="12"/>
        <v>26</v>
      </c>
      <c r="I44" s="82">
        <f t="shared" si="12"/>
        <v>27</v>
      </c>
      <c r="J44" s="82">
        <f t="shared" si="12"/>
        <v>27</v>
      </c>
      <c r="K44" s="83">
        <f t="shared" si="12"/>
        <v>24</v>
      </c>
      <c r="L44" s="85">
        <f>K44-L42+L43</f>
        <v>24</v>
      </c>
      <c r="M44" s="82">
        <f t="shared" ref="M44:Y44" si="13">L44-M42+M43</f>
        <v>20</v>
      </c>
      <c r="N44" s="82">
        <f t="shared" si="13"/>
        <v>13</v>
      </c>
      <c r="O44" s="82">
        <f t="shared" si="13"/>
        <v>7</v>
      </c>
      <c r="P44" s="82">
        <f t="shared" si="13"/>
        <v>7</v>
      </c>
      <c r="Q44" s="82">
        <f t="shared" si="13"/>
        <v>7</v>
      </c>
      <c r="R44" s="82">
        <f t="shared" si="13"/>
        <v>7</v>
      </c>
      <c r="S44" s="82">
        <f t="shared" si="13"/>
        <v>4</v>
      </c>
      <c r="T44" s="82">
        <f t="shared" si="13"/>
        <v>4</v>
      </c>
      <c r="U44" s="82">
        <f t="shared" si="13"/>
        <v>4</v>
      </c>
      <c r="V44" s="82">
        <f t="shared" si="13"/>
        <v>4</v>
      </c>
      <c r="W44" s="82">
        <f t="shared" si="13"/>
        <v>3</v>
      </c>
      <c r="X44" s="82">
        <f t="shared" si="13"/>
        <v>2</v>
      </c>
      <c r="Y44" s="82">
        <f t="shared" si="13"/>
        <v>1</v>
      </c>
      <c r="Z44" s="86">
        <f>Y44-Z42</f>
        <v>0</v>
      </c>
      <c r="AA44" s="142"/>
      <c r="AB44" s="117">
        <f>MAX(C44:Z44)</f>
        <v>27</v>
      </c>
      <c r="AC44" s="161"/>
      <c r="AD44" s="161"/>
      <c r="AE44" s="161"/>
    </row>
    <row r="45" spans="1:31" ht="15.6" customHeight="1" x14ac:dyDescent="0.2">
      <c r="A45" s="201"/>
      <c r="B45" s="138" t="s">
        <v>9</v>
      </c>
      <c r="C45" s="194"/>
      <c r="D45" s="195"/>
      <c r="E45" s="195"/>
      <c r="F45" s="195"/>
      <c r="G45" s="195"/>
      <c r="H45" s="89">
        <v>16.34</v>
      </c>
      <c r="I45" s="89">
        <v>16.36</v>
      </c>
      <c r="J45" s="195"/>
      <c r="K45" s="195"/>
      <c r="L45" s="112">
        <v>16.43</v>
      </c>
      <c r="M45" s="195"/>
      <c r="N45" s="195"/>
      <c r="O45" s="89">
        <v>16.47</v>
      </c>
      <c r="P45" s="195"/>
      <c r="Q45" s="195"/>
      <c r="R45" s="195"/>
      <c r="S45" s="195"/>
      <c r="T45" s="89">
        <v>16.52</v>
      </c>
      <c r="U45" s="195"/>
      <c r="V45" s="195"/>
      <c r="W45" s="195"/>
      <c r="X45" s="195"/>
      <c r="Y45" s="195"/>
      <c r="Z45" s="189">
        <v>16.579999999999998</v>
      </c>
      <c r="AA45" s="143">
        <v>33</v>
      </c>
      <c r="AB45" s="125"/>
      <c r="AC45" s="161"/>
      <c r="AD45" s="161"/>
      <c r="AE45" s="161"/>
    </row>
    <row r="46" spans="1:31" ht="15.6" customHeight="1" x14ac:dyDescent="0.2">
      <c r="A46" s="202"/>
      <c r="B46" s="139" t="s">
        <v>10</v>
      </c>
      <c r="C46" s="196">
        <v>16.25</v>
      </c>
      <c r="D46" s="197"/>
      <c r="E46" s="197"/>
      <c r="F46" s="197"/>
      <c r="G46" s="197"/>
      <c r="H46" s="95">
        <f>H45</f>
        <v>16.34</v>
      </c>
      <c r="I46" s="95">
        <f>I45</f>
        <v>16.36</v>
      </c>
      <c r="J46" s="197"/>
      <c r="K46" s="197"/>
      <c r="L46" s="114">
        <f>L45</f>
        <v>16.43</v>
      </c>
      <c r="M46" s="197"/>
      <c r="N46" s="197"/>
      <c r="O46" s="95">
        <f>O45</f>
        <v>16.47</v>
      </c>
      <c r="P46" s="197"/>
      <c r="Q46" s="197"/>
      <c r="R46" s="197"/>
      <c r="S46" s="197"/>
      <c r="T46" s="95">
        <f>T45</f>
        <v>16.52</v>
      </c>
      <c r="U46" s="197"/>
      <c r="V46" s="197"/>
      <c r="W46" s="197"/>
      <c r="X46" s="197"/>
      <c r="Y46" s="197"/>
      <c r="Z46" s="193"/>
      <c r="AA46" s="142"/>
      <c r="AB46" s="126"/>
      <c r="AC46" s="161"/>
      <c r="AD46" s="161"/>
      <c r="AE46" s="161"/>
    </row>
    <row r="47" spans="1:31" ht="15.6" customHeight="1" thickBot="1" x14ac:dyDescent="0.25">
      <c r="A47" s="163">
        <v>522</v>
      </c>
      <c r="B47" s="163" t="s">
        <v>11</v>
      </c>
      <c r="C47" s="170"/>
      <c r="D47" s="164"/>
      <c r="E47" s="164"/>
      <c r="F47" s="164"/>
      <c r="G47" s="164"/>
      <c r="H47" s="164"/>
      <c r="I47" s="164"/>
      <c r="J47" s="164"/>
      <c r="K47" s="164"/>
      <c r="L47" s="164"/>
      <c r="M47" s="164"/>
      <c r="N47" s="164"/>
      <c r="O47" s="164"/>
      <c r="P47" s="164"/>
      <c r="Q47" s="164"/>
      <c r="R47" s="164"/>
      <c r="S47" s="164"/>
      <c r="T47" s="164"/>
      <c r="U47" s="164"/>
      <c r="V47" s="164"/>
      <c r="W47" s="164"/>
      <c r="X47" s="164"/>
      <c r="Y47" s="164"/>
      <c r="Z47" s="165"/>
      <c r="AA47" s="166"/>
      <c r="AB47" s="117"/>
      <c r="AC47" s="161"/>
      <c r="AD47" s="161"/>
      <c r="AE47" s="161"/>
    </row>
    <row r="48" spans="1:31" ht="15.6" customHeight="1" x14ac:dyDescent="0.2">
      <c r="A48" s="169"/>
      <c r="B48" s="136" t="s">
        <v>5</v>
      </c>
      <c r="C48" s="72"/>
      <c r="D48" s="73">
        <v>0</v>
      </c>
      <c r="E48" s="73">
        <v>3</v>
      </c>
      <c r="F48" s="73">
        <v>0</v>
      </c>
      <c r="G48" s="73">
        <v>0</v>
      </c>
      <c r="H48" s="73">
        <v>7</v>
      </c>
      <c r="I48" s="73">
        <v>8</v>
      </c>
      <c r="J48" s="73">
        <v>7</v>
      </c>
      <c r="K48" s="73">
        <v>0</v>
      </c>
      <c r="L48" s="73">
        <v>4</v>
      </c>
      <c r="M48" s="73">
        <v>0</v>
      </c>
      <c r="N48" s="73">
        <v>2</v>
      </c>
      <c r="O48" s="73">
        <v>2</v>
      </c>
      <c r="P48" s="73">
        <v>0</v>
      </c>
      <c r="Q48" s="73">
        <v>3</v>
      </c>
      <c r="R48" s="73">
        <v>0</v>
      </c>
      <c r="S48" s="73">
        <v>3</v>
      </c>
      <c r="T48" s="73">
        <v>4</v>
      </c>
      <c r="U48" s="73">
        <v>2</v>
      </c>
      <c r="V48" s="73">
        <v>1</v>
      </c>
      <c r="W48" s="73">
        <v>2</v>
      </c>
      <c r="X48" s="73">
        <v>3</v>
      </c>
      <c r="Y48" s="73">
        <v>4</v>
      </c>
      <c r="Z48" s="76">
        <v>0</v>
      </c>
      <c r="AA48" s="140" t="s">
        <v>6</v>
      </c>
      <c r="AB48" s="157"/>
      <c r="AC48" s="161"/>
      <c r="AD48" s="161"/>
      <c r="AE48" s="161"/>
    </row>
    <row r="49" spans="1:31" ht="15.6" customHeight="1" x14ac:dyDescent="0.2">
      <c r="A49" s="137">
        <v>18.45</v>
      </c>
      <c r="B49" s="138" t="s">
        <v>7</v>
      </c>
      <c r="C49" s="77">
        <v>8</v>
      </c>
      <c r="D49" s="78">
        <v>12</v>
      </c>
      <c r="E49" s="78">
        <v>13</v>
      </c>
      <c r="F49" s="78">
        <v>1</v>
      </c>
      <c r="G49" s="78">
        <v>0</v>
      </c>
      <c r="H49" s="78">
        <v>4</v>
      </c>
      <c r="I49" s="78">
        <v>10</v>
      </c>
      <c r="J49" s="78">
        <v>2</v>
      </c>
      <c r="K49" s="78">
        <v>1</v>
      </c>
      <c r="L49" s="78">
        <v>0</v>
      </c>
      <c r="M49" s="78">
        <v>0</v>
      </c>
      <c r="N49" s="78">
        <v>2</v>
      </c>
      <c r="O49" s="78">
        <v>2</v>
      </c>
      <c r="P49" s="78">
        <v>0</v>
      </c>
      <c r="Q49" s="78">
        <v>0</v>
      </c>
      <c r="R49" s="78">
        <v>0</v>
      </c>
      <c r="S49" s="78">
        <v>0</v>
      </c>
      <c r="T49" s="78">
        <v>0</v>
      </c>
      <c r="U49" s="78">
        <v>0</v>
      </c>
      <c r="V49" s="78">
        <v>0</v>
      </c>
      <c r="W49" s="78">
        <v>0</v>
      </c>
      <c r="X49" s="78">
        <v>0</v>
      </c>
      <c r="Y49" s="78">
        <v>0</v>
      </c>
      <c r="Z49" s="81"/>
      <c r="AA49" s="141">
        <f>SUM(C49:Y49)</f>
        <v>55</v>
      </c>
      <c r="AB49" s="125"/>
      <c r="AC49" s="161"/>
      <c r="AD49" s="161"/>
      <c r="AE49" s="161"/>
    </row>
    <row r="50" spans="1:31" ht="15.6" customHeight="1" x14ac:dyDescent="0.2">
      <c r="A50" s="200" t="s">
        <v>58</v>
      </c>
      <c r="B50" s="138" t="s">
        <v>8</v>
      </c>
      <c r="C50" s="77">
        <f>C49</f>
        <v>8</v>
      </c>
      <c r="D50" s="82">
        <f t="shared" ref="D50:K50" si="14">C50-D48+D49</f>
        <v>20</v>
      </c>
      <c r="E50" s="82">
        <f t="shared" si="14"/>
        <v>30</v>
      </c>
      <c r="F50" s="82">
        <f t="shared" si="14"/>
        <v>31</v>
      </c>
      <c r="G50" s="82">
        <f t="shared" si="14"/>
        <v>31</v>
      </c>
      <c r="H50" s="82">
        <f t="shared" si="14"/>
        <v>28</v>
      </c>
      <c r="I50" s="82">
        <f t="shared" si="14"/>
        <v>30</v>
      </c>
      <c r="J50" s="82">
        <f t="shared" si="14"/>
        <v>25</v>
      </c>
      <c r="K50" s="83">
        <f t="shared" si="14"/>
        <v>26</v>
      </c>
      <c r="L50" s="85">
        <f>K50-L48+L49</f>
        <v>22</v>
      </c>
      <c r="M50" s="82">
        <f t="shared" ref="M50:Y50" si="15">L50-M48+M49</f>
        <v>22</v>
      </c>
      <c r="N50" s="82">
        <f t="shared" si="15"/>
        <v>22</v>
      </c>
      <c r="O50" s="82">
        <f t="shared" si="15"/>
        <v>22</v>
      </c>
      <c r="P50" s="82">
        <f t="shared" si="15"/>
        <v>22</v>
      </c>
      <c r="Q50" s="82">
        <f t="shared" si="15"/>
        <v>19</v>
      </c>
      <c r="R50" s="82">
        <f t="shared" si="15"/>
        <v>19</v>
      </c>
      <c r="S50" s="82">
        <f t="shared" si="15"/>
        <v>16</v>
      </c>
      <c r="T50" s="82">
        <f t="shared" si="15"/>
        <v>12</v>
      </c>
      <c r="U50" s="82">
        <f t="shared" si="15"/>
        <v>10</v>
      </c>
      <c r="V50" s="82">
        <f t="shared" si="15"/>
        <v>9</v>
      </c>
      <c r="W50" s="82">
        <f t="shared" si="15"/>
        <v>7</v>
      </c>
      <c r="X50" s="82">
        <f t="shared" si="15"/>
        <v>4</v>
      </c>
      <c r="Y50" s="82">
        <f t="shared" si="15"/>
        <v>0</v>
      </c>
      <c r="Z50" s="86">
        <f>Y50-Z48</f>
        <v>0</v>
      </c>
      <c r="AA50" s="142"/>
      <c r="AB50" s="117">
        <f>MAX(C50:Z50)</f>
        <v>31</v>
      </c>
      <c r="AC50" s="161"/>
      <c r="AD50" s="161"/>
      <c r="AE50" s="161"/>
    </row>
    <row r="51" spans="1:31" ht="15.6" customHeight="1" x14ac:dyDescent="0.2">
      <c r="A51" s="201"/>
      <c r="B51" s="138" t="s">
        <v>9</v>
      </c>
      <c r="C51" s="194"/>
      <c r="D51" s="195"/>
      <c r="E51" s="195"/>
      <c r="F51" s="195"/>
      <c r="G51" s="195"/>
      <c r="H51" s="89">
        <v>18.54</v>
      </c>
      <c r="I51" s="89">
        <v>18.559999999999999</v>
      </c>
      <c r="J51" s="195"/>
      <c r="K51" s="195"/>
      <c r="L51" s="112">
        <v>19.03</v>
      </c>
      <c r="M51" s="195"/>
      <c r="N51" s="195"/>
      <c r="O51" s="89">
        <v>16.09</v>
      </c>
      <c r="P51" s="195"/>
      <c r="Q51" s="195"/>
      <c r="R51" s="195"/>
      <c r="S51" s="195"/>
      <c r="T51" s="89">
        <v>19.13</v>
      </c>
      <c r="U51" s="195"/>
      <c r="V51" s="195"/>
      <c r="W51" s="195"/>
      <c r="X51" s="195"/>
      <c r="Y51" s="195"/>
      <c r="Z51" s="189">
        <v>19.18</v>
      </c>
      <c r="AA51" s="143">
        <v>33</v>
      </c>
      <c r="AB51" s="125"/>
      <c r="AC51" s="161"/>
      <c r="AD51" s="161"/>
      <c r="AE51" s="161"/>
    </row>
    <row r="52" spans="1:31" ht="15.6" customHeight="1" x14ac:dyDescent="0.2">
      <c r="A52" s="202"/>
      <c r="B52" s="139" t="s">
        <v>10</v>
      </c>
      <c r="C52" s="196">
        <v>18.45</v>
      </c>
      <c r="D52" s="197"/>
      <c r="E52" s="197"/>
      <c r="F52" s="197"/>
      <c r="G52" s="197"/>
      <c r="H52" s="95">
        <f>H51</f>
        <v>18.54</v>
      </c>
      <c r="I52" s="95">
        <f>I51</f>
        <v>18.559999999999999</v>
      </c>
      <c r="J52" s="197"/>
      <c r="K52" s="197"/>
      <c r="L52" s="114">
        <f>L51</f>
        <v>19.03</v>
      </c>
      <c r="M52" s="197"/>
      <c r="N52" s="197"/>
      <c r="O52" s="95">
        <f>O51</f>
        <v>16.09</v>
      </c>
      <c r="P52" s="197"/>
      <c r="Q52" s="197"/>
      <c r="R52" s="197"/>
      <c r="S52" s="197"/>
      <c r="T52" s="95">
        <f>T51</f>
        <v>19.13</v>
      </c>
      <c r="U52" s="197"/>
      <c r="V52" s="197"/>
      <c r="W52" s="197"/>
      <c r="X52" s="197"/>
      <c r="Y52" s="197"/>
      <c r="Z52" s="193"/>
      <c r="AA52" s="142"/>
      <c r="AB52" s="126"/>
      <c r="AC52" s="161"/>
      <c r="AD52" s="161"/>
      <c r="AE52" s="161"/>
    </row>
    <row r="53" spans="1:31" ht="15.6" customHeight="1" thickBot="1" x14ac:dyDescent="0.25">
      <c r="A53" s="163">
        <v>209</v>
      </c>
      <c r="B53" s="163" t="s">
        <v>11</v>
      </c>
      <c r="C53" s="170"/>
      <c r="D53" s="164"/>
      <c r="E53" s="164"/>
      <c r="F53" s="164"/>
      <c r="G53" s="164"/>
      <c r="H53" s="164"/>
      <c r="I53" s="164"/>
      <c r="J53" s="164"/>
      <c r="K53" s="164"/>
      <c r="L53" s="164"/>
      <c r="M53" s="164"/>
      <c r="N53" s="164"/>
      <c r="O53" s="164"/>
      <c r="P53" s="164"/>
      <c r="Q53" s="164"/>
      <c r="R53" s="164"/>
      <c r="S53" s="164"/>
      <c r="T53" s="164"/>
      <c r="U53" s="164"/>
      <c r="V53" s="164"/>
      <c r="W53" s="164"/>
      <c r="X53" s="164"/>
      <c r="Y53" s="164"/>
      <c r="Z53" s="165"/>
      <c r="AA53" s="166"/>
      <c r="AB53" s="117"/>
      <c r="AC53" s="161"/>
      <c r="AD53" s="161"/>
      <c r="AE53" s="161"/>
    </row>
    <row r="54" spans="1:31" ht="15.6" customHeight="1" x14ac:dyDescent="0.2">
      <c r="A54" s="169"/>
      <c r="B54" s="136" t="s">
        <v>5</v>
      </c>
      <c r="C54" s="72"/>
      <c r="D54" s="73">
        <v>0</v>
      </c>
      <c r="E54" s="73">
        <v>2</v>
      </c>
      <c r="F54" s="73">
        <v>0</v>
      </c>
      <c r="G54" s="73">
        <v>0</v>
      </c>
      <c r="H54" s="73">
        <v>0</v>
      </c>
      <c r="I54" s="73">
        <v>0</v>
      </c>
      <c r="J54" s="73">
        <v>1</v>
      </c>
      <c r="K54" s="73">
        <v>1</v>
      </c>
      <c r="L54" s="73">
        <v>1</v>
      </c>
      <c r="M54" s="73">
        <v>0</v>
      </c>
      <c r="N54" s="73">
        <v>1</v>
      </c>
      <c r="O54" s="73">
        <v>2</v>
      </c>
      <c r="P54" s="73">
        <v>0</v>
      </c>
      <c r="Q54" s="73">
        <v>2</v>
      </c>
      <c r="R54" s="73">
        <v>0</v>
      </c>
      <c r="S54" s="73">
        <v>2</v>
      </c>
      <c r="T54" s="73">
        <v>3</v>
      </c>
      <c r="U54" s="73">
        <v>0</v>
      </c>
      <c r="V54" s="73">
        <v>0</v>
      </c>
      <c r="W54" s="73">
        <v>1</v>
      </c>
      <c r="X54" s="73">
        <v>1</v>
      </c>
      <c r="Y54" s="73">
        <v>0</v>
      </c>
      <c r="Z54" s="76">
        <v>2</v>
      </c>
      <c r="AA54" s="140" t="s">
        <v>6</v>
      </c>
      <c r="AB54" s="157"/>
      <c r="AC54" s="161"/>
      <c r="AD54" s="161"/>
      <c r="AE54" s="161"/>
    </row>
    <row r="55" spans="1:31" ht="15.6" customHeight="1" x14ac:dyDescent="0.2">
      <c r="A55" s="137">
        <v>20.399999999999999</v>
      </c>
      <c r="B55" s="138" t="s">
        <v>7</v>
      </c>
      <c r="C55" s="77">
        <v>1</v>
      </c>
      <c r="D55" s="78">
        <v>2</v>
      </c>
      <c r="E55" s="78">
        <v>1</v>
      </c>
      <c r="F55" s="78">
        <v>0</v>
      </c>
      <c r="G55" s="78">
        <v>0</v>
      </c>
      <c r="H55" s="78">
        <v>1</v>
      </c>
      <c r="I55" s="78">
        <v>9</v>
      </c>
      <c r="J55" s="78">
        <v>3</v>
      </c>
      <c r="K55" s="78">
        <v>0</v>
      </c>
      <c r="L55" s="78">
        <v>2</v>
      </c>
      <c r="M55" s="78">
        <v>0</v>
      </c>
      <c r="N55" s="78">
        <v>0</v>
      </c>
      <c r="O55" s="78">
        <v>0</v>
      </c>
      <c r="P55" s="78">
        <v>0</v>
      </c>
      <c r="Q55" s="78">
        <v>0</v>
      </c>
      <c r="R55" s="78">
        <v>0</v>
      </c>
      <c r="S55" s="78">
        <v>0</v>
      </c>
      <c r="T55" s="78">
        <v>0</v>
      </c>
      <c r="U55" s="78">
        <v>0</v>
      </c>
      <c r="V55" s="78">
        <v>0</v>
      </c>
      <c r="W55" s="78">
        <v>0</v>
      </c>
      <c r="X55" s="78">
        <v>0</v>
      </c>
      <c r="Y55" s="78">
        <v>0</v>
      </c>
      <c r="Z55" s="81"/>
      <c r="AA55" s="141">
        <f>SUM(C55:Y55)</f>
        <v>19</v>
      </c>
      <c r="AB55" s="125"/>
      <c r="AC55" s="161"/>
      <c r="AD55" s="161"/>
      <c r="AE55" s="161"/>
    </row>
    <row r="56" spans="1:31" ht="15.6" customHeight="1" x14ac:dyDescent="0.2">
      <c r="A56" s="200" t="s">
        <v>58</v>
      </c>
      <c r="B56" s="138" t="s">
        <v>8</v>
      </c>
      <c r="C56" s="77">
        <f>C55</f>
        <v>1</v>
      </c>
      <c r="D56" s="82">
        <f t="shared" ref="D56:K56" si="16">C56-D54+D55</f>
        <v>3</v>
      </c>
      <c r="E56" s="82">
        <f t="shared" si="16"/>
        <v>2</v>
      </c>
      <c r="F56" s="82">
        <f t="shared" si="16"/>
        <v>2</v>
      </c>
      <c r="G56" s="82">
        <f t="shared" si="16"/>
        <v>2</v>
      </c>
      <c r="H56" s="82">
        <f t="shared" si="16"/>
        <v>3</v>
      </c>
      <c r="I56" s="82">
        <f t="shared" si="16"/>
        <v>12</v>
      </c>
      <c r="J56" s="82">
        <f t="shared" si="16"/>
        <v>14</v>
      </c>
      <c r="K56" s="83">
        <f t="shared" si="16"/>
        <v>13</v>
      </c>
      <c r="L56" s="85">
        <f>K56-L54+L55</f>
        <v>14</v>
      </c>
      <c r="M56" s="82">
        <f t="shared" ref="M56:Y56" si="17">L56-M54+M55</f>
        <v>14</v>
      </c>
      <c r="N56" s="82">
        <f t="shared" si="17"/>
        <v>13</v>
      </c>
      <c r="O56" s="82">
        <f t="shared" si="17"/>
        <v>11</v>
      </c>
      <c r="P56" s="82">
        <f t="shared" si="17"/>
        <v>11</v>
      </c>
      <c r="Q56" s="82">
        <f t="shared" si="17"/>
        <v>9</v>
      </c>
      <c r="R56" s="82">
        <f t="shared" si="17"/>
        <v>9</v>
      </c>
      <c r="S56" s="82">
        <f t="shared" si="17"/>
        <v>7</v>
      </c>
      <c r="T56" s="82">
        <f t="shared" si="17"/>
        <v>4</v>
      </c>
      <c r="U56" s="82">
        <f t="shared" si="17"/>
        <v>4</v>
      </c>
      <c r="V56" s="82">
        <f t="shared" si="17"/>
        <v>4</v>
      </c>
      <c r="W56" s="82">
        <f t="shared" si="17"/>
        <v>3</v>
      </c>
      <c r="X56" s="82">
        <f t="shared" si="17"/>
        <v>2</v>
      </c>
      <c r="Y56" s="82">
        <f t="shared" si="17"/>
        <v>2</v>
      </c>
      <c r="Z56" s="86">
        <f>Y56-Z54</f>
        <v>0</v>
      </c>
      <c r="AA56" s="142"/>
      <c r="AB56" s="117">
        <f>MAX(C56:Z56)</f>
        <v>14</v>
      </c>
      <c r="AC56" s="161"/>
      <c r="AD56" s="161"/>
      <c r="AE56" s="161"/>
    </row>
    <row r="57" spans="1:31" ht="15.6" customHeight="1" x14ac:dyDescent="0.2">
      <c r="A57" s="201"/>
      <c r="B57" s="138" t="s">
        <v>9</v>
      </c>
      <c r="C57" s="194"/>
      <c r="D57" s="195"/>
      <c r="E57" s="195"/>
      <c r="F57" s="195"/>
      <c r="G57" s="195"/>
      <c r="H57" s="89">
        <v>20.48</v>
      </c>
      <c r="I57" s="89">
        <v>20.51</v>
      </c>
      <c r="J57" s="195"/>
      <c r="K57" s="195"/>
      <c r="L57" s="112">
        <v>20.56</v>
      </c>
      <c r="M57" s="195"/>
      <c r="N57" s="195"/>
      <c r="O57" s="89">
        <v>21</v>
      </c>
      <c r="P57" s="195"/>
      <c r="Q57" s="195"/>
      <c r="R57" s="195"/>
      <c r="S57" s="195"/>
      <c r="T57" s="89">
        <v>21.06</v>
      </c>
      <c r="U57" s="195"/>
      <c r="V57" s="195"/>
      <c r="W57" s="195"/>
      <c r="X57" s="195"/>
      <c r="Y57" s="195"/>
      <c r="Z57" s="189">
        <v>21.12</v>
      </c>
      <c r="AA57" s="143">
        <v>33</v>
      </c>
      <c r="AB57" s="125"/>
      <c r="AC57" s="161"/>
      <c r="AD57" s="161"/>
      <c r="AE57" s="161"/>
    </row>
    <row r="58" spans="1:31" ht="15.6" customHeight="1" x14ac:dyDescent="0.2">
      <c r="A58" s="202"/>
      <c r="B58" s="139" t="s">
        <v>10</v>
      </c>
      <c r="C58" s="196">
        <v>20.41</v>
      </c>
      <c r="D58" s="197"/>
      <c r="E58" s="197"/>
      <c r="F58" s="197"/>
      <c r="G58" s="197"/>
      <c r="H58" s="95">
        <f>H57</f>
        <v>20.48</v>
      </c>
      <c r="I58" s="95">
        <f>I57</f>
        <v>20.51</v>
      </c>
      <c r="J58" s="197"/>
      <c r="K58" s="197"/>
      <c r="L58" s="114">
        <f>L57</f>
        <v>20.56</v>
      </c>
      <c r="M58" s="197"/>
      <c r="N58" s="197"/>
      <c r="O58" s="95">
        <f>O57</f>
        <v>21</v>
      </c>
      <c r="P58" s="197"/>
      <c r="Q58" s="197"/>
      <c r="R58" s="197"/>
      <c r="S58" s="197"/>
      <c r="T58" s="95">
        <f>T57</f>
        <v>21.06</v>
      </c>
      <c r="U58" s="197"/>
      <c r="V58" s="197"/>
      <c r="W58" s="197"/>
      <c r="X58" s="197"/>
      <c r="Y58" s="197"/>
      <c r="Z58" s="193"/>
      <c r="AA58" s="142"/>
      <c r="AB58" s="126"/>
      <c r="AC58" s="161"/>
      <c r="AD58" s="161"/>
      <c r="AE58" s="161"/>
    </row>
    <row r="59" spans="1:31" ht="15.6" customHeight="1" thickBot="1" x14ac:dyDescent="0.25">
      <c r="A59" s="163">
        <v>522</v>
      </c>
      <c r="B59" s="163" t="s">
        <v>11</v>
      </c>
      <c r="C59" s="170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4"/>
      <c r="R59" s="164"/>
      <c r="S59" s="164"/>
      <c r="T59" s="164"/>
      <c r="U59" s="164"/>
      <c r="V59" s="164"/>
      <c r="W59" s="164"/>
      <c r="X59" s="164"/>
      <c r="Y59" s="164"/>
      <c r="Z59" s="165"/>
      <c r="AA59" s="166"/>
      <c r="AB59" s="117"/>
      <c r="AC59" s="161"/>
      <c r="AD59" s="161"/>
      <c r="AE59" s="161"/>
    </row>
    <row r="60" spans="1:31" s="161" customFormat="1" ht="15.6" customHeight="1" x14ac:dyDescent="0.2">
      <c r="A60" s="175" t="s">
        <v>12</v>
      </c>
      <c r="B60" s="171"/>
      <c r="C60" s="118"/>
      <c r="D60" s="119">
        <f t="shared" ref="D60:Z60" si="18">SUMIF($B6:$B59,"l. wys.",D6:D59)</f>
        <v>0</v>
      </c>
      <c r="E60" s="119">
        <f t="shared" si="18"/>
        <v>6</v>
      </c>
      <c r="F60" s="119">
        <f t="shared" si="18"/>
        <v>0</v>
      </c>
      <c r="G60" s="119">
        <f t="shared" si="18"/>
        <v>3</v>
      </c>
      <c r="H60" s="119">
        <f t="shared" si="18"/>
        <v>34</v>
      </c>
      <c r="I60" s="119">
        <f t="shared" si="18"/>
        <v>28</v>
      </c>
      <c r="J60" s="119">
        <f t="shared" si="18"/>
        <v>15</v>
      </c>
      <c r="K60" s="119">
        <f t="shared" si="18"/>
        <v>13</v>
      </c>
      <c r="L60" s="119">
        <f t="shared" si="18"/>
        <v>12</v>
      </c>
      <c r="M60" s="119">
        <f t="shared" si="18"/>
        <v>12</v>
      </c>
      <c r="N60" s="119">
        <f t="shared" si="18"/>
        <v>33</v>
      </c>
      <c r="O60" s="119">
        <f t="shared" si="18"/>
        <v>30</v>
      </c>
      <c r="P60" s="119">
        <f t="shared" si="18"/>
        <v>0</v>
      </c>
      <c r="Q60" s="119">
        <f t="shared" si="18"/>
        <v>17</v>
      </c>
      <c r="R60" s="119">
        <f t="shared" si="18"/>
        <v>4</v>
      </c>
      <c r="S60" s="119">
        <f t="shared" si="18"/>
        <v>28</v>
      </c>
      <c r="T60" s="119">
        <f t="shared" si="18"/>
        <v>20</v>
      </c>
      <c r="U60" s="119">
        <f t="shared" si="18"/>
        <v>15</v>
      </c>
      <c r="V60" s="119">
        <f t="shared" si="18"/>
        <v>6</v>
      </c>
      <c r="W60" s="119">
        <f t="shared" si="18"/>
        <v>24</v>
      </c>
      <c r="X60" s="119">
        <f t="shared" si="18"/>
        <v>11</v>
      </c>
      <c r="Y60" s="119">
        <f t="shared" si="18"/>
        <v>15</v>
      </c>
      <c r="Z60" s="119">
        <f t="shared" si="18"/>
        <v>45</v>
      </c>
      <c r="AA60" s="159" t="str">
        <f>"Σ: "&amp;SUM(C60:Z60)</f>
        <v>Σ: 371</v>
      </c>
      <c r="AB60" s="160"/>
    </row>
    <row r="61" spans="1:31" s="161" customFormat="1" ht="15.6" customHeight="1" thickBot="1" x14ac:dyDescent="0.25">
      <c r="A61" s="176" t="s">
        <v>13</v>
      </c>
      <c r="B61" s="172"/>
      <c r="C61" s="120">
        <f t="shared" ref="C61:Y61" si="19">SUMIF($B6:$B59,"l. wsiad.",C6:C59)</f>
        <v>40</v>
      </c>
      <c r="D61" s="121">
        <f t="shared" si="19"/>
        <v>50</v>
      </c>
      <c r="E61" s="121">
        <f t="shared" si="19"/>
        <v>84</v>
      </c>
      <c r="F61" s="121">
        <f t="shared" si="19"/>
        <v>6</v>
      </c>
      <c r="G61" s="121">
        <f t="shared" si="19"/>
        <v>9</v>
      </c>
      <c r="H61" s="121">
        <f t="shared" si="19"/>
        <v>31</v>
      </c>
      <c r="I61" s="121">
        <f t="shared" si="19"/>
        <v>48</v>
      </c>
      <c r="J61" s="121">
        <f t="shared" si="19"/>
        <v>23</v>
      </c>
      <c r="K61" s="121">
        <f t="shared" si="19"/>
        <v>13</v>
      </c>
      <c r="L61" s="121">
        <f t="shared" si="19"/>
        <v>19</v>
      </c>
      <c r="M61" s="121">
        <f t="shared" si="19"/>
        <v>3</v>
      </c>
      <c r="N61" s="121">
        <f t="shared" si="19"/>
        <v>9</v>
      </c>
      <c r="O61" s="121">
        <f t="shared" si="19"/>
        <v>21</v>
      </c>
      <c r="P61" s="121">
        <f t="shared" si="19"/>
        <v>0</v>
      </c>
      <c r="Q61" s="121">
        <f t="shared" si="19"/>
        <v>2</v>
      </c>
      <c r="R61" s="121">
        <f t="shared" si="19"/>
        <v>2</v>
      </c>
      <c r="S61" s="121">
        <f t="shared" si="19"/>
        <v>0</v>
      </c>
      <c r="T61" s="121">
        <f t="shared" si="19"/>
        <v>6</v>
      </c>
      <c r="U61" s="121">
        <f t="shared" si="19"/>
        <v>3</v>
      </c>
      <c r="V61" s="121">
        <f t="shared" si="19"/>
        <v>1</v>
      </c>
      <c r="W61" s="121">
        <f t="shared" si="19"/>
        <v>0</v>
      </c>
      <c r="X61" s="121">
        <f t="shared" si="19"/>
        <v>1</v>
      </c>
      <c r="Y61" s="121">
        <f t="shared" si="19"/>
        <v>0</v>
      </c>
      <c r="Z61" s="122"/>
      <c r="AA61" s="162" t="str">
        <f>"Σ: "&amp;SUM(C61:Z61)</f>
        <v>Σ: 371</v>
      </c>
      <c r="AB61" s="123"/>
    </row>
    <row r="62" spans="1:31" x14ac:dyDescent="0.2">
      <c r="A62" s="161"/>
      <c r="B62" s="161"/>
      <c r="C62" s="161"/>
      <c r="D62" s="161"/>
      <c r="E62" s="161"/>
      <c r="F62" s="161"/>
      <c r="G62" s="161"/>
      <c r="H62" s="161"/>
      <c r="I62" s="161"/>
      <c r="J62" s="161"/>
      <c r="K62" s="161"/>
      <c r="L62" s="161"/>
      <c r="M62" s="161"/>
      <c r="N62" s="161"/>
      <c r="O62" s="161"/>
      <c r="P62" s="161"/>
      <c r="Q62" s="161"/>
      <c r="R62" s="161"/>
      <c r="S62" s="161"/>
      <c r="T62" s="161"/>
      <c r="U62" s="161"/>
      <c r="V62" s="177" t="s">
        <v>12</v>
      </c>
      <c r="W62" s="178"/>
      <c r="X62" s="178"/>
      <c r="Y62" s="178"/>
      <c r="Z62" s="178"/>
      <c r="AA62" s="179" t="str">
        <f>"Σ: "&amp;SUM(C60:Z60)+SUM('N Rybnicka&gt;Promienna'!C60:Y60)</f>
        <v>Σ: 738</v>
      </c>
      <c r="AB62" s="161"/>
      <c r="AC62" s="161"/>
      <c r="AD62" s="161"/>
      <c r="AE62" s="161"/>
    </row>
    <row r="63" spans="1:31" ht="15.75" thickBot="1" x14ac:dyDescent="0.25">
      <c r="A63" s="161"/>
      <c r="B63" s="161"/>
      <c r="C63" s="161"/>
      <c r="D63" s="161"/>
      <c r="E63" s="161"/>
      <c r="F63" s="161"/>
      <c r="G63" s="161"/>
      <c r="H63" s="161"/>
      <c r="I63" s="161"/>
      <c r="J63" s="161"/>
      <c r="K63" s="161"/>
      <c r="L63" s="161"/>
      <c r="M63" s="161"/>
      <c r="N63" s="161"/>
      <c r="O63" s="161"/>
      <c r="P63" s="161"/>
      <c r="Q63" s="161"/>
      <c r="R63" s="161"/>
      <c r="S63" s="161"/>
      <c r="T63" s="161"/>
      <c r="U63" s="161"/>
      <c r="V63" s="180" t="s">
        <v>13</v>
      </c>
      <c r="W63" s="181"/>
      <c r="X63" s="181"/>
      <c r="Y63" s="181"/>
      <c r="Z63" s="181"/>
      <c r="AA63" s="182" t="str">
        <f>"Σ: "&amp;SUM(C61:Z61)+SUM('N Rybnicka&gt;Promienna'!C61:Y61)</f>
        <v>Σ: 738</v>
      </c>
      <c r="AB63" s="174"/>
      <c r="AC63" s="161"/>
      <c r="AD63" s="161"/>
      <c r="AE63" s="161"/>
    </row>
    <row r="64" spans="1:31" x14ac:dyDescent="0.2">
      <c r="A64" s="161"/>
      <c r="B64" s="161"/>
      <c r="C64" s="161"/>
      <c r="D64" s="161"/>
      <c r="E64" s="161"/>
      <c r="F64" s="161"/>
      <c r="G64" s="161"/>
      <c r="H64" s="161"/>
      <c r="I64" s="161"/>
      <c r="J64" s="161"/>
      <c r="K64" s="161"/>
      <c r="L64" s="161"/>
      <c r="M64" s="161"/>
      <c r="N64" s="161"/>
      <c r="O64" s="161"/>
      <c r="P64" s="161"/>
      <c r="Q64" s="161"/>
      <c r="R64" s="161"/>
      <c r="S64" s="161"/>
      <c r="T64" s="161"/>
      <c r="U64" s="161"/>
      <c r="V64" s="161"/>
      <c r="W64" s="161"/>
      <c r="X64" s="161"/>
      <c r="Y64" s="161"/>
      <c r="Z64" s="161"/>
      <c r="AA64" s="161"/>
      <c r="AB64" s="161"/>
      <c r="AC64" s="161"/>
      <c r="AD64" s="161"/>
      <c r="AE64" s="161"/>
    </row>
    <row r="65" spans="1:31" x14ac:dyDescent="0.2">
      <c r="A65" s="161"/>
      <c r="B65" s="161"/>
      <c r="C65" s="161"/>
      <c r="D65" s="161"/>
      <c r="E65" s="161"/>
      <c r="F65" s="161"/>
      <c r="G65" s="161"/>
      <c r="H65" s="161"/>
      <c r="I65" s="161"/>
      <c r="J65" s="161"/>
      <c r="K65" s="161"/>
      <c r="L65" s="161"/>
      <c r="M65" s="161"/>
      <c r="N65" s="161"/>
      <c r="O65" s="161"/>
      <c r="P65" s="161"/>
      <c r="Q65" s="161"/>
      <c r="R65" s="161"/>
      <c r="S65" s="161"/>
      <c r="T65" s="161"/>
      <c r="U65" s="161"/>
      <c r="V65" s="161"/>
      <c r="W65" s="161"/>
      <c r="X65" s="161"/>
      <c r="Y65" s="161"/>
      <c r="Z65" s="161"/>
      <c r="AA65" s="161"/>
      <c r="AB65" s="161"/>
      <c r="AC65" s="161"/>
      <c r="AD65" s="161"/>
      <c r="AE65" s="161"/>
    </row>
    <row r="66" spans="1:31" x14ac:dyDescent="0.2">
      <c r="A66" s="161"/>
      <c r="B66" s="161"/>
      <c r="C66" s="161"/>
      <c r="D66" s="161"/>
      <c r="E66" s="161"/>
      <c r="F66" s="161"/>
      <c r="G66" s="161"/>
      <c r="H66" s="161"/>
      <c r="I66" s="161"/>
      <c r="J66" s="161"/>
      <c r="K66" s="161"/>
      <c r="L66" s="161"/>
      <c r="M66" s="161"/>
      <c r="N66" s="161"/>
      <c r="O66" s="161"/>
      <c r="P66" s="161"/>
      <c r="Q66" s="161"/>
      <c r="R66" s="161"/>
      <c r="S66" s="161"/>
      <c r="T66" s="161"/>
      <c r="U66" s="161"/>
      <c r="V66" s="161"/>
      <c r="W66" s="161"/>
      <c r="X66" s="161"/>
      <c r="Y66" s="161"/>
      <c r="Z66" s="161"/>
      <c r="AA66" s="161"/>
      <c r="AB66" s="161"/>
      <c r="AC66" s="161"/>
      <c r="AD66" s="161"/>
      <c r="AE66" s="161"/>
    </row>
    <row r="67" spans="1:31" x14ac:dyDescent="0.2">
      <c r="A67" s="161"/>
      <c r="B67" s="161"/>
      <c r="C67" s="161"/>
      <c r="D67" s="161"/>
      <c r="E67" s="161"/>
      <c r="F67" s="161"/>
      <c r="G67" s="161"/>
      <c r="H67" s="161"/>
      <c r="I67" s="161"/>
      <c r="J67" s="161"/>
      <c r="K67" s="161"/>
      <c r="L67" s="161"/>
      <c r="M67" s="161"/>
      <c r="N67" s="161"/>
      <c r="O67" s="161"/>
      <c r="P67" s="161"/>
      <c r="Q67" s="161"/>
      <c r="R67" s="161"/>
      <c r="S67" s="161"/>
      <c r="T67" s="161"/>
      <c r="U67" s="161"/>
      <c r="V67" s="161"/>
      <c r="W67" s="161"/>
      <c r="X67" s="161"/>
      <c r="Y67" s="161"/>
      <c r="Z67" s="161"/>
      <c r="AA67" s="161"/>
      <c r="AB67" s="161"/>
      <c r="AC67" s="161"/>
      <c r="AD67" s="161"/>
      <c r="AE67" s="161"/>
    </row>
    <row r="68" spans="1:31" x14ac:dyDescent="0.2">
      <c r="A68" s="161"/>
      <c r="B68" s="161"/>
      <c r="C68" s="161"/>
      <c r="D68" s="161"/>
      <c r="E68" s="161"/>
      <c r="F68" s="161"/>
      <c r="G68" s="161"/>
      <c r="H68" s="161"/>
      <c r="I68" s="161"/>
      <c r="J68" s="161"/>
      <c r="K68" s="161"/>
      <c r="L68" s="161"/>
      <c r="M68" s="161"/>
      <c r="N68" s="161"/>
      <c r="O68" s="161"/>
      <c r="P68" s="161"/>
      <c r="Q68" s="161"/>
      <c r="R68" s="161"/>
      <c r="S68" s="161"/>
      <c r="T68" s="161"/>
      <c r="U68" s="161"/>
      <c r="V68" s="161"/>
      <c r="W68" s="161"/>
      <c r="X68" s="161"/>
      <c r="Y68" s="161"/>
      <c r="Z68" s="161"/>
      <c r="AA68" s="161"/>
      <c r="AB68" s="161"/>
      <c r="AC68" s="161"/>
      <c r="AD68" s="161"/>
      <c r="AE68" s="161"/>
    </row>
    <row r="69" spans="1:31" x14ac:dyDescent="0.2">
      <c r="A69" s="161"/>
      <c r="B69" s="161"/>
      <c r="C69" s="161"/>
      <c r="D69" s="161"/>
      <c r="E69" s="161"/>
      <c r="F69" s="161"/>
      <c r="G69" s="161"/>
      <c r="H69" s="161"/>
      <c r="I69" s="161"/>
      <c r="J69" s="161"/>
      <c r="K69" s="161"/>
      <c r="L69" s="161"/>
      <c r="M69" s="161"/>
      <c r="N69" s="161"/>
      <c r="O69" s="161"/>
      <c r="P69" s="161"/>
      <c r="Q69" s="161"/>
      <c r="R69" s="161"/>
      <c r="S69" s="161"/>
      <c r="T69" s="161"/>
      <c r="U69" s="161"/>
      <c r="V69" s="161"/>
      <c r="W69" s="161"/>
      <c r="X69" s="161"/>
      <c r="Y69" s="161"/>
      <c r="Z69" s="161"/>
      <c r="AA69" s="161"/>
      <c r="AB69" s="161"/>
      <c r="AC69" s="161"/>
      <c r="AD69" s="161"/>
      <c r="AE69" s="161"/>
    </row>
    <row r="70" spans="1:31" x14ac:dyDescent="0.2">
      <c r="A70" s="161"/>
      <c r="B70" s="161"/>
      <c r="C70" s="161"/>
      <c r="D70" s="161"/>
      <c r="E70" s="161"/>
      <c r="F70" s="161"/>
      <c r="G70" s="161"/>
      <c r="H70" s="161"/>
      <c r="I70" s="161"/>
      <c r="J70" s="161"/>
      <c r="K70" s="161"/>
      <c r="L70" s="161"/>
      <c r="M70" s="161"/>
      <c r="N70" s="161"/>
      <c r="O70" s="161"/>
      <c r="P70" s="161"/>
      <c r="Q70" s="161"/>
      <c r="R70" s="161"/>
      <c r="S70" s="161"/>
      <c r="T70" s="161"/>
      <c r="U70" s="161"/>
      <c r="V70" s="161"/>
      <c r="W70" s="161"/>
      <c r="X70" s="161"/>
      <c r="Y70" s="161"/>
      <c r="Z70" s="161"/>
      <c r="AA70" s="161"/>
      <c r="AB70" s="161"/>
      <c r="AC70" s="161"/>
      <c r="AD70" s="161"/>
      <c r="AE70" s="161"/>
    </row>
    <row r="71" spans="1:31" x14ac:dyDescent="0.2">
      <c r="A71" s="161"/>
      <c r="B71" s="161"/>
      <c r="C71" s="161"/>
      <c r="D71" s="161"/>
      <c r="E71" s="161"/>
      <c r="F71" s="161"/>
      <c r="G71" s="161"/>
      <c r="H71" s="161"/>
      <c r="I71" s="161"/>
      <c r="J71" s="161"/>
      <c r="K71" s="161"/>
      <c r="L71" s="161"/>
      <c r="M71" s="161"/>
      <c r="N71" s="161"/>
      <c r="O71" s="161"/>
      <c r="P71" s="161"/>
      <c r="Q71" s="161"/>
      <c r="R71" s="161"/>
      <c r="S71" s="161"/>
      <c r="T71" s="161"/>
      <c r="U71" s="161"/>
      <c r="V71" s="161"/>
      <c r="W71" s="161"/>
      <c r="X71" s="161"/>
      <c r="Y71" s="161"/>
      <c r="Z71" s="161"/>
      <c r="AA71" s="161"/>
      <c r="AB71" s="161"/>
      <c r="AC71" s="161"/>
      <c r="AD71" s="161"/>
      <c r="AE71" s="161"/>
    </row>
    <row r="72" spans="1:31" x14ac:dyDescent="0.2">
      <c r="A72" s="161"/>
      <c r="B72" s="161"/>
      <c r="C72" s="161"/>
      <c r="D72" s="161"/>
      <c r="E72" s="161"/>
      <c r="F72" s="161"/>
      <c r="G72" s="161"/>
      <c r="H72" s="161"/>
      <c r="I72" s="161"/>
      <c r="J72" s="161"/>
      <c r="K72" s="161"/>
      <c r="L72" s="161"/>
      <c r="M72" s="161"/>
      <c r="N72" s="161"/>
      <c r="O72" s="161"/>
      <c r="P72" s="161"/>
      <c r="Q72" s="161"/>
      <c r="R72" s="161"/>
      <c r="S72" s="161"/>
      <c r="T72" s="161"/>
      <c r="U72" s="161"/>
      <c r="V72" s="161"/>
      <c r="W72" s="161"/>
      <c r="X72" s="161"/>
      <c r="Y72" s="161"/>
      <c r="Z72" s="161"/>
      <c r="AA72" s="161"/>
      <c r="AB72" s="161"/>
      <c r="AC72" s="161"/>
      <c r="AD72" s="161"/>
      <c r="AE72" s="161"/>
    </row>
    <row r="73" spans="1:31" x14ac:dyDescent="0.2">
      <c r="A73" s="161"/>
      <c r="B73" s="161"/>
      <c r="C73" s="161"/>
      <c r="D73" s="161"/>
      <c r="E73" s="161"/>
      <c r="F73" s="161"/>
      <c r="G73" s="161"/>
      <c r="H73" s="161"/>
      <c r="I73" s="161"/>
      <c r="J73" s="161"/>
      <c r="K73" s="161"/>
      <c r="L73" s="161"/>
      <c r="M73" s="161"/>
      <c r="N73" s="161"/>
      <c r="O73" s="161"/>
      <c r="P73" s="161"/>
      <c r="Q73" s="161"/>
      <c r="R73" s="161"/>
      <c r="S73" s="161"/>
      <c r="T73" s="161"/>
      <c r="U73" s="161"/>
      <c r="V73" s="161"/>
      <c r="W73" s="161"/>
      <c r="X73" s="161"/>
      <c r="Y73" s="161"/>
      <c r="Z73" s="161"/>
      <c r="AA73" s="161"/>
      <c r="AB73" s="161"/>
      <c r="AC73" s="161"/>
      <c r="AD73" s="161"/>
      <c r="AE73" s="161"/>
    </row>
  </sheetData>
  <sheetProtection selectLockedCells="1" selectUnlockedCells="1"/>
  <mergeCells count="9">
    <mergeCell ref="A38:A40"/>
    <mergeCell ref="A44:A46"/>
    <mergeCell ref="A50:A52"/>
    <mergeCell ref="A56:A58"/>
    <mergeCell ref="A8:A10"/>
    <mergeCell ref="A14:A16"/>
    <mergeCell ref="A20:A22"/>
    <mergeCell ref="A26:A28"/>
    <mergeCell ref="A32:A34"/>
  </mergeCells>
  <conditionalFormatting sqref="AA8:AA59">
    <cfRule type="expression" dxfId="25" priority="35" stopIfTrue="1">
      <formula>AL8</formula>
    </cfRule>
  </conditionalFormatting>
  <conditionalFormatting sqref="AA44:AA47">
    <cfRule type="expression" dxfId="24" priority="34" stopIfTrue="1">
      <formula>AL44</formula>
    </cfRule>
  </conditionalFormatting>
  <conditionalFormatting sqref="AA44:AA47">
    <cfRule type="expression" dxfId="23" priority="33" stopIfTrue="1">
      <formula>AL44</formula>
    </cfRule>
  </conditionalFormatting>
  <conditionalFormatting sqref="AA44:AA47">
    <cfRule type="expression" dxfId="22" priority="32" stopIfTrue="1">
      <formula>AL44</formula>
    </cfRule>
  </conditionalFormatting>
  <conditionalFormatting sqref="AA50:AA53">
    <cfRule type="expression" dxfId="21" priority="31" stopIfTrue="1">
      <formula>AL50</formula>
    </cfRule>
  </conditionalFormatting>
  <conditionalFormatting sqref="AA50:AA53">
    <cfRule type="expression" dxfId="20" priority="30" stopIfTrue="1">
      <formula>AL50</formula>
    </cfRule>
  </conditionalFormatting>
  <conditionalFormatting sqref="AA50:AA53">
    <cfRule type="expression" dxfId="19" priority="29" stopIfTrue="1">
      <formula>AL50</formula>
    </cfRule>
  </conditionalFormatting>
  <conditionalFormatting sqref="AA56:AA59">
    <cfRule type="expression" dxfId="18" priority="28" stopIfTrue="1">
      <formula>AL56</formula>
    </cfRule>
  </conditionalFormatting>
  <conditionalFormatting sqref="AA56:AA59">
    <cfRule type="expression" dxfId="17" priority="27" stopIfTrue="1">
      <formula>AL56</formula>
    </cfRule>
  </conditionalFormatting>
  <conditionalFormatting sqref="AA56:AA59">
    <cfRule type="expression" dxfId="16" priority="26" stopIfTrue="1">
      <formula>AL56</formula>
    </cfRule>
  </conditionalFormatting>
  <conditionalFormatting sqref="AA14:AA17">
    <cfRule type="expression" dxfId="15" priority="16" stopIfTrue="1">
      <formula>AL14</formula>
    </cfRule>
  </conditionalFormatting>
  <conditionalFormatting sqref="AA14:AA17">
    <cfRule type="expression" dxfId="14" priority="15" stopIfTrue="1">
      <formula>AL14</formula>
    </cfRule>
  </conditionalFormatting>
  <conditionalFormatting sqref="AA14:AA17">
    <cfRule type="expression" dxfId="13" priority="14" stopIfTrue="1">
      <formula>AL14</formula>
    </cfRule>
  </conditionalFormatting>
  <conditionalFormatting sqref="AA20:AA23">
    <cfRule type="expression" dxfId="12" priority="13" stopIfTrue="1">
      <formula>AL20</formula>
    </cfRule>
  </conditionalFormatting>
  <conditionalFormatting sqref="AA20:AA23">
    <cfRule type="expression" dxfId="11" priority="12" stopIfTrue="1">
      <formula>AL20</formula>
    </cfRule>
  </conditionalFormatting>
  <conditionalFormatting sqref="AA20:AA23">
    <cfRule type="expression" dxfId="10" priority="11" stopIfTrue="1">
      <formula>AL20</formula>
    </cfRule>
  </conditionalFormatting>
  <conditionalFormatting sqref="AA26:AA29">
    <cfRule type="expression" dxfId="9" priority="10" stopIfTrue="1">
      <formula>AL26</formula>
    </cfRule>
  </conditionalFormatting>
  <conditionalFormatting sqref="AA26:AA29">
    <cfRule type="expression" dxfId="8" priority="9" stopIfTrue="1">
      <formula>AL26</formula>
    </cfRule>
  </conditionalFormatting>
  <conditionalFormatting sqref="AA26:AA29">
    <cfRule type="expression" dxfId="7" priority="8" stopIfTrue="1">
      <formula>AL26</formula>
    </cfRule>
  </conditionalFormatting>
  <conditionalFormatting sqref="AA32:AA35">
    <cfRule type="expression" dxfId="6" priority="7" stopIfTrue="1">
      <formula>AL32</formula>
    </cfRule>
  </conditionalFormatting>
  <conditionalFormatting sqref="AA32:AA35">
    <cfRule type="expression" dxfId="5" priority="6" stopIfTrue="1">
      <formula>AL32</formula>
    </cfRule>
  </conditionalFormatting>
  <conditionalFormatting sqref="AA32:AA35">
    <cfRule type="expression" dxfId="4" priority="5" stopIfTrue="1">
      <formula>AL32</formula>
    </cfRule>
  </conditionalFormatting>
  <conditionalFormatting sqref="AA38:AA41">
    <cfRule type="expression" dxfId="3" priority="4" stopIfTrue="1">
      <formula>AL38</formula>
    </cfRule>
  </conditionalFormatting>
  <conditionalFormatting sqref="AA38:AA41">
    <cfRule type="expression" dxfId="2" priority="3" stopIfTrue="1">
      <formula>AL38</formula>
    </cfRule>
  </conditionalFormatting>
  <conditionalFormatting sqref="AA38:AA41">
    <cfRule type="expression" dxfId="1" priority="2" stopIfTrue="1">
      <formula>AL38</formula>
    </cfRule>
  </conditionalFormatting>
  <conditionalFormatting sqref="C8:Z8 C44:Z44 C50:Z50 C56:Z56 C14:Z14 C20:Z20 C26:Z26 C32:Z32 C38:Z38">
    <cfRule type="cellIs" dxfId="0" priority="1" stopIfTrue="1" operator="equal">
      <formula>$AB8</formula>
    </cfRule>
  </conditionalFormatting>
  <printOptions horizontalCentered="1"/>
  <pageMargins left="0.31527777777777777" right="0.31527777777777777" top="0.39374999999999999" bottom="0.39374999999999999" header="0.51180555555555551" footer="0.51180555555555551"/>
  <pageSetup paperSize="9" firstPageNumber="0" orientation="landscape" horizontalDpi="300" verticalDpi="300" r:id="rId1"/>
  <headerFooter alignWithMargins="0"/>
  <rowBreaks count="2" manualBreakCount="2">
    <brk id="29" max="26" man="1"/>
    <brk id="53" max="2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6</vt:i4>
      </vt:variant>
      <vt:variant>
        <vt:lpstr>Zakresy nazwane</vt:lpstr>
      </vt:variant>
      <vt:variant>
        <vt:i4>12</vt:i4>
      </vt:variant>
    </vt:vector>
  </HeadingPairs>
  <TitlesOfParts>
    <vt:vector size="18" baseType="lpstr">
      <vt:lpstr>P Rybnicka&gt;Promienna</vt:lpstr>
      <vt:lpstr>P Promienna&gt;Rybnicka</vt:lpstr>
      <vt:lpstr>S Rybnicka&gt;Promienna</vt:lpstr>
      <vt:lpstr>S Promienna&gt;Rybnicka</vt:lpstr>
      <vt:lpstr>N Rybnicka&gt;Promienna</vt:lpstr>
      <vt:lpstr>N Promienna&gt;Rybnicka</vt:lpstr>
      <vt:lpstr>'N Promienna&gt;Rybnicka'!Obszar_wydruku</vt:lpstr>
      <vt:lpstr>'N Rybnicka&gt;Promienna'!Obszar_wydruku</vt:lpstr>
      <vt:lpstr>'P Promienna&gt;Rybnicka'!Obszar_wydruku</vt:lpstr>
      <vt:lpstr>'P Rybnicka&gt;Promienna'!Obszar_wydruku</vt:lpstr>
      <vt:lpstr>'S Promienna&gt;Rybnicka'!Obszar_wydruku</vt:lpstr>
      <vt:lpstr>'S Rybnicka&gt;Promienna'!Obszar_wydruku</vt:lpstr>
      <vt:lpstr>'N Promienna&gt;Rybnicka'!Tytuły_wydruku</vt:lpstr>
      <vt:lpstr>'N Rybnicka&gt;Promienna'!Tytuły_wydruku</vt:lpstr>
      <vt:lpstr>'P Promienna&gt;Rybnicka'!Tytuły_wydruku</vt:lpstr>
      <vt:lpstr>'P Rybnicka&gt;Promienna'!Tytuły_wydruku</vt:lpstr>
      <vt:lpstr>'S Promienna&gt;Rybnicka'!Tytuły_wydruku</vt:lpstr>
      <vt:lpstr>'S Rybnicka&gt;Promienna'!Tytuły_wydruku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egg</dc:creator>
  <cp:lastModifiedBy>Gromadzki</cp:lastModifiedBy>
  <cp:lastPrinted>2016-05-14T07:08:34Z</cp:lastPrinted>
  <dcterms:created xsi:type="dcterms:W3CDTF">2016-03-12T10:21:56Z</dcterms:created>
  <dcterms:modified xsi:type="dcterms:W3CDTF">2016-05-22T08:25:11Z</dcterms:modified>
</cp:coreProperties>
</file>