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405" tabRatio="813"/>
  </bookViews>
  <sheets>
    <sheet name="P KrzywaGóra&gt;Ostrowska" sheetId="1" r:id="rId1"/>
    <sheet name="P Ostrowska&gt;K.Góra" sheetId="9" r:id="rId2"/>
    <sheet name="S KrzywaGóra&gt;Ostrowska" sheetId="20" r:id="rId3"/>
    <sheet name="S Ostrowska&gt;K.Góra" sheetId="19" r:id="rId4"/>
    <sheet name="N KrzywaGóra&gt;Ostrowska" sheetId="21" r:id="rId5"/>
    <sheet name="N Ostrowska&gt;K.Góra" sheetId="22" r:id="rId6"/>
  </sheets>
  <definedNames>
    <definedName name="_xlnm.Print_Area" localSheetId="4">'N KrzywaGóra&gt;Ostrowska'!$A$6:$AE$49</definedName>
    <definedName name="_xlnm.Print_Area" localSheetId="5">'N Ostrowska&gt;K.Góra'!$A$6:$AE$49</definedName>
    <definedName name="_xlnm.Print_Area" localSheetId="0">'P KrzywaGóra&gt;Ostrowska'!$A$6:$AN$85</definedName>
    <definedName name="_xlnm.Print_Area" localSheetId="1">'P Ostrowska&gt;K.Góra'!$A$6:$AN$85</definedName>
    <definedName name="_xlnm.Print_Area" localSheetId="2">'S KrzywaGóra&gt;Ostrowska'!$A$6:$AE$49</definedName>
    <definedName name="_xlnm.Print_Area" localSheetId="3">'S Ostrowska&gt;K.Góra'!$A$6:$AE$49</definedName>
    <definedName name="_xlnm.Print_Titles" localSheetId="4">'N KrzywaGóra&gt;Ostrowska'!$1:$5</definedName>
    <definedName name="_xlnm.Print_Titles" localSheetId="5">'N Ostrowska&gt;K.Góra'!$1:$5</definedName>
    <definedName name="_xlnm.Print_Titles" localSheetId="0">'P KrzywaGóra&gt;Ostrowska'!$1:$5</definedName>
    <definedName name="_xlnm.Print_Titles" localSheetId="1">'P Ostrowska&gt;K.Góra'!$1:$5</definedName>
    <definedName name="_xlnm.Print_Titles" localSheetId="2">'S KrzywaGóra&gt;Ostrowska'!$1:$5</definedName>
    <definedName name="_xlnm.Print_Titles" localSheetId="3">'S Ostrowska&gt;K.Góra'!$1:$5</definedName>
  </definedNames>
  <calcPr calcId="152511"/>
</workbook>
</file>

<file path=xl/calcChain.xml><?xml version="1.0" encoding="utf-8"?>
<calcChain xmlns="http://schemas.openxmlformats.org/spreadsheetml/2006/main">
  <c r="AG48" i="21" l="1"/>
  <c r="AG44" i="21"/>
  <c r="AF44" i="21"/>
  <c r="AG38" i="21"/>
  <c r="AF38" i="21"/>
  <c r="AG32" i="21"/>
  <c r="AF32" i="21"/>
  <c r="AG26" i="21"/>
  <c r="AF26" i="21"/>
  <c r="AG20" i="21"/>
  <c r="AF20" i="21"/>
  <c r="AG14" i="21"/>
  <c r="AF14" i="21"/>
  <c r="AG8" i="21"/>
  <c r="AF8" i="21"/>
  <c r="AG48" i="20"/>
  <c r="AG44" i="20"/>
  <c r="AG38" i="20"/>
  <c r="AG32" i="20"/>
  <c r="AG26" i="20"/>
  <c r="AG20" i="20"/>
  <c r="AG14" i="20"/>
  <c r="AG8" i="20"/>
  <c r="AG44" i="22"/>
  <c r="AF44" i="22"/>
  <c r="AF38" i="22"/>
  <c r="AF32" i="22"/>
  <c r="AG26" i="22"/>
  <c r="AF26" i="22"/>
  <c r="AF20" i="22"/>
  <c r="AG14" i="22"/>
  <c r="AG48" i="22" s="1"/>
  <c r="AF14" i="22"/>
  <c r="AF8" i="22"/>
  <c r="AG48" i="19"/>
  <c r="AP68" i="9"/>
  <c r="AP62" i="9"/>
  <c r="AP44" i="9"/>
  <c r="AO80" i="9"/>
  <c r="AO74" i="9"/>
  <c r="AO68" i="9"/>
  <c r="AO62" i="9"/>
  <c r="AO56" i="9"/>
  <c r="AO50" i="9"/>
  <c r="AO44" i="9"/>
  <c r="AO38" i="9"/>
  <c r="AO32" i="9"/>
  <c r="AO26" i="9"/>
  <c r="AP20" i="9"/>
  <c r="AO20" i="9"/>
  <c r="AO14" i="9"/>
  <c r="AP8" i="9"/>
  <c r="AO8" i="9"/>
  <c r="AP84" i="1"/>
  <c r="AO80" i="1"/>
  <c r="AP80" i="1"/>
  <c r="AP74" i="1"/>
  <c r="AO74" i="1"/>
  <c r="AP68" i="1"/>
  <c r="AO68" i="1"/>
  <c r="AP62" i="1"/>
  <c r="AO62" i="1"/>
  <c r="AP56" i="1"/>
  <c r="AO56" i="1"/>
  <c r="AP50" i="1"/>
  <c r="AO50" i="1"/>
  <c r="AP44" i="1"/>
  <c r="AO44" i="1"/>
  <c r="AP38" i="1"/>
  <c r="AO38" i="1"/>
  <c r="AP32" i="1"/>
  <c r="AO32" i="1"/>
  <c r="AP26" i="1"/>
  <c r="AO26" i="1"/>
  <c r="AP20" i="1"/>
  <c r="AO20" i="1"/>
  <c r="AP14" i="1"/>
  <c r="AO14" i="1"/>
  <c r="AP8" i="1"/>
  <c r="AO8" i="1"/>
  <c r="AB46" i="9"/>
  <c r="AF76" i="9"/>
  <c r="AH76" i="1"/>
  <c r="AC76" i="1"/>
  <c r="X76" i="1"/>
  <c r="T76" i="1"/>
  <c r="N74" i="1"/>
  <c r="O74" i="1" s="1"/>
  <c r="P74" i="1" s="1"/>
  <c r="Q74" i="1" s="1"/>
  <c r="R74" i="1" s="1"/>
  <c r="S74" i="1" s="1"/>
  <c r="T74" i="1" s="1"/>
  <c r="U74" i="1" s="1"/>
  <c r="V74" i="1" s="1"/>
  <c r="W74" i="1" s="1"/>
  <c r="X74" i="1" s="1"/>
  <c r="Y74" i="1" s="1"/>
  <c r="Z74" i="1" s="1"/>
  <c r="AA74" i="1" s="1"/>
  <c r="AB74" i="1" s="1"/>
  <c r="AC74" i="1" s="1"/>
  <c r="AD74" i="1" s="1"/>
  <c r="AE74" i="1" s="1"/>
  <c r="AH74" i="1" s="1"/>
  <c r="AI74" i="1" s="1"/>
  <c r="AJ74" i="1" s="1"/>
  <c r="AK74" i="1" s="1"/>
  <c r="AL74" i="1" s="1"/>
  <c r="AM74" i="1" s="1"/>
  <c r="AN73" i="1"/>
  <c r="AP84" i="9" l="1"/>
  <c r="AC49" i="22"/>
  <c r="AB49" i="22"/>
  <c r="AA49" i="22"/>
  <c r="Z49" i="22"/>
  <c r="Y49" i="22"/>
  <c r="X49" i="22"/>
  <c r="W49" i="22"/>
  <c r="V49" i="22"/>
  <c r="U49" i="22"/>
  <c r="T49" i="22"/>
  <c r="S49" i="22"/>
  <c r="R49" i="22"/>
  <c r="Q49" i="22"/>
  <c r="P49" i="22"/>
  <c r="O49" i="22"/>
  <c r="N49" i="22"/>
  <c r="M49" i="22"/>
  <c r="L49" i="22"/>
  <c r="K49" i="22"/>
  <c r="J49" i="22"/>
  <c r="I49" i="22"/>
  <c r="H49" i="22"/>
  <c r="G49" i="22"/>
  <c r="F49" i="22"/>
  <c r="E49" i="22"/>
  <c r="D49" i="22"/>
  <c r="C49" i="22"/>
  <c r="AD48" i="22"/>
  <c r="AC48" i="22"/>
  <c r="AB48" i="22"/>
  <c r="AA48" i="22"/>
  <c r="Z48" i="22"/>
  <c r="Y48" i="22"/>
  <c r="X48" i="22"/>
  <c r="W48" i="22"/>
  <c r="V48" i="22"/>
  <c r="U48" i="22"/>
  <c r="T48" i="22"/>
  <c r="S48" i="22"/>
  <c r="R48" i="22"/>
  <c r="Q48" i="22"/>
  <c r="P48" i="22"/>
  <c r="O48" i="22"/>
  <c r="N48" i="22"/>
  <c r="M48" i="22"/>
  <c r="L48" i="22"/>
  <c r="K48" i="22"/>
  <c r="J48" i="22"/>
  <c r="I48" i="22"/>
  <c r="H48" i="22"/>
  <c r="G48" i="22"/>
  <c r="F48" i="22"/>
  <c r="E48" i="22"/>
  <c r="D48" i="22"/>
  <c r="Z46" i="22"/>
  <c r="T46" i="22"/>
  <c r="P46" i="22"/>
  <c r="K46" i="22"/>
  <c r="H46" i="22"/>
  <c r="C44" i="22"/>
  <c r="D44" i="22" s="1"/>
  <c r="E44" i="22" s="1"/>
  <c r="F44" i="22" s="1"/>
  <c r="G44" i="22" s="1"/>
  <c r="AE43" i="22"/>
  <c r="T40" i="22"/>
  <c r="P40" i="22"/>
  <c r="K40" i="22"/>
  <c r="H40" i="22"/>
  <c r="C38" i="22"/>
  <c r="D38" i="22" s="1"/>
  <c r="E38" i="22" s="1"/>
  <c r="F38" i="22" s="1"/>
  <c r="G38" i="22" s="1"/>
  <c r="H38" i="22" s="1"/>
  <c r="I38" i="22" s="1"/>
  <c r="J38" i="22" s="1"/>
  <c r="K38" i="22" s="1"/>
  <c r="L38" i="22" s="1"/>
  <c r="M38" i="22" s="1"/>
  <c r="N38" i="22" s="1"/>
  <c r="O38" i="22" s="1"/>
  <c r="P38" i="22" s="1"/>
  <c r="Q38" i="22" s="1"/>
  <c r="R38" i="22" s="1"/>
  <c r="S38" i="22" s="1"/>
  <c r="T38" i="22" s="1"/>
  <c r="U38" i="22" s="1"/>
  <c r="V38" i="22" s="1"/>
  <c r="W38" i="22" s="1"/>
  <c r="X38" i="22" s="1"/>
  <c r="Y38" i="22" s="1"/>
  <c r="Z38" i="22" s="1"/>
  <c r="AE37" i="22"/>
  <c r="P34" i="22"/>
  <c r="K34" i="22"/>
  <c r="H34" i="22"/>
  <c r="C32" i="22"/>
  <c r="D32" i="22" s="1"/>
  <c r="E32" i="22" s="1"/>
  <c r="F32" i="22" s="1"/>
  <c r="G32" i="22" s="1"/>
  <c r="H32" i="22" s="1"/>
  <c r="I32" i="22" s="1"/>
  <c r="J32" i="22" s="1"/>
  <c r="K32" i="22" s="1"/>
  <c r="L32" i="22" s="1"/>
  <c r="M32" i="22" s="1"/>
  <c r="N32" i="22" s="1"/>
  <c r="O32" i="22" s="1"/>
  <c r="P32" i="22" s="1"/>
  <c r="Q32" i="22" s="1"/>
  <c r="R32" i="22" s="1"/>
  <c r="S32" i="22" s="1"/>
  <c r="T32" i="22" s="1"/>
  <c r="U32" i="22" s="1"/>
  <c r="V32" i="22" s="1"/>
  <c r="W32" i="22" s="1"/>
  <c r="X32" i="22" s="1"/>
  <c r="Y32" i="22" s="1"/>
  <c r="Z32" i="22" s="1"/>
  <c r="AE31" i="22"/>
  <c r="Z28" i="22"/>
  <c r="T28" i="22"/>
  <c r="P28" i="22"/>
  <c r="K28" i="22"/>
  <c r="H28" i="22"/>
  <c r="C26" i="22"/>
  <c r="D26" i="22" s="1"/>
  <c r="E26" i="22" s="1"/>
  <c r="F26" i="22" s="1"/>
  <c r="G26" i="22" s="1"/>
  <c r="H26" i="22" s="1"/>
  <c r="I26" i="22" s="1"/>
  <c r="J26" i="22" s="1"/>
  <c r="K26" i="22" s="1"/>
  <c r="L26" i="22" s="1"/>
  <c r="M26" i="22" s="1"/>
  <c r="N26" i="22" s="1"/>
  <c r="O26" i="22" s="1"/>
  <c r="P26" i="22" s="1"/>
  <c r="Q26" i="22" s="1"/>
  <c r="R26" i="22" s="1"/>
  <c r="S26" i="22" s="1"/>
  <c r="T26" i="22" s="1"/>
  <c r="U26" i="22" s="1"/>
  <c r="V26" i="22" s="1"/>
  <c r="W26" i="22" s="1"/>
  <c r="X26" i="22" s="1"/>
  <c r="Y26" i="22" s="1"/>
  <c r="Z26" i="22" s="1"/>
  <c r="AA26" i="22" s="1"/>
  <c r="AB26" i="22" s="1"/>
  <c r="AC26" i="22" s="1"/>
  <c r="AD26" i="22" s="1"/>
  <c r="AE25" i="22"/>
  <c r="T22" i="22"/>
  <c r="P22" i="22"/>
  <c r="K22" i="22"/>
  <c r="C20" i="22"/>
  <c r="D20" i="22" s="1"/>
  <c r="E20" i="22" s="1"/>
  <c r="F20" i="22" s="1"/>
  <c r="G20" i="22" s="1"/>
  <c r="H20" i="22" s="1"/>
  <c r="I20" i="22" s="1"/>
  <c r="J20" i="22" s="1"/>
  <c r="K20" i="22" s="1"/>
  <c r="L20" i="22" s="1"/>
  <c r="M20" i="22" s="1"/>
  <c r="N20" i="22" s="1"/>
  <c r="O20" i="22" s="1"/>
  <c r="P20" i="22" s="1"/>
  <c r="Q20" i="22" s="1"/>
  <c r="R20" i="22" s="1"/>
  <c r="S20" i="22" s="1"/>
  <c r="T20" i="22" s="1"/>
  <c r="U20" i="22" s="1"/>
  <c r="V20" i="22" s="1"/>
  <c r="W20" i="22" s="1"/>
  <c r="X20" i="22" s="1"/>
  <c r="Y20" i="22" s="1"/>
  <c r="Z20" i="22" s="1"/>
  <c r="AE19" i="22"/>
  <c r="Z16" i="22"/>
  <c r="T16" i="22"/>
  <c r="P16" i="22"/>
  <c r="K16" i="22"/>
  <c r="H16" i="22"/>
  <c r="C14" i="22"/>
  <c r="D14" i="22" s="1"/>
  <c r="E14" i="22" s="1"/>
  <c r="F14" i="22" s="1"/>
  <c r="G14" i="22" s="1"/>
  <c r="H14" i="22" s="1"/>
  <c r="I14" i="22" s="1"/>
  <c r="J14" i="22" s="1"/>
  <c r="K14" i="22" s="1"/>
  <c r="L14" i="22" s="1"/>
  <c r="M14" i="22" s="1"/>
  <c r="N14" i="22" s="1"/>
  <c r="O14" i="22" s="1"/>
  <c r="P14" i="22" s="1"/>
  <c r="Q14" i="22" s="1"/>
  <c r="R14" i="22" s="1"/>
  <c r="S14" i="22" s="1"/>
  <c r="T14" i="22" s="1"/>
  <c r="U14" i="22" s="1"/>
  <c r="V14" i="22" s="1"/>
  <c r="W14" i="22" s="1"/>
  <c r="X14" i="22" s="1"/>
  <c r="Y14" i="22" s="1"/>
  <c r="Z14" i="22" s="1"/>
  <c r="AA14" i="22" s="1"/>
  <c r="AB14" i="22" s="1"/>
  <c r="AC14" i="22" s="1"/>
  <c r="AD14" i="22" s="1"/>
  <c r="AE13" i="22"/>
  <c r="T10" i="22"/>
  <c r="P10" i="22"/>
  <c r="K10" i="22"/>
  <c r="H10" i="22"/>
  <c r="D8" i="22"/>
  <c r="E8" i="22" s="1"/>
  <c r="F8" i="22" s="1"/>
  <c r="G8" i="22" s="1"/>
  <c r="H8" i="22" s="1"/>
  <c r="I8" i="22" s="1"/>
  <c r="J8" i="22" s="1"/>
  <c r="K8" i="22" s="1"/>
  <c r="L8" i="22" s="1"/>
  <c r="M8" i="22" s="1"/>
  <c r="N8" i="22" s="1"/>
  <c r="O8" i="22" s="1"/>
  <c r="P8" i="22" s="1"/>
  <c r="Q8" i="22" s="1"/>
  <c r="R8" i="22" s="1"/>
  <c r="S8" i="22" s="1"/>
  <c r="T8" i="22" s="1"/>
  <c r="U8" i="22" s="1"/>
  <c r="V8" i="22" s="1"/>
  <c r="W8" i="22" s="1"/>
  <c r="X8" i="22" s="1"/>
  <c r="Y8" i="22" s="1"/>
  <c r="Z8" i="22" s="1"/>
  <c r="C8" i="22"/>
  <c r="AE7" i="22"/>
  <c r="AC49" i="21"/>
  <c r="AB49" i="21"/>
  <c r="AA49" i="21"/>
  <c r="Z49" i="21"/>
  <c r="Y49" i="21"/>
  <c r="X49" i="21"/>
  <c r="W49" i="21"/>
  <c r="V49" i="21"/>
  <c r="U49" i="21"/>
  <c r="T49" i="21"/>
  <c r="S49" i="21"/>
  <c r="R49" i="21"/>
  <c r="Q49" i="21"/>
  <c r="P49" i="21"/>
  <c r="O49" i="21"/>
  <c r="N49" i="21"/>
  <c r="M49" i="21"/>
  <c r="L49" i="21"/>
  <c r="K49" i="21"/>
  <c r="J49" i="21"/>
  <c r="I49" i="21"/>
  <c r="H49" i="21"/>
  <c r="G49" i="21"/>
  <c r="F49" i="21"/>
  <c r="E49" i="21"/>
  <c r="D49" i="21"/>
  <c r="C49" i="21"/>
  <c r="AD48" i="21"/>
  <c r="AC48" i="21"/>
  <c r="AB48" i="21"/>
  <c r="AA48" i="21"/>
  <c r="Z48" i="21"/>
  <c r="Y48" i="21"/>
  <c r="X48" i="21"/>
  <c r="W48" i="21"/>
  <c r="V48" i="21"/>
  <c r="U48" i="21"/>
  <c r="T48" i="21"/>
  <c r="S48" i="21"/>
  <c r="R48" i="21"/>
  <c r="Q48" i="21"/>
  <c r="P48" i="21"/>
  <c r="O48" i="21"/>
  <c r="N48" i="21"/>
  <c r="M48" i="21"/>
  <c r="L48" i="21"/>
  <c r="K48" i="21"/>
  <c r="J48" i="21"/>
  <c r="I48" i="21"/>
  <c r="H48" i="21"/>
  <c r="G48" i="21"/>
  <c r="F48" i="21"/>
  <c r="E48" i="21"/>
  <c r="D48" i="21"/>
  <c r="Q46" i="21"/>
  <c r="M46" i="21"/>
  <c r="G46" i="21"/>
  <c r="C44" i="21"/>
  <c r="AE43" i="21"/>
  <c r="Y40" i="21"/>
  <c r="V40" i="21"/>
  <c r="Q40" i="21"/>
  <c r="M40" i="21"/>
  <c r="H38" i="21"/>
  <c r="I38" i="21" s="1"/>
  <c r="J38" i="21" s="1"/>
  <c r="K38" i="21" s="1"/>
  <c r="L38" i="21" s="1"/>
  <c r="M38" i="21" s="1"/>
  <c r="N38" i="21" s="1"/>
  <c r="O38" i="21" s="1"/>
  <c r="P38" i="21" s="1"/>
  <c r="Q38" i="21" s="1"/>
  <c r="R38" i="21" s="1"/>
  <c r="S38" i="21" s="1"/>
  <c r="T38" i="21" s="1"/>
  <c r="U38" i="21" s="1"/>
  <c r="V38" i="21" s="1"/>
  <c r="W38" i="21" s="1"/>
  <c r="X38" i="21" s="1"/>
  <c r="Y38" i="21" s="1"/>
  <c r="Z38" i="21" s="1"/>
  <c r="AA38" i="21" s="1"/>
  <c r="AB38" i="21" s="1"/>
  <c r="AC38" i="21" s="1"/>
  <c r="AD38" i="21" s="1"/>
  <c r="G38" i="21"/>
  <c r="C38" i="21"/>
  <c r="AE37" i="21"/>
  <c r="Y34" i="21"/>
  <c r="V34" i="21"/>
  <c r="Q34" i="21"/>
  <c r="M34" i="21"/>
  <c r="G32" i="21"/>
  <c r="C32" i="21"/>
  <c r="AE31" i="21"/>
  <c r="Y28" i="21"/>
  <c r="V28" i="21"/>
  <c r="Q28" i="21"/>
  <c r="M28" i="21"/>
  <c r="C26" i="21"/>
  <c r="D26" i="21" s="1"/>
  <c r="AE25" i="21"/>
  <c r="Y22" i="21"/>
  <c r="V22" i="21"/>
  <c r="Q22" i="21"/>
  <c r="M22" i="21"/>
  <c r="G20" i="21"/>
  <c r="H20" i="21" s="1"/>
  <c r="I20" i="21" s="1"/>
  <c r="J20" i="21" s="1"/>
  <c r="C20" i="21"/>
  <c r="AE19" i="21"/>
  <c r="Y16" i="21"/>
  <c r="V16" i="21"/>
  <c r="Q16" i="21"/>
  <c r="M16" i="21"/>
  <c r="G16" i="21"/>
  <c r="C14" i="21"/>
  <c r="AE13" i="21"/>
  <c r="Y10" i="21"/>
  <c r="V10" i="21"/>
  <c r="Q10" i="21"/>
  <c r="M10" i="21"/>
  <c r="H8" i="21"/>
  <c r="I8" i="21" s="1"/>
  <c r="J8" i="21" s="1"/>
  <c r="K8" i="21" s="1"/>
  <c r="L8" i="21" s="1"/>
  <c r="M8" i="21" s="1"/>
  <c r="N8" i="21" s="1"/>
  <c r="O8" i="21" s="1"/>
  <c r="P8" i="21" s="1"/>
  <c r="Q8" i="21" s="1"/>
  <c r="R8" i="21" s="1"/>
  <c r="S8" i="21" s="1"/>
  <c r="T8" i="21" s="1"/>
  <c r="U8" i="21" s="1"/>
  <c r="V8" i="21" s="1"/>
  <c r="W8" i="21" s="1"/>
  <c r="X8" i="21" s="1"/>
  <c r="Y8" i="21" s="1"/>
  <c r="Z8" i="21" s="1"/>
  <c r="AA8" i="21" s="1"/>
  <c r="AB8" i="21" s="1"/>
  <c r="AC8" i="21" s="1"/>
  <c r="AD8" i="21" s="1"/>
  <c r="G8" i="21"/>
  <c r="C8" i="21"/>
  <c r="AE7" i="21"/>
  <c r="Z46" i="19"/>
  <c r="T46" i="19"/>
  <c r="P46" i="19"/>
  <c r="K46" i="19"/>
  <c r="H46" i="19"/>
  <c r="C44" i="19"/>
  <c r="AE43" i="19"/>
  <c r="T40" i="19"/>
  <c r="P40" i="19"/>
  <c r="K40" i="19"/>
  <c r="H40" i="19"/>
  <c r="C38" i="19"/>
  <c r="AE37" i="19"/>
  <c r="T34" i="19"/>
  <c r="P34" i="19"/>
  <c r="K34" i="19"/>
  <c r="H34" i="19"/>
  <c r="C32" i="19"/>
  <c r="AE31" i="19"/>
  <c r="Z28" i="19"/>
  <c r="T28" i="19"/>
  <c r="P28" i="19"/>
  <c r="K28" i="19"/>
  <c r="H28" i="19"/>
  <c r="C26" i="19"/>
  <c r="AE25" i="19"/>
  <c r="T22" i="19"/>
  <c r="P22" i="19"/>
  <c r="K22" i="19"/>
  <c r="H22" i="19"/>
  <c r="C20" i="19"/>
  <c r="Z16" i="19"/>
  <c r="K16" i="19"/>
  <c r="H16" i="19"/>
  <c r="C14" i="19"/>
  <c r="T10" i="19"/>
  <c r="K10" i="19"/>
  <c r="H10" i="19"/>
  <c r="Y46" i="20"/>
  <c r="V46" i="20"/>
  <c r="Q46" i="20"/>
  <c r="M46" i="20"/>
  <c r="G46" i="20"/>
  <c r="C44" i="20"/>
  <c r="AE43" i="20"/>
  <c r="Y40" i="20"/>
  <c r="V40" i="20"/>
  <c r="Q40" i="20"/>
  <c r="M40" i="20"/>
  <c r="G38" i="20"/>
  <c r="H38" i="20" s="1"/>
  <c r="I38" i="20" s="1"/>
  <c r="J38" i="20" s="1"/>
  <c r="K38" i="20" s="1"/>
  <c r="L38" i="20" s="1"/>
  <c r="M38" i="20" s="1"/>
  <c r="N38" i="20" s="1"/>
  <c r="O38" i="20" s="1"/>
  <c r="P38" i="20" s="1"/>
  <c r="Q38" i="20" s="1"/>
  <c r="R38" i="20" s="1"/>
  <c r="S38" i="20" s="1"/>
  <c r="T38" i="20" s="1"/>
  <c r="U38" i="20" s="1"/>
  <c r="V38" i="20" s="1"/>
  <c r="W38" i="20" s="1"/>
  <c r="X38" i="20" s="1"/>
  <c r="Y38" i="20" s="1"/>
  <c r="Z38" i="20" s="1"/>
  <c r="AA38" i="20" s="1"/>
  <c r="AB38" i="20" s="1"/>
  <c r="AC38" i="20" s="1"/>
  <c r="AD38" i="20" s="1"/>
  <c r="C38" i="20"/>
  <c r="AF38" i="20" s="1"/>
  <c r="AE37" i="20"/>
  <c r="Y34" i="20"/>
  <c r="V34" i="20"/>
  <c r="Q34" i="20"/>
  <c r="M34" i="20"/>
  <c r="G32" i="20"/>
  <c r="H32" i="20" s="1"/>
  <c r="I32" i="20" s="1"/>
  <c r="J32" i="20" s="1"/>
  <c r="K32" i="20" s="1"/>
  <c r="L32" i="20" s="1"/>
  <c r="M32" i="20" s="1"/>
  <c r="N32" i="20" s="1"/>
  <c r="O32" i="20" s="1"/>
  <c r="P32" i="20" s="1"/>
  <c r="Q32" i="20" s="1"/>
  <c r="R32" i="20" s="1"/>
  <c r="S32" i="20" s="1"/>
  <c r="T32" i="20" s="1"/>
  <c r="U32" i="20" s="1"/>
  <c r="V32" i="20" s="1"/>
  <c r="W32" i="20" s="1"/>
  <c r="X32" i="20" s="1"/>
  <c r="Y32" i="20" s="1"/>
  <c r="Z32" i="20" s="1"/>
  <c r="AA32" i="20" s="1"/>
  <c r="AB32" i="20" s="1"/>
  <c r="AC32" i="20" s="1"/>
  <c r="AD32" i="20" s="1"/>
  <c r="C32" i="20"/>
  <c r="AF32" i="20" s="1"/>
  <c r="AE31" i="20"/>
  <c r="Y28" i="20"/>
  <c r="Q28" i="20"/>
  <c r="C26" i="20"/>
  <c r="AE25" i="20"/>
  <c r="Y22" i="20"/>
  <c r="V22" i="20"/>
  <c r="Q22" i="20"/>
  <c r="M22" i="20"/>
  <c r="G20" i="20"/>
  <c r="H20" i="20" s="1"/>
  <c r="I20" i="20" s="1"/>
  <c r="J20" i="20" s="1"/>
  <c r="K20" i="20" s="1"/>
  <c r="L20" i="20" s="1"/>
  <c r="M20" i="20" s="1"/>
  <c r="N20" i="20" s="1"/>
  <c r="O20" i="20" s="1"/>
  <c r="P20" i="20" s="1"/>
  <c r="Q20" i="20" s="1"/>
  <c r="R20" i="20" s="1"/>
  <c r="S20" i="20" s="1"/>
  <c r="T20" i="20" s="1"/>
  <c r="U20" i="20" s="1"/>
  <c r="V20" i="20" s="1"/>
  <c r="W20" i="20" s="1"/>
  <c r="X20" i="20" s="1"/>
  <c r="Y20" i="20" s="1"/>
  <c r="Z20" i="20" s="1"/>
  <c r="AA20" i="20" s="1"/>
  <c r="AB20" i="20" s="1"/>
  <c r="AC20" i="20" s="1"/>
  <c r="AD20" i="20" s="1"/>
  <c r="C20" i="20"/>
  <c r="AF20" i="20" s="1"/>
  <c r="AE19" i="20"/>
  <c r="G8" i="20"/>
  <c r="Y16" i="20"/>
  <c r="V16" i="20"/>
  <c r="Q16" i="20"/>
  <c r="M16" i="20"/>
  <c r="G16" i="20"/>
  <c r="Y10" i="20"/>
  <c r="V10" i="20"/>
  <c r="Q10" i="20"/>
  <c r="M10" i="20"/>
  <c r="C14" i="20"/>
  <c r="AC49" i="20"/>
  <c r="AB49" i="20"/>
  <c r="AA49" i="20"/>
  <c r="Z49" i="20"/>
  <c r="Y49" i="20"/>
  <c r="X49" i="20"/>
  <c r="W49" i="20"/>
  <c r="V49" i="20"/>
  <c r="U49" i="20"/>
  <c r="T49" i="20"/>
  <c r="S49" i="20"/>
  <c r="R49" i="20"/>
  <c r="Q49" i="20"/>
  <c r="P49" i="20"/>
  <c r="O49" i="20"/>
  <c r="N49" i="20"/>
  <c r="M49" i="20"/>
  <c r="L49" i="20"/>
  <c r="K49" i="20"/>
  <c r="J49" i="20"/>
  <c r="I49" i="20"/>
  <c r="H49" i="20"/>
  <c r="G49" i="20"/>
  <c r="F49" i="20"/>
  <c r="E49" i="20"/>
  <c r="D49" i="20"/>
  <c r="C49" i="20"/>
  <c r="AD48" i="20"/>
  <c r="AC48" i="20"/>
  <c r="AB48" i="20"/>
  <c r="AA48" i="20"/>
  <c r="Z48" i="20"/>
  <c r="Y48" i="20"/>
  <c r="X48" i="20"/>
  <c r="W48" i="20"/>
  <c r="V48" i="20"/>
  <c r="U48" i="20"/>
  <c r="T48" i="20"/>
  <c r="S48" i="20"/>
  <c r="R48" i="20"/>
  <c r="Q48" i="20"/>
  <c r="P48" i="20"/>
  <c r="O48" i="20"/>
  <c r="N48" i="20"/>
  <c r="M48" i="20"/>
  <c r="L48" i="20"/>
  <c r="K48" i="20"/>
  <c r="J48" i="20"/>
  <c r="I48" i="20"/>
  <c r="H48" i="20"/>
  <c r="G48" i="20"/>
  <c r="F48" i="20"/>
  <c r="E48" i="20"/>
  <c r="D48" i="20"/>
  <c r="AE13" i="20"/>
  <c r="C8" i="20"/>
  <c r="AE7" i="20"/>
  <c r="AC49" i="19"/>
  <c r="AB49" i="19"/>
  <c r="AA49" i="19"/>
  <c r="Z49" i="19"/>
  <c r="Y49" i="19"/>
  <c r="X49" i="19"/>
  <c r="W49" i="19"/>
  <c r="V49" i="19"/>
  <c r="U49" i="19"/>
  <c r="T49" i="19"/>
  <c r="S49" i="19"/>
  <c r="R49" i="19"/>
  <c r="Q49" i="19"/>
  <c r="P49" i="19"/>
  <c r="O49" i="19"/>
  <c r="N49" i="19"/>
  <c r="M49" i="19"/>
  <c r="L49" i="19"/>
  <c r="K49" i="19"/>
  <c r="J49" i="19"/>
  <c r="I49" i="19"/>
  <c r="H49" i="19"/>
  <c r="G49" i="19"/>
  <c r="F49" i="19"/>
  <c r="E49" i="19"/>
  <c r="D49" i="19"/>
  <c r="C49" i="19"/>
  <c r="AD48" i="19"/>
  <c r="AC48" i="19"/>
  <c r="AB48" i="19"/>
  <c r="AA48" i="19"/>
  <c r="Z48" i="19"/>
  <c r="Y48" i="19"/>
  <c r="X48" i="19"/>
  <c r="W48" i="19"/>
  <c r="V48" i="19"/>
  <c r="U48" i="19"/>
  <c r="T48" i="19"/>
  <c r="S48" i="19"/>
  <c r="R48" i="19"/>
  <c r="Q48" i="19"/>
  <c r="P48" i="19"/>
  <c r="O48" i="19"/>
  <c r="N48" i="19"/>
  <c r="M48" i="19"/>
  <c r="L48" i="19"/>
  <c r="K48" i="19"/>
  <c r="J48" i="19"/>
  <c r="I48" i="19"/>
  <c r="H48" i="19"/>
  <c r="G48" i="19"/>
  <c r="F48" i="19"/>
  <c r="E48" i="19"/>
  <c r="D48" i="19"/>
  <c r="AE19" i="19"/>
  <c r="AE13" i="19"/>
  <c r="C8" i="19"/>
  <c r="AE7" i="19"/>
  <c r="V82" i="9"/>
  <c r="R82" i="9"/>
  <c r="M82" i="9"/>
  <c r="H82" i="9"/>
  <c r="C80" i="9"/>
  <c r="D80" i="9" s="1"/>
  <c r="E80" i="9" s="1"/>
  <c r="F80" i="9" s="1"/>
  <c r="G80" i="9" s="1"/>
  <c r="H80" i="9" s="1"/>
  <c r="K80" i="9" s="1"/>
  <c r="L80" i="9" s="1"/>
  <c r="M80" i="9" s="1"/>
  <c r="N80" i="9" s="1"/>
  <c r="O80" i="9" s="1"/>
  <c r="P80" i="9" s="1"/>
  <c r="Q80" i="9" s="1"/>
  <c r="R80" i="9" s="1"/>
  <c r="S80" i="9" s="1"/>
  <c r="T80" i="9" s="1"/>
  <c r="U80" i="9" s="1"/>
  <c r="V80" i="9" s="1"/>
  <c r="W80" i="9" s="1"/>
  <c r="X80" i="9" s="1"/>
  <c r="Y80" i="9" s="1"/>
  <c r="Z80" i="9" s="1"/>
  <c r="AA80" i="9" s="1"/>
  <c r="AB80" i="9" s="1"/>
  <c r="V76" i="9"/>
  <c r="R76" i="9"/>
  <c r="M76" i="9"/>
  <c r="C74" i="9"/>
  <c r="D74" i="9" s="1"/>
  <c r="E74" i="9" s="1"/>
  <c r="F74" i="9" s="1"/>
  <c r="G74" i="9" s="1"/>
  <c r="H74" i="9" s="1"/>
  <c r="K74" i="9" s="1"/>
  <c r="L74" i="9" s="1"/>
  <c r="M74" i="9" s="1"/>
  <c r="N74" i="9" s="1"/>
  <c r="O74" i="9" s="1"/>
  <c r="P74" i="9" s="1"/>
  <c r="Q74" i="9" s="1"/>
  <c r="R74" i="9" s="1"/>
  <c r="S74" i="9" s="1"/>
  <c r="T74" i="9" s="1"/>
  <c r="U74" i="9" s="1"/>
  <c r="V74" i="9" s="1"/>
  <c r="W74" i="9" s="1"/>
  <c r="X74" i="9" s="1"/>
  <c r="Y74" i="9" s="1"/>
  <c r="Z74" i="9" s="1"/>
  <c r="AA74" i="9" s="1"/>
  <c r="AC74" i="9" s="1"/>
  <c r="AD74" i="9" s="1"/>
  <c r="AE74" i="9" s="1"/>
  <c r="AF74" i="9" s="1"/>
  <c r="AG74" i="9" s="1"/>
  <c r="AH74" i="9" s="1"/>
  <c r="AI74" i="9" s="1"/>
  <c r="AJ74" i="9" s="1"/>
  <c r="AB70" i="9"/>
  <c r="M70" i="9"/>
  <c r="H70" i="9"/>
  <c r="C68" i="9"/>
  <c r="D68" i="9" s="1"/>
  <c r="E68" i="9" s="1"/>
  <c r="F68" i="9" s="1"/>
  <c r="G68" i="9" s="1"/>
  <c r="H68" i="9" s="1"/>
  <c r="K68" i="9" s="1"/>
  <c r="L68" i="9" s="1"/>
  <c r="M68" i="9" s="1"/>
  <c r="N68" i="9" s="1"/>
  <c r="O68" i="9" s="1"/>
  <c r="P68" i="9" s="1"/>
  <c r="Q68" i="9" s="1"/>
  <c r="R68" i="9" s="1"/>
  <c r="S68" i="9" s="1"/>
  <c r="T68" i="9" s="1"/>
  <c r="U68" i="9" s="1"/>
  <c r="V68" i="9" s="1"/>
  <c r="W68" i="9" s="1"/>
  <c r="X68" i="9" s="1"/>
  <c r="Y68" i="9" s="1"/>
  <c r="Z68" i="9" s="1"/>
  <c r="AA68" i="9" s="1"/>
  <c r="AB68" i="9" s="1"/>
  <c r="AC68" i="9" s="1"/>
  <c r="AK68" i="9" s="1"/>
  <c r="AL68" i="9" s="1"/>
  <c r="AM68" i="9" s="1"/>
  <c r="AB64" i="9"/>
  <c r="V64" i="9"/>
  <c r="R64" i="9"/>
  <c r="M64" i="9"/>
  <c r="H64" i="9"/>
  <c r="C62" i="9"/>
  <c r="D62" i="9" s="1"/>
  <c r="E62" i="9" s="1"/>
  <c r="F62" i="9" s="1"/>
  <c r="G62" i="9" s="1"/>
  <c r="H62" i="9" s="1"/>
  <c r="K62" i="9" s="1"/>
  <c r="L62" i="9" s="1"/>
  <c r="M62" i="9" s="1"/>
  <c r="N62" i="9" s="1"/>
  <c r="O62" i="9" s="1"/>
  <c r="P62" i="9" s="1"/>
  <c r="Q62" i="9" s="1"/>
  <c r="R62" i="9" s="1"/>
  <c r="S62" i="9" s="1"/>
  <c r="T62" i="9" s="1"/>
  <c r="U62" i="9" s="1"/>
  <c r="V62" i="9" s="1"/>
  <c r="W62" i="9" s="1"/>
  <c r="X62" i="9" s="1"/>
  <c r="Y62" i="9" s="1"/>
  <c r="Z62" i="9" s="1"/>
  <c r="AA62" i="9" s="1"/>
  <c r="AB62" i="9" s="1"/>
  <c r="AC62" i="9" s="1"/>
  <c r="AK62" i="9" s="1"/>
  <c r="AL62" i="9" s="1"/>
  <c r="AM62" i="9" s="1"/>
  <c r="V58" i="9"/>
  <c r="C56" i="9"/>
  <c r="D56" i="9" s="1"/>
  <c r="E56" i="9" s="1"/>
  <c r="F56" i="9" s="1"/>
  <c r="G56" i="9" s="1"/>
  <c r="H56" i="9" s="1"/>
  <c r="K56" i="9" s="1"/>
  <c r="L56" i="9" s="1"/>
  <c r="M56" i="9" s="1"/>
  <c r="N56" i="9" s="1"/>
  <c r="O56" i="9" s="1"/>
  <c r="P56" i="9" s="1"/>
  <c r="Q56" i="9" s="1"/>
  <c r="R56" i="9" s="1"/>
  <c r="S56" i="9" s="1"/>
  <c r="T56" i="9" s="1"/>
  <c r="U56" i="9" s="1"/>
  <c r="V56" i="9" s="1"/>
  <c r="W56" i="9" s="1"/>
  <c r="X56" i="9" s="1"/>
  <c r="Y56" i="9" s="1"/>
  <c r="Z56" i="9" s="1"/>
  <c r="AA56" i="9" s="1"/>
  <c r="AB56" i="9" s="1"/>
  <c r="S84" i="9"/>
  <c r="T84" i="9"/>
  <c r="U84" i="9"/>
  <c r="V84" i="9"/>
  <c r="W84" i="9"/>
  <c r="X84" i="9"/>
  <c r="Y84" i="9"/>
  <c r="Z84" i="9"/>
  <c r="AA84" i="9"/>
  <c r="AB84" i="9"/>
  <c r="AC84" i="9"/>
  <c r="AD84" i="9"/>
  <c r="AE84" i="9"/>
  <c r="AF84" i="9"/>
  <c r="AG84" i="9"/>
  <c r="AH84" i="9"/>
  <c r="AI84" i="9"/>
  <c r="AJ84" i="9"/>
  <c r="AK84" i="9"/>
  <c r="S85" i="9"/>
  <c r="T85" i="9"/>
  <c r="U85" i="9"/>
  <c r="V85" i="9"/>
  <c r="W85" i="9"/>
  <c r="X85" i="9"/>
  <c r="Y85" i="9"/>
  <c r="Z85" i="9"/>
  <c r="AA85" i="9"/>
  <c r="AB85" i="9"/>
  <c r="AC85" i="9"/>
  <c r="AD85" i="9"/>
  <c r="AE85" i="9"/>
  <c r="AF85" i="9"/>
  <c r="AG85" i="9"/>
  <c r="AH85" i="9"/>
  <c r="AI85" i="9"/>
  <c r="AJ85" i="9"/>
  <c r="AK85" i="9"/>
  <c r="AB52" i="9"/>
  <c r="J52" i="9"/>
  <c r="H52" i="9"/>
  <c r="V46" i="9"/>
  <c r="R46" i="9"/>
  <c r="M46" i="9"/>
  <c r="H46" i="9"/>
  <c r="D44" i="9"/>
  <c r="E44" i="9" s="1"/>
  <c r="F44" i="9" s="1"/>
  <c r="G44" i="9" s="1"/>
  <c r="H44" i="9" s="1"/>
  <c r="K44" i="9" s="1"/>
  <c r="L44" i="9" s="1"/>
  <c r="M44" i="9" s="1"/>
  <c r="N44" i="9" s="1"/>
  <c r="O44" i="9" s="1"/>
  <c r="P44" i="9" s="1"/>
  <c r="Q44" i="9" s="1"/>
  <c r="R44" i="9" s="1"/>
  <c r="S44" i="9" s="1"/>
  <c r="T44" i="9" s="1"/>
  <c r="U44" i="9" s="1"/>
  <c r="V44" i="9" s="1"/>
  <c r="W44" i="9" s="1"/>
  <c r="X44" i="9" s="1"/>
  <c r="Y44" i="9" s="1"/>
  <c r="Z44" i="9" s="1"/>
  <c r="AA44" i="9" s="1"/>
  <c r="AB44" i="9" s="1"/>
  <c r="AK44" i="9" s="1"/>
  <c r="AL44" i="9" s="1"/>
  <c r="AM44" i="9" s="1"/>
  <c r="C44" i="9"/>
  <c r="J40" i="9"/>
  <c r="AB34" i="9"/>
  <c r="V34" i="9"/>
  <c r="R34" i="9"/>
  <c r="H34" i="9"/>
  <c r="D32" i="9"/>
  <c r="E32" i="9" s="1"/>
  <c r="F32" i="9" s="1"/>
  <c r="G32" i="9" s="1"/>
  <c r="H32" i="9" s="1"/>
  <c r="K32" i="9" s="1"/>
  <c r="L32" i="9" s="1"/>
  <c r="M32" i="9" s="1"/>
  <c r="N32" i="9" s="1"/>
  <c r="O32" i="9" s="1"/>
  <c r="P32" i="9" s="1"/>
  <c r="Q32" i="9" s="1"/>
  <c r="R32" i="9" s="1"/>
  <c r="S32" i="9" s="1"/>
  <c r="T32" i="9" s="1"/>
  <c r="U32" i="9" s="1"/>
  <c r="V32" i="9" s="1"/>
  <c r="W32" i="9" s="1"/>
  <c r="X32" i="9" s="1"/>
  <c r="Y32" i="9" s="1"/>
  <c r="Z32" i="9" s="1"/>
  <c r="AA32" i="9" s="1"/>
  <c r="AB32" i="9" s="1"/>
  <c r="C32" i="9"/>
  <c r="V28" i="9"/>
  <c r="R28" i="9"/>
  <c r="M28" i="9"/>
  <c r="H28" i="9"/>
  <c r="C26" i="9"/>
  <c r="D26" i="9" s="1"/>
  <c r="E26" i="9" s="1"/>
  <c r="F26" i="9" s="1"/>
  <c r="G26" i="9" s="1"/>
  <c r="H26" i="9" s="1"/>
  <c r="K26" i="9" s="1"/>
  <c r="L26" i="9" s="1"/>
  <c r="M26" i="9" s="1"/>
  <c r="N26" i="9" s="1"/>
  <c r="O26" i="9" s="1"/>
  <c r="P26" i="9" s="1"/>
  <c r="Q26" i="9" s="1"/>
  <c r="R26" i="9" s="1"/>
  <c r="S26" i="9" s="1"/>
  <c r="T26" i="9" s="1"/>
  <c r="U26" i="9" s="1"/>
  <c r="V26" i="9" s="1"/>
  <c r="W26" i="9" s="1"/>
  <c r="X26" i="9" s="1"/>
  <c r="Y26" i="9" s="1"/>
  <c r="Z26" i="9" s="1"/>
  <c r="AA26" i="9" s="1"/>
  <c r="AB26" i="9" s="1"/>
  <c r="V52" i="9"/>
  <c r="R52" i="9"/>
  <c r="M52" i="9"/>
  <c r="C50" i="9"/>
  <c r="D50" i="9" s="1"/>
  <c r="E50" i="9" s="1"/>
  <c r="F50" i="9" s="1"/>
  <c r="G50" i="9" s="1"/>
  <c r="H50" i="9" s="1"/>
  <c r="I50" i="9" s="1"/>
  <c r="J50" i="9" s="1"/>
  <c r="K50" i="9" s="1"/>
  <c r="V40" i="9"/>
  <c r="R40" i="9"/>
  <c r="M40" i="9"/>
  <c r="H40" i="9"/>
  <c r="C38" i="9"/>
  <c r="D38" i="9" s="1"/>
  <c r="E38" i="9" s="1"/>
  <c r="F38" i="9" s="1"/>
  <c r="G38" i="9" s="1"/>
  <c r="H38" i="9" s="1"/>
  <c r="AF22" i="9"/>
  <c r="AB22" i="9"/>
  <c r="V22" i="9"/>
  <c r="R22" i="9"/>
  <c r="M22" i="9"/>
  <c r="H22" i="9"/>
  <c r="C20" i="9"/>
  <c r="D20" i="9" s="1"/>
  <c r="E20" i="9" s="1"/>
  <c r="F20" i="9" s="1"/>
  <c r="G20" i="9" s="1"/>
  <c r="H20" i="9" s="1"/>
  <c r="K20" i="9" s="1"/>
  <c r="L20" i="9" s="1"/>
  <c r="M20" i="9" s="1"/>
  <c r="N20" i="9" s="1"/>
  <c r="O20" i="9" s="1"/>
  <c r="P20" i="9" s="1"/>
  <c r="Q20" i="9" s="1"/>
  <c r="R20" i="9" s="1"/>
  <c r="S20" i="9" s="1"/>
  <c r="T20" i="9" s="1"/>
  <c r="U20" i="9" s="1"/>
  <c r="V20" i="9" s="1"/>
  <c r="W20" i="9" s="1"/>
  <c r="X20" i="9" s="1"/>
  <c r="Y20" i="9" s="1"/>
  <c r="Z20" i="9" s="1"/>
  <c r="AA20" i="9" s="1"/>
  <c r="AB20" i="9" s="1"/>
  <c r="AC20" i="9" s="1"/>
  <c r="AD20" i="9" s="1"/>
  <c r="AE20" i="9" s="1"/>
  <c r="AF20" i="9" s="1"/>
  <c r="AG20" i="9" s="1"/>
  <c r="V16" i="9"/>
  <c r="R16" i="9"/>
  <c r="H16" i="9"/>
  <c r="C14" i="9"/>
  <c r="D14" i="9" s="1"/>
  <c r="E14" i="9" s="1"/>
  <c r="F14" i="9" s="1"/>
  <c r="G14" i="9" s="1"/>
  <c r="H14" i="9" s="1"/>
  <c r="K14" i="9" s="1"/>
  <c r="L14" i="9" s="1"/>
  <c r="M14" i="9" s="1"/>
  <c r="N14" i="9" s="1"/>
  <c r="O14" i="9" s="1"/>
  <c r="P14" i="9" s="1"/>
  <c r="Q14" i="9" s="1"/>
  <c r="R14" i="9" s="1"/>
  <c r="S14" i="9" s="1"/>
  <c r="T14" i="9" s="1"/>
  <c r="U14" i="9" s="1"/>
  <c r="V14" i="9" s="1"/>
  <c r="W14" i="9" s="1"/>
  <c r="X14" i="9" s="1"/>
  <c r="Y14" i="9" s="1"/>
  <c r="Z14" i="9" s="1"/>
  <c r="AA14" i="9" s="1"/>
  <c r="AB14" i="9" s="1"/>
  <c r="AB10" i="9"/>
  <c r="V10" i="9"/>
  <c r="J85" i="9"/>
  <c r="I85" i="9"/>
  <c r="J84" i="9"/>
  <c r="I84" i="9"/>
  <c r="D26" i="20" l="1"/>
  <c r="E26" i="20" s="1"/>
  <c r="F26" i="20" s="1"/>
  <c r="G26" i="20" s="1"/>
  <c r="H26" i="20" s="1"/>
  <c r="I26" i="20" s="1"/>
  <c r="J26" i="20" s="1"/>
  <c r="K26" i="20" s="1"/>
  <c r="L26" i="20" s="1"/>
  <c r="M26" i="20" s="1"/>
  <c r="N26" i="20" s="1"/>
  <c r="O26" i="20" s="1"/>
  <c r="P26" i="20" s="1"/>
  <c r="Q26" i="20" s="1"/>
  <c r="R26" i="20" s="1"/>
  <c r="S26" i="20" s="1"/>
  <c r="T26" i="20" s="1"/>
  <c r="U26" i="20" s="1"/>
  <c r="V26" i="20" s="1"/>
  <c r="W26" i="20" s="1"/>
  <c r="X26" i="20" s="1"/>
  <c r="Y26" i="20" s="1"/>
  <c r="Z26" i="20" s="1"/>
  <c r="AA26" i="20" s="1"/>
  <c r="AB26" i="20" s="1"/>
  <c r="AC26" i="20" s="1"/>
  <c r="AD26" i="20" s="1"/>
  <c r="D14" i="20"/>
  <c r="E14" i="20" s="1"/>
  <c r="F14" i="20" s="1"/>
  <c r="G14" i="20" s="1"/>
  <c r="H14" i="20" s="1"/>
  <c r="I14" i="20" s="1"/>
  <c r="J14" i="20" s="1"/>
  <c r="K14" i="20" s="1"/>
  <c r="L14" i="20" s="1"/>
  <c r="M14" i="20" s="1"/>
  <c r="N14" i="20" s="1"/>
  <c r="O14" i="20" s="1"/>
  <c r="P14" i="20" s="1"/>
  <c r="Q14" i="20" s="1"/>
  <c r="R14" i="20" s="1"/>
  <c r="S14" i="20" s="1"/>
  <c r="T14" i="20" s="1"/>
  <c r="U14" i="20" s="1"/>
  <c r="V14" i="20" s="1"/>
  <c r="W14" i="20" s="1"/>
  <c r="X14" i="20" s="1"/>
  <c r="Y14" i="20" s="1"/>
  <c r="Z14" i="20" s="1"/>
  <c r="AA14" i="20" s="1"/>
  <c r="AB14" i="20" s="1"/>
  <c r="AC14" i="20" s="1"/>
  <c r="AD14" i="20" s="1"/>
  <c r="AF14" i="20"/>
  <c r="D44" i="20"/>
  <c r="AF44" i="20"/>
  <c r="D8" i="19"/>
  <c r="E8" i="19" s="1"/>
  <c r="F8" i="19" s="1"/>
  <c r="G8" i="19" s="1"/>
  <c r="H8" i="19" s="1"/>
  <c r="I8" i="19" s="1"/>
  <c r="J8" i="19" s="1"/>
  <c r="K8" i="19" s="1"/>
  <c r="L8" i="19" s="1"/>
  <c r="M8" i="19" s="1"/>
  <c r="N8" i="19" s="1"/>
  <c r="O8" i="19" s="1"/>
  <c r="P8" i="19" s="1"/>
  <c r="Q8" i="19" s="1"/>
  <c r="R8" i="19" s="1"/>
  <c r="S8" i="19" s="1"/>
  <c r="T8" i="19" s="1"/>
  <c r="U8" i="19" s="1"/>
  <c r="V8" i="19" s="1"/>
  <c r="W8" i="19" s="1"/>
  <c r="X8" i="19" s="1"/>
  <c r="Y8" i="19" s="1"/>
  <c r="Z8" i="19" s="1"/>
  <c r="AF8" i="19"/>
  <c r="D14" i="19"/>
  <c r="E14" i="19" s="1"/>
  <c r="F14" i="19" s="1"/>
  <c r="G14" i="19" s="1"/>
  <c r="H14" i="19" s="1"/>
  <c r="I14" i="19" s="1"/>
  <c r="J14" i="19" s="1"/>
  <c r="K14" i="19" s="1"/>
  <c r="L14" i="19" s="1"/>
  <c r="M14" i="19" s="1"/>
  <c r="N14" i="19" s="1"/>
  <c r="O14" i="19" s="1"/>
  <c r="P14" i="19" s="1"/>
  <c r="Q14" i="19" s="1"/>
  <c r="R14" i="19" s="1"/>
  <c r="S14" i="19" s="1"/>
  <c r="T14" i="19" s="1"/>
  <c r="U14" i="19" s="1"/>
  <c r="V14" i="19" s="1"/>
  <c r="W14" i="19" s="1"/>
  <c r="X14" i="19" s="1"/>
  <c r="Y14" i="19" s="1"/>
  <c r="Z14" i="19" s="1"/>
  <c r="AA14" i="19" s="1"/>
  <c r="AB14" i="19" s="1"/>
  <c r="D20" i="19"/>
  <c r="E20" i="19" s="1"/>
  <c r="F20" i="19" s="1"/>
  <c r="G20" i="19" s="1"/>
  <c r="H20" i="19" s="1"/>
  <c r="I20" i="19" s="1"/>
  <c r="J20" i="19" s="1"/>
  <c r="K20" i="19" s="1"/>
  <c r="L20" i="19" s="1"/>
  <c r="M20" i="19" s="1"/>
  <c r="N20" i="19" s="1"/>
  <c r="O20" i="19" s="1"/>
  <c r="P20" i="19" s="1"/>
  <c r="Q20" i="19" s="1"/>
  <c r="R20" i="19" s="1"/>
  <c r="S20" i="19" s="1"/>
  <c r="T20" i="19" s="1"/>
  <c r="U20" i="19" s="1"/>
  <c r="V20" i="19" s="1"/>
  <c r="W20" i="19" s="1"/>
  <c r="X20" i="19" s="1"/>
  <c r="Y20" i="19" s="1"/>
  <c r="Z20" i="19" s="1"/>
  <c r="AF20" i="19"/>
  <c r="D32" i="19"/>
  <c r="E32" i="19" s="1"/>
  <c r="F32" i="19" s="1"/>
  <c r="G32" i="19" s="1"/>
  <c r="H32" i="19" s="1"/>
  <c r="I32" i="19" s="1"/>
  <c r="J32" i="19" s="1"/>
  <c r="K32" i="19" s="1"/>
  <c r="L32" i="19" s="1"/>
  <c r="M32" i="19" s="1"/>
  <c r="N32" i="19" s="1"/>
  <c r="O32" i="19" s="1"/>
  <c r="P32" i="19" s="1"/>
  <c r="Q32" i="19" s="1"/>
  <c r="R32" i="19" s="1"/>
  <c r="S32" i="19" s="1"/>
  <c r="T32" i="19" s="1"/>
  <c r="U32" i="19" s="1"/>
  <c r="V32" i="19" s="1"/>
  <c r="W32" i="19" s="1"/>
  <c r="X32" i="19" s="1"/>
  <c r="Y32" i="19" s="1"/>
  <c r="Z32" i="19" s="1"/>
  <c r="AF32" i="19"/>
  <c r="D44" i="19"/>
  <c r="E44" i="19" s="1"/>
  <c r="F44" i="19" s="1"/>
  <c r="G44" i="19" s="1"/>
  <c r="H44" i="19" s="1"/>
  <c r="I44" i="19" s="1"/>
  <c r="J44" i="19" s="1"/>
  <c r="K44" i="19" s="1"/>
  <c r="L44" i="19" s="1"/>
  <c r="M44" i="19" s="1"/>
  <c r="N44" i="19" s="1"/>
  <c r="O44" i="19" s="1"/>
  <c r="P44" i="19" s="1"/>
  <c r="Q44" i="19" s="1"/>
  <c r="R44" i="19" s="1"/>
  <c r="S44" i="19" s="1"/>
  <c r="T44" i="19" s="1"/>
  <c r="U44" i="19" s="1"/>
  <c r="V44" i="19" s="1"/>
  <c r="W44" i="19" s="1"/>
  <c r="X44" i="19" s="1"/>
  <c r="Y44" i="19" s="1"/>
  <c r="Z44" i="19" s="1"/>
  <c r="AA44" i="19" s="1"/>
  <c r="AB44" i="19" s="1"/>
  <c r="D26" i="19"/>
  <c r="E26" i="19" s="1"/>
  <c r="F26" i="19" s="1"/>
  <c r="G26" i="19" s="1"/>
  <c r="H26" i="19" s="1"/>
  <c r="I26" i="19" s="1"/>
  <c r="J26" i="19" s="1"/>
  <c r="K26" i="19" s="1"/>
  <c r="L26" i="19" s="1"/>
  <c r="M26" i="19" s="1"/>
  <c r="N26" i="19" s="1"/>
  <c r="O26" i="19" s="1"/>
  <c r="P26" i="19" s="1"/>
  <c r="Q26" i="19" s="1"/>
  <c r="R26" i="19" s="1"/>
  <c r="S26" i="19" s="1"/>
  <c r="T26" i="19" s="1"/>
  <c r="U26" i="19" s="1"/>
  <c r="V26" i="19" s="1"/>
  <c r="W26" i="19" s="1"/>
  <c r="X26" i="19" s="1"/>
  <c r="Y26" i="19" s="1"/>
  <c r="Z26" i="19" s="1"/>
  <c r="AA26" i="19" s="1"/>
  <c r="AB26" i="19" s="1"/>
  <c r="AE50" i="19"/>
  <c r="D38" i="19"/>
  <c r="E38" i="19" s="1"/>
  <c r="F38" i="19" s="1"/>
  <c r="G38" i="19" s="1"/>
  <c r="H38" i="19" s="1"/>
  <c r="I38" i="19" s="1"/>
  <c r="J38" i="19" s="1"/>
  <c r="K38" i="19" s="1"/>
  <c r="L38" i="19" s="1"/>
  <c r="M38" i="19" s="1"/>
  <c r="N38" i="19" s="1"/>
  <c r="O38" i="19" s="1"/>
  <c r="P38" i="19" s="1"/>
  <c r="Q38" i="19" s="1"/>
  <c r="R38" i="19" s="1"/>
  <c r="S38" i="19" s="1"/>
  <c r="T38" i="19" s="1"/>
  <c r="U38" i="19" s="1"/>
  <c r="V38" i="19" s="1"/>
  <c r="W38" i="19" s="1"/>
  <c r="X38" i="19" s="1"/>
  <c r="Y38" i="19" s="1"/>
  <c r="Z38" i="19" s="1"/>
  <c r="AE51" i="19"/>
  <c r="E26" i="21"/>
  <c r="F26" i="21" s="1"/>
  <c r="G26" i="21" s="1"/>
  <c r="H26" i="21" s="1"/>
  <c r="I26" i="21" s="1"/>
  <c r="J26" i="21" s="1"/>
  <c r="K26" i="21" s="1"/>
  <c r="L26" i="21" s="1"/>
  <c r="M26" i="21" s="1"/>
  <c r="N26" i="21" s="1"/>
  <c r="O26" i="21" s="1"/>
  <c r="P26" i="21" s="1"/>
  <c r="Q26" i="21" s="1"/>
  <c r="R26" i="21" s="1"/>
  <c r="S26" i="21" s="1"/>
  <c r="T26" i="21" s="1"/>
  <c r="U26" i="21" s="1"/>
  <c r="V26" i="21" s="1"/>
  <c r="W26" i="21" s="1"/>
  <c r="X26" i="21" s="1"/>
  <c r="Y26" i="21" s="1"/>
  <c r="Z26" i="21" s="1"/>
  <c r="AA26" i="21" s="1"/>
  <c r="AB26" i="21" s="1"/>
  <c r="AC26" i="21" s="1"/>
  <c r="AD26" i="21" s="1"/>
  <c r="H32" i="21"/>
  <c r="I32" i="21" s="1"/>
  <c r="J32" i="21" s="1"/>
  <c r="K32" i="21" s="1"/>
  <c r="L32" i="21" s="1"/>
  <c r="M32" i="21" s="1"/>
  <c r="N32" i="21" s="1"/>
  <c r="O32" i="21" s="1"/>
  <c r="P32" i="21" s="1"/>
  <c r="Q32" i="21" s="1"/>
  <c r="R32" i="21" s="1"/>
  <c r="S32" i="21" s="1"/>
  <c r="T32" i="21" s="1"/>
  <c r="U32" i="21" s="1"/>
  <c r="V32" i="21" s="1"/>
  <c r="W32" i="21" s="1"/>
  <c r="X32" i="21" s="1"/>
  <c r="Y32" i="21" s="1"/>
  <c r="Z32" i="21" s="1"/>
  <c r="AA32" i="21" s="1"/>
  <c r="AB32" i="21" s="1"/>
  <c r="AC32" i="21" s="1"/>
  <c r="AD32" i="21" s="1"/>
  <c r="AE50" i="22"/>
  <c r="AE51" i="22"/>
  <c r="AE48" i="21"/>
  <c r="AE49" i="21"/>
  <c r="H44" i="22"/>
  <c r="I44" i="22" s="1"/>
  <c r="J44" i="22" s="1"/>
  <c r="K44" i="22" s="1"/>
  <c r="L44" i="22" s="1"/>
  <c r="M44" i="22" s="1"/>
  <c r="N44" i="22" s="1"/>
  <c r="O44" i="22" s="1"/>
  <c r="P44" i="22" s="1"/>
  <c r="Q44" i="22" s="1"/>
  <c r="R44" i="22" s="1"/>
  <c r="S44" i="22" s="1"/>
  <c r="T44" i="22" s="1"/>
  <c r="U44" i="22" s="1"/>
  <c r="V44" i="22" s="1"/>
  <c r="W44" i="22" s="1"/>
  <c r="X44" i="22" s="1"/>
  <c r="Y44" i="22" s="1"/>
  <c r="Z44" i="22" s="1"/>
  <c r="AA44" i="22" s="1"/>
  <c r="AB44" i="22" s="1"/>
  <c r="AC44" i="22" s="1"/>
  <c r="AD44" i="22" s="1"/>
  <c r="D14" i="21"/>
  <c r="E14" i="21" s="1"/>
  <c r="F14" i="21" s="1"/>
  <c r="G14" i="21" s="1"/>
  <c r="H14" i="21" s="1"/>
  <c r="I14" i="21" s="1"/>
  <c r="J14" i="21" s="1"/>
  <c r="K14" i="21" s="1"/>
  <c r="L14" i="21" s="1"/>
  <c r="M14" i="21" s="1"/>
  <c r="N14" i="21" s="1"/>
  <c r="O14" i="21" s="1"/>
  <c r="P14" i="21" s="1"/>
  <c r="Q14" i="21" s="1"/>
  <c r="R14" i="21" s="1"/>
  <c r="S14" i="21" s="1"/>
  <c r="T14" i="21" s="1"/>
  <c r="U14" i="21" s="1"/>
  <c r="V14" i="21" s="1"/>
  <c r="W14" i="21" s="1"/>
  <c r="X14" i="21" s="1"/>
  <c r="Y14" i="21" s="1"/>
  <c r="Z14" i="21" s="1"/>
  <c r="AA14" i="21" s="1"/>
  <c r="AB14" i="21" s="1"/>
  <c r="AC14" i="21" s="1"/>
  <c r="AD14" i="21" s="1"/>
  <c r="K20" i="21"/>
  <c r="L20" i="21" s="1"/>
  <c r="M20" i="21" s="1"/>
  <c r="N20" i="21" s="1"/>
  <c r="O20" i="21" s="1"/>
  <c r="P20" i="21" s="1"/>
  <c r="Q20" i="21" s="1"/>
  <c r="R20" i="21" s="1"/>
  <c r="S20" i="21" s="1"/>
  <c r="T20" i="21" s="1"/>
  <c r="U20" i="21" s="1"/>
  <c r="V20" i="21" s="1"/>
  <c r="W20" i="21" s="1"/>
  <c r="X20" i="21" s="1"/>
  <c r="Y20" i="21" s="1"/>
  <c r="Z20" i="21" s="1"/>
  <c r="AA20" i="21" s="1"/>
  <c r="AB20" i="21" s="1"/>
  <c r="AC20" i="21" s="1"/>
  <c r="AD20" i="21" s="1"/>
  <c r="D44" i="21"/>
  <c r="E44" i="21" s="1"/>
  <c r="F44" i="21" s="1"/>
  <c r="G44" i="21" s="1"/>
  <c r="H44" i="21" s="1"/>
  <c r="I44" i="21" s="1"/>
  <c r="J44" i="21" s="1"/>
  <c r="K44" i="21" s="1"/>
  <c r="L44" i="21" s="1"/>
  <c r="M44" i="21" s="1"/>
  <c r="N44" i="21" s="1"/>
  <c r="O44" i="21" s="1"/>
  <c r="P44" i="21" s="1"/>
  <c r="Q44" i="21" s="1"/>
  <c r="R44" i="21" s="1"/>
  <c r="S44" i="21" s="1"/>
  <c r="T44" i="21" s="1"/>
  <c r="U44" i="21" s="1"/>
  <c r="V44" i="21" s="1"/>
  <c r="W44" i="21" s="1"/>
  <c r="X44" i="21" s="1"/>
  <c r="Y44" i="21" s="1"/>
  <c r="Z44" i="21" s="1"/>
  <c r="AA44" i="21" s="1"/>
  <c r="AB44" i="21" s="1"/>
  <c r="AC44" i="21" s="1"/>
  <c r="AD44" i="21" s="1"/>
  <c r="AE49" i="22"/>
  <c r="AE48" i="22"/>
  <c r="E44" i="20"/>
  <c r="F44" i="20" s="1"/>
  <c r="G44" i="20" s="1"/>
  <c r="H44" i="20" s="1"/>
  <c r="I44" i="20" s="1"/>
  <c r="J44" i="20" s="1"/>
  <c r="K44" i="20" s="1"/>
  <c r="L44" i="20" s="1"/>
  <c r="M44" i="20" s="1"/>
  <c r="N44" i="20" s="1"/>
  <c r="O44" i="20" s="1"/>
  <c r="P44" i="20" s="1"/>
  <c r="Q44" i="20" s="1"/>
  <c r="R44" i="20" s="1"/>
  <c r="S44" i="20" s="1"/>
  <c r="T44" i="20" s="1"/>
  <c r="U44" i="20" s="1"/>
  <c r="V44" i="20" s="1"/>
  <c r="W44" i="20" s="1"/>
  <c r="X44" i="20" s="1"/>
  <c r="Y44" i="20" s="1"/>
  <c r="Z44" i="20" s="1"/>
  <c r="AA44" i="20" s="1"/>
  <c r="AB44" i="20" s="1"/>
  <c r="AC44" i="20" s="1"/>
  <c r="AD44" i="20" s="1"/>
  <c r="AE48" i="20"/>
  <c r="H8" i="20"/>
  <c r="I8" i="20" s="1"/>
  <c r="J8" i="20" s="1"/>
  <c r="K8" i="20" s="1"/>
  <c r="L8" i="20" s="1"/>
  <c r="M8" i="20" s="1"/>
  <c r="N8" i="20" s="1"/>
  <c r="O8" i="20" s="1"/>
  <c r="P8" i="20" s="1"/>
  <c r="Q8" i="20" s="1"/>
  <c r="R8" i="20" s="1"/>
  <c r="S8" i="20" s="1"/>
  <c r="T8" i="20" s="1"/>
  <c r="U8" i="20" s="1"/>
  <c r="V8" i="20" s="1"/>
  <c r="W8" i="20" s="1"/>
  <c r="X8" i="20" s="1"/>
  <c r="Y8" i="20" s="1"/>
  <c r="Z8" i="20" s="1"/>
  <c r="AA8" i="20" s="1"/>
  <c r="AB8" i="20" s="1"/>
  <c r="AC8" i="20" s="1"/>
  <c r="AD8" i="20" s="1"/>
  <c r="AE49" i="20"/>
  <c r="AE48" i="19"/>
  <c r="AE49" i="19"/>
  <c r="AL20" i="9"/>
  <c r="AM20" i="9" s="1"/>
  <c r="I38" i="9"/>
  <c r="J38" i="9" s="1"/>
  <c r="K38" i="9" s="1"/>
  <c r="L38" i="9" s="1"/>
  <c r="M38" i="9" s="1"/>
  <c r="N38" i="9" s="1"/>
  <c r="O38" i="9" s="1"/>
  <c r="P38" i="9" s="1"/>
  <c r="Q38" i="9" s="1"/>
  <c r="R38" i="9" s="1"/>
  <c r="S38" i="9" s="1"/>
  <c r="T38" i="9" s="1"/>
  <c r="U38" i="9" s="1"/>
  <c r="V38" i="9" s="1"/>
  <c r="W38" i="9" s="1"/>
  <c r="X38" i="9" s="1"/>
  <c r="Y38" i="9" s="1"/>
  <c r="Z38" i="9" s="1"/>
  <c r="AA38" i="9" s="1"/>
  <c r="AB38" i="9" s="1"/>
  <c r="AC32" i="9"/>
  <c r="AK32" i="9" s="1"/>
  <c r="AL32" i="9" s="1"/>
  <c r="AM32" i="9" s="1"/>
  <c r="L50" i="9"/>
  <c r="M50" i="9" s="1"/>
  <c r="N50" i="9" s="1"/>
  <c r="O50" i="9" s="1"/>
  <c r="P50" i="9" s="1"/>
  <c r="Q50" i="9" s="1"/>
  <c r="R50" i="9" s="1"/>
  <c r="S50" i="9" s="1"/>
  <c r="T50" i="9" s="1"/>
  <c r="U50" i="9" s="1"/>
  <c r="V50" i="9" s="1"/>
  <c r="W50" i="9" s="1"/>
  <c r="X50" i="9" s="1"/>
  <c r="Y50" i="9" s="1"/>
  <c r="Z50" i="9" s="1"/>
  <c r="AA50" i="9" s="1"/>
  <c r="AB50" i="9" s="1"/>
  <c r="AF26" i="20" l="1"/>
  <c r="AF8" i="20"/>
  <c r="AF38" i="19"/>
  <c r="AC26" i="19"/>
  <c r="AG26" i="19"/>
  <c r="AC14" i="19"/>
  <c r="AG14" i="19"/>
  <c r="AC44" i="19"/>
  <c r="AG44" i="19"/>
  <c r="AD14" i="19" l="1"/>
  <c r="AF14" i="19"/>
  <c r="AD44" i="19"/>
  <c r="AF44" i="19"/>
  <c r="AD26" i="19"/>
  <c r="AF26" i="19"/>
  <c r="E84" i="1"/>
  <c r="F84" i="1"/>
  <c r="G84" i="1"/>
  <c r="H84" i="1"/>
  <c r="I84" i="1"/>
  <c r="J84" i="1"/>
  <c r="K84" i="1"/>
  <c r="L84" i="1"/>
  <c r="M84" i="1"/>
  <c r="N84" i="1"/>
  <c r="O84" i="1"/>
  <c r="E85" i="1"/>
  <c r="F85" i="1"/>
  <c r="G85" i="1"/>
  <c r="H85" i="1"/>
  <c r="I85" i="1"/>
  <c r="J85" i="1"/>
  <c r="K85" i="1"/>
  <c r="L85" i="1"/>
  <c r="M85" i="1"/>
  <c r="N85" i="1"/>
  <c r="O85" i="1"/>
  <c r="AH82" i="1"/>
  <c r="AC82" i="1"/>
  <c r="X82" i="1"/>
  <c r="T82" i="1"/>
  <c r="N80" i="1"/>
  <c r="AN79" i="1"/>
  <c r="AH70" i="1"/>
  <c r="AC70" i="1"/>
  <c r="X70" i="1"/>
  <c r="T70" i="1"/>
  <c r="N70" i="1"/>
  <c r="C68" i="1"/>
  <c r="D68" i="1" s="1"/>
  <c r="L68" i="1" s="1"/>
  <c r="M68" i="1" s="1"/>
  <c r="N68" i="1" s="1"/>
  <c r="O68" i="1" s="1"/>
  <c r="P68" i="1" s="1"/>
  <c r="Q68" i="1" s="1"/>
  <c r="R68" i="1" s="1"/>
  <c r="S68" i="1" s="1"/>
  <c r="T68" i="1" s="1"/>
  <c r="U68" i="1" s="1"/>
  <c r="V68" i="1" s="1"/>
  <c r="W68" i="1" s="1"/>
  <c r="X68" i="1" s="1"/>
  <c r="Y68" i="1" s="1"/>
  <c r="Z68" i="1" s="1"/>
  <c r="AA68" i="1" s="1"/>
  <c r="AB68" i="1" s="1"/>
  <c r="AC68" i="1" s="1"/>
  <c r="AD68" i="1" s="1"/>
  <c r="AE68" i="1" s="1"/>
  <c r="AH68" i="1" s="1"/>
  <c r="AI68" i="1" s="1"/>
  <c r="AJ68" i="1" s="1"/>
  <c r="AK68" i="1" s="1"/>
  <c r="AL68" i="1" s="1"/>
  <c r="AM68" i="1" s="1"/>
  <c r="AN67" i="1"/>
  <c r="AH64" i="1"/>
  <c r="AC64" i="1"/>
  <c r="X64" i="1"/>
  <c r="T64" i="1"/>
  <c r="N64" i="1"/>
  <c r="C62" i="1"/>
  <c r="D62" i="1" s="1"/>
  <c r="L62" i="1" s="1"/>
  <c r="M62" i="1" s="1"/>
  <c r="N62" i="1" s="1"/>
  <c r="O62" i="1" s="1"/>
  <c r="P62" i="1" s="1"/>
  <c r="Q62" i="1" s="1"/>
  <c r="R62" i="1" s="1"/>
  <c r="S62" i="1" s="1"/>
  <c r="T62" i="1" s="1"/>
  <c r="U62" i="1" s="1"/>
  <c r="V62" i="1" s="1"/>
  <c r="W62" i="1" s="1"/>
  <c r="X62" i="1" s="1"/>
  <c r="Y62" i="1" s="1"/>
  <c r="Z62" i="1" s="1"/>
  <c r="AA62" i="1" s="1"/>
  <c r="AB62" i="1" s="1"/>
  <c r="AC62" i="1" s="1"/>
  <c r="AD62" i="1" s="1"/>
  <c r="AE62" i="1" s="1"/>
  <c r="AH62" i="1" s="1"/>
  <c r="AI62" i="1" s="1"/>
  <c r="AJ62" i="1" s="1"/>
  <c r="AK62" i="1" s="1"/>
  <c r="AL62" i="1" s="1"/>
  <c r="AM62" i="1" s="1"/>
  <c r="AN61" i="1"/>
  <c r="AH58" i="1"/>
  <c r="X58" i="1"/>
  <c r="T58" i="1"/>
  <c r="N56" i="1"/>
  <c r="O56" i="1" s="1"/>
  <c r="P56" i="1" s="1"/>
  <c r="Q56" i="1" s="1"/>
  <c r="R56" i="1" s="1"/>
  <c r="S56" i="1" s="1"/>
  <c r="T56" i="1" s="1"/>
  <c r="U56" i="1" s="1"/>
  <c r="V56" i="1" s="1"/>
  <c r="W56" i="1" s="1"/>
  <c r="X56" i="1" s="1"/>
  <c r="Y56" i="1" s="1"/>
  <c r="Z56" i="1" s="1"/>
  <c r="AA56" i="1" s="1"/>
  <c r="AB56" i="1" s="1"/>
  <c r="AC56" i="1" s="1"/>
  <c r="AD56" i="1" s="1"/>
  <c r="AE56" i="1" s="1"/>
  <c r="AH56" i="1" s="1"/>
  <c r="AI56" i="1" s="1"/>
  <c r="AJ56" i="1" s="1"/>
  <c r="AK56" i="1" s="1"/>
  <c r="AL56" i="1" s="1"/>
  <c r="AM56" i="1" s="1"/>
  <c r="AN55" i="1"/>
  <c r="AH52" i="1"/>
  <c r="X52" i="1"/>
  <c r="T52" i="1"/>
  <c r="N50" i="1"/>
  <c r="O50" i="1" s="1"/>
  <c r="P50" i="1" s="1"/>
  <c r="Q50" i="1" s="1"/>
  <c r="R50" i="1" s="1"/>
  <c r="S50" i="1" s="1"/>
  <c r="T50" i="1" s="1"/>
  <c r="U50" i="1" s="1"/>
  <c r="V50" i="1" s="1"/>
  <c r="W50" i="1" s="1"/>
  <c r="X50" i="1" s="1"/>
  <c r="Y50" i="1" s="1"/>
  <c r="Z50" i="1" s="1"/>
  <c r="AA50" i="1" s="1"/>
  <c r="AB50" i="1" s="1"/>
  <c r="AC50" i="1" s="1"/>
  <c r="AD50" i="1" s="1"/>
  <c r="AE50" i="1" s="1"/>
  <c r="AH50" i="1" s="1"/>
  <c r="AI50" i="1" s="1"/>
  <c r="AJ50" i="1" s="1"/>
  <c r="AK50" i="1" s="1"/>
  <c r="AL50" i="1" s="1"/>
  <c r="AM50" i="1" s="1"/>
  <c r="AN49" i="1"/>
  <c r="AH46" i="1"/>
  <c r="AC46" i="1"/>
  <c r="X46" i="1"/>
  <c r="T46" i="1"/>
  <c r="N46" i="1"/>
  <c r="C44" i="1"/>
  <c r="D44" i="1" s="1"/>
  <c r="AN43" i="1"/>
  <c r="AH40" i="1"/>
  <c r="AC40" i="1"/>
  <c r="T40" i="1"/>
  <c r="N38" i="1"/>
  <c r="O38" i="1" s="1"/>
  <c r="P38" i="1" s="1"/>
  <c r="Q38" i="1" s="1"/>
  <c r="R38" i="1" s="1"/>
  <c r="S38" i="1" s="1"/>
  <c r="T38" i="1" s="1"/>
  <c r="U38" i="1" s="1"/>
  <c r="V38" i="1" s="1"/>
  <c r="W38" i="1" s="1"/>
  <c r="X38" i="1" s="1"/>
  <c r="Y38" i="1" s="1"/>
  <c r="Z38" i="1" s="1"/>
  <c r="AA38" i="1" s="1"/>
  <c r="AB38" i="1" s="1"/>
  <c r="AC38" i="1" s="1"/>
  <c r="AD38" i="1" s="1"/>
  <c r="AE38" i="1" s="1"/>
  <c r="AH38" i="1" s="1"/>
  <c r="AI38" i="1" s="1"/>
  <c r="AJ38" i="1" s="1"/>
  <c r="AK38" i="1" s="1"/>
  <c r="AL38" i="1" s="1"/>
  <c r="AM38" i="1" s="1"/>
  <c r="AN37" i="1"/>
  <c r="AH34" i="1"/>
  <c r="AC34" i="1"/>
  <c r="X34" i="1"/>
  <c r="T34" i="1"/>
  <c r="N34" i="1"/>
  <c r="C32" i="1"/>
  <c r="D32" i="1" s="1"/>
  <c r="L32" i="1" s="1"/>
  <c r="M32" i="1" s="1"/>
  <c r="N32" i="1" s="1"/>
  <c r="O32" i="1" s="1"/>
  <c r="P32" i="1" s="1"/>
  <c r="Q32" i="1" s="1"/>
  <c r="R32" i="1" s="1"/>
  <c r="S32" i="1" s="1"/>
  <c r="T32" i="1" s="1"/>
  <c r="U32" i="1" s="1"/>
  <c r="V32" i="1" s="1"/>
  <c r="W32" i="1" s="1"/>
  <c r="X32" i="1" s="1"/>
  <c r="Y32" i="1" s="1"/>
  <c r="Z32" i="1" s="1"/>
  <c r="AA32" i="1" s="1"/>
  <c r="AB32" i="1" s="1"/>
  <c r="AC32" i="1" s="1"/>
  <c r="AD32" i="1" s="1"/>
  <c r="AE32" i="1" s="1"/>
  <c r="AH32" i="1" s="1"/>
  <c r="AI32" i="1" s="1"/>
  <c r="AJ32" i="1" s="1"/>
  <c r="AK32" i="1" s="1"/>
  <c r="AL32" i="1" s="1"/>
  <c r="AM32" i="1" s="1"/>
  <c r="AN31" i="1"/>
  <c r="AH28" i="1"/>
  <c r="AC28" i="1"/>
  <c r="T28" i="1"/>
  <c r="N26" i="1"/>
  <c r="AN25" i="1"/>
  <c r="N22" i="1"/>
  <c r="N14" i="1"/>
  <c r="O14" i="1" s="1"/>
  <c r="P14" i="1" s="1"/>
  <c r="Q14" i="1" s="1"/>
  <c r="R14" i="1" s="1"/>
  <c r="S14" i="1" s="1"/>
  <c r="T14" i="1" s="1"/>
  <c r="U14" i="1" s="1"/>
  <c r="V14" i="1" s="1"/>
  <c r="W14" i="1" s="1"/>
  <c r="X14" i="1" s="1"/>
  <c r="Y14" i="1" s="1"/>
  <c r="Z14" i="1" s="1"/>
  <c r="AA14" i="1" s="1"/>
  <c r="AB14" i="1" s="1"/>
  <c r="AC14" i="1" s="1"/>
  <c r="AD14" i="1" s="1"/>
  <c r="AE14" i="1" s="1"/>
  <c r="AH14" i="1" s="1"/>
  <c r="AI14" i="1" s="1"/>
  <c r="AJ14" i="1" s="1"/>
  <c r="AK14" i="1" s="1"/>
  <c r="AL14" i="1" s="1"/>
  <c r="AM14" i="1" s="1"/>
  <c r="AH22" i="1"/>
  <c r="AC22" i="1"/>
  <c r="X22" i="1"/>
  <c r="C20" i="1"/>
  <c r="D20" i="1" s="1"/>
  <c r="L20" i="1" s="1"/>
  <c r="M20" i="1" s="1"/>
  <c r="N20" i="1" s="1"/>
  <c r="O20" i="1" s="1"/>
  <c r="AH16" i="1"/>
  <c r="AC16" i="1"/>
  <c r="T16" i="1"/>
  <c r="T10" i="1"/>
  <c r="C8" i="1"/>
  <c r="D8" i="1" s="1"/>
  <c r="L8" i="1" s="1"/>
  <c r="M8" i="1" s="1"/>
  <c r="N8" i="1" s="1"/>
  <c r="O8" i="1" s="1"/>
  <c r="P8" i="1" s="1"/>
  <c r="Q8" i="1" s="1"/>
  <c r="R8" i="1" s="1"/>
  <c r="S8" i="1" s="1"/>
  <c r="T8" i="1" s="1"/>
  <c r="U8" i="1" s="1"/>
  <c r="V8" i="1" s="1"/>
  <c r="W8" i="1" s="1"/>
  <c r="X8" i="1" s="1"/>
  <c r="Y8" i="1" s="1"/>
  <c r="Z8" i="1" s="1"/>
  <c r="AA8" i="1" s="1"/>
  <c r="N10" i="1"/>
  <c r="AN79" i="9"/>
  <c r="AN73" i="9"/>
  <c r="AN67" i="9"/>
  <c r="AN61" i="9"/>
  <c r="Q84" i="9"/>
  <c r="R84" i="9"/>
  <c r="Q85" i="9"/>
  <c r="R85" i="9"/>
  <c r="AN55" i="9"/>
  <c r="AN49" i="9"/>
  <c r="AN43" i="9"/>
  <c r="AN37" i="9"/>
  <c r="R10" i="9"/>
  <c r="M10" i="9"/>
  <c r="H10" i="9"/>
  <c r="X84" i="1"/>
  <c r="Y84" i="1"/>
  <c r="Z84" i="1"/>
  <c r="AA84" i="1"/>
  <c r="AB84" i="1"/>
  <c r="AC84" i="1"/>
  <c r="AD84" i="1"/>
  <c r="AE84" i="1"/>
  <c r="AF84" i="1"/>
  <c r="AG84" i="1"/>
  <c r="AH84" i="1"/>
  <c r="X85" i="1"/>
  <c r="Y85" i="1"/>
  <c r="Z85" i="1"/>
  <c r="AA85" i="1"/>
  <c r="AB85" i="1"/>
  <c r="AC85" i="1"/>
  <c r="AD85" i="1"/>
  <c r="AE85" i="1"/>
  <c r="AF85" i="1"/>
  <c r="AG85" i="1"/>
  <c r="AH85" i="1"/>
  <c r="AN19" i="1"/>
  <c r="AN13" i="1"/>
  <c r="AH10" i="1"/>
  <c r="AC10" i="1"/>
  <c r="X10" i="1"/>
  <c r="AN31" i="9"/>
  <c r="AN25" i="9"/>
  <c r="AN19" i="9"/>
  <c r="AN13" i="9"/>
  <c r="K84" i="9"/>
  <c r="L84" i="9"/>
  <c r="M84" i="9"/>
  <c r="N84" i="9"/>
  <c r="O84" i="9"/>
  <c r="P84" i="9"/>
  <c r="K85" i="9"/>
  <c r="L85" i="9"/>
  <c r="M85" i="9"/>
  <c r="N85" i="9"/>
  <c r="O85" i="9"/>
  <c r="P85" i="9"/>
  <c r="T84" i="1"/>
  <c r="U84" i="1"/>
  <c r="V84" i="1"/>
  <c r="W84" i="1"/>
  <c r="AI84" i="1"/>
  <c r="AJ84" i="1"/>
  <c r="AK84" i="1"/>
  <c r="AL84" i="1"/>
  <c r="T85" i="1"/>
  <c r="U85" i="1"/>
  <c r="V85" i="1"/>
  <c r="W85" i="1"/>
  <c r="AI85" i="1"/>
  <c r="AJ85" i="1"/>
  <c r="AK85" i="1"/>
  <c r="AL85" i="1"/>
  <c r="E44" i="1" l="1"/>
  <c r="F44" i="1" s="1"/>
  <c r="L44" i="1" s="1"/>
  <c r="M44" i="1" s="1"/>
  <c r="N44" i="1" s="1"/>
  <c r="O44" i="1" s="1"/>
  <c r="P44" i="1" s="1"/>
  <c r="Q44" i="1" s="1"/>
  <c r="R44" i="1" s="1"/>
  <c r="S44" i="1" s="1"/>
  <c r="T44" i="1" s="1"/>
  <c r="U44" i="1" s="1"/>
  <c r="V44" i="1" s="1"/>
  <c r="W44" i="1" s="1"/>
  <c r="X44" i="1" s="1"/>
  <c r="Y44" i="1" s="1"/>
  <c r="Z44" i="1" s="1"/>
  <c r="AA44" i="1" s="1"/>
  <c r="AB44" i="1" s="1"/>
  <c r="AC44" i="1" s="1"/>
  <c r="AD44" i="1" s="1"/>
  <c r="AE44" i="1" s="1"/>
  <c r="AH44" i="1" s="1"/>
  <c r="AI44" i="1" s="1"/>
  <c r="AJ44" i="1" s="1"/>
  <c r="AK44" i="1" s="1"/>
  <c r="AL44" i="1" s="1"/>
  <c r="AM44" i="1" s="1"/>
  <c r="O80" i="1"/>
  <c r="P80" i="1" s="1"/>
  <c r="Q80" i="1" s="1"/>
  <c r="R80" i="1" s="1"/>
  <c r="S80" i="1" s="1"/>
  <c r="T80" i="1" s="1"/>
  <c r="U80" i="1" s="1"/>
  <c r="V80" i="1" s="1"/>
  <c r="W80" i="1" s="1"/>
  <c r="X80" i="1" s="1"/>
  <c r="Y80" i="1" s="1"/>
  <c r="Z80" i="1" s="1"/>
  <c r="AA80" i="1" s="1"/>
  <c r="AB80" i="1" s="1"/>
  <c r="AC80" i="1" s="1"/>
  <c r="AD80" i="1" s="1"/>
  <c r="AE80" i="1" s="1"/>
  <c r="AH80" i="1" s="1"/>
  <c r="AI80" i="1" s="1"/>
  <c r="AJ80" i="1" s="1"/>
  <c r="AK80" i="1" s="1"/>
  <c r="AL80" i="1" s="1"/>
  <c r="AM80" i="1" s="1"/>
  <c r="O26" i="1"/>
  <c r="P26" i="1" s="1"/>
  <c r="Q26" i="1" s="1"/>
  <c r="R26" i="1" s="1"/>
  <c r="S26" i="1" s="1"/>
  <c r="T26" i="1" s="1"/>
  <c r="U26" i="1" s="1"/>
  <c r="V26" i="1" s="1"/>
  <c r="W26" i="1" s="1"/>
  <c r="X26" i="1" s="1"/>
  <c r="Y26" i="1" s="1"/>
  <c r="Z26" i="1" s="1"/>
  <c r="AA26" i="1" s="1"/>
  <c r="AB26" i="1" s="1"/>
  <c r="AC26" i="1" s="1"/>
  <c r="AD26" i="1" s="1"/>
  <c r="AE26" i="1" s="1"/>
  <c r="AH26" i="1" s="1"/>
  <c r="AI26" i="1" s="1"/>
  <c r="AJ26" i="1" s="1"/>
  <c r="AK26" i="1" s="1"/>
  <c r="AL26" i="1" s="1"/>
  <c r="AM26" i="1" s="1"/>
  <c r="P20" i="1"/>
  <c r="Q20" i="1" s="1"/>
  <c r="R20" i="1" s="1"/>
  <c r="S20" i="1" s="1"/>
  <c r="T20" i="1" s="1"/>
  <c r="U20" i="1" s="1"/>
  <c r="V20" i="1" s="1"/>
  <c r="W20" i="1" s="1"/>
  <c r="X20" i="1" s="1"/>
  <c r="Y20" i="1" s="1"/>
  <c r="Z20" i="1" s="1"/>
  <c r="AA20" i="1" s="1"/>
  <c r="AB20" i="1" s="1"/>
  <c r="AC20" i="1" s="1"/>
  <c r="AD20" i="1" s="1"/>
  <c r="AE20" i="1" l="1"/>
  <c r="AF20" i="1" s="1"/>
  <c r="AG20" i="1" s="1"/>
  <c r="AH20" i="1" s="1"/>
  <c r="AI20" i="1" s="1"/>
  <c r="AJ20" i="1" s="1"/>
  <c r="AK20" i="1" s="1"/>
  <c r="AL20" i="1" s="1"/>
  <c r="AM20" i="1" s="1"/>
  <c r="AL85" i="9" l="1"/>
  <c r="H85" i="9"/>
  <c r="G85" i="9"/>
  <c r="F85" i="9"/>
  <c r="E85" i="9"/>
  <c r="D85" i="9"/>
  <c r="C85" i="9"/>
  <c r="AM84" i="9"/>
  <c r="AL84" i="9"/>
  <c r="H84" i="9"/>
  <c r="G84" i="9"/>
  <c r="F84" i="9"/>
  <c r="E84" i="9"/>
  <c r="D84" i="9"/>
  <c r="C8" i="9"/>
  <c r="AN7" i="9"/>
  <c r="AN85" i="9" l="1"/>
  <c r="AN84" i="9"/>
  <c r="D8" i="9"/>
  <c r="E8" i="9" s="1"/>
  <c r="F8" i="9" s="1"/>
  <c r="AN7" i="1"/>
  <c r="AM84" i="1"/>
  <c r="S84" i="1"/>
  <c r="R84" i="1"/>
  <c r="Q84" i="1"/>
  <c r="P84" i="1"/>
  <c r="D84" i="1"/>
  <c r="S85" i="1"/>
  <c r="R85" i="1"/>
  <c r="Q85" i="1"/>
  <c r="P85" i="1"/>
  <c r="D85" i="1"/>
  <c r="C85" i="1"/>
  <c r="G8" i="9" l="1"/>
  <c r="H8" i="9" s="1"/>
  <c r="K8" i="9" s="1"/>
  <c r="AN86" i="9"/>
  <c r="AN87" i="9"/>
  <c r="AN84" i="1"/>
  <c r="AN85" i="1"/>
  <c r="L8" i="9" l="1"/>
  <c r="M8" i="9" s="1"/>
  <c r="N8" i="9" s="1"/>
  <c r="O8" i="9" s="1"/>
  <c r="P8" i="9" s="1"/>
  <c r="Q8" i="9" s="1"/>
  <c r="R8" i="9" s="1"/>
  <c r="S8" i="9" s="1"/>
  <c r="T8" i="9" s="1"/>
  <c r="U8" i="9" s="1"/>
  <c r="AB8" i="1"/>
  <c r="AC8" i="1" s="1"/>
  <c r="AD8" i="1" s="1"/>
  <c r="AE8" i="1" s="1"/>
  <c r="AH8" i="1" s="1"/>
  <c r="AI8" i="1" s="1"/>
  <c r="AJ8" i="1" s="1"/>
  <c r="AK8" i="1" s="1"/>
  <c r="AL8" i="1" s="1"/>
  <c r="AM8" i="1" s="1"/>
  <c r="V8" i="9" l="1"/>
  <c r="W8" i="9" s="1"/>
  <c r="X8" i="9" l="1"/>
  <c r="Y8" i="9" s="1"/>
  <c r="Z8" i="9" s="1"/>
  <c r="AA8" i="9" l="1"/>
  <c r="AB8" i="9" s="1"/>
  <c r="AC8" i="9" s="1"/>
  <c r="AK8" i="9" s="1"/>
  <c r="AL8" i="9" s="1"/>
  <c r="AM8" i="9" s="1"/>
</calcChain>
</file>

<file path=xl/sharedStrings.xml><?xml version="1.0" encoding="utf-8"?>
<sst xmlns="http://schemas.openxmlformats.org/spreadsheetml/2006/main" count="1877" uniqueCount="84">
  <si>
    <t xml:space="preserve"> Linia:</t>
  </si>
  <si>
    <t xml:space="preserve"> Rozkład powszedni</t>
  </si>
  <si>
    <t> A. Godz. rozpoczęcia 
 kursu wg harmonogramu.  B. Przystanek początkowy  C. Nr inw. pojazdu</t>
  </si>
  <si>
    <t xml:space="preserve"> Badane parametry</t>
  </si>
  <si>
    <t xml:space="preserve"> Maksymalne  napełnienie</t>
  </si>
  <si>
    <t>l. wys.</t>
  </si>
  <si>
    <t xml:space="preserve"> </t>
  </si>
  <si>
    <t>l. wsiad.</t>
  </si>
  <si>
    <t>w poj.</t>
  </si>
  <si>
    <t>g. przyj.</t>
  </si>
  <si>
    <t>g. odj.</t>
  </si>
  <si>
    <t>uwagi:</t>
  </si>
  <si>
    <t>Suma wysiadających</t>
  </si>
  <si>
    <t>Suma wsiadających</t>
  </si>
  <si>
    <r>
      <t xml:space="preserve"> </t>
    </r>
    <r>
      <rPr>
        <b/>
        <sz val="9"/>
        <rFont val="Tahoma"/>
        <family val="2"/>
      </rPr>
      <t xml:space="preserve">A. Suma osób  wsiadających
 </t>
    </r>
    <r>
      <rPr>
        <sz val="9"/>
        <rFont val="Tahoma"/>
        <family val="2"/>
      </rPr>
      <t>B. Czas jazdy
 C. Postoje na trasie</t>
    </r>
  </si>
  <si>
    <t xml:space="preserve"> PTC / MPK Włocławek - Wyniki badań napełnienia</t>
  </si>
  <si>
    <t xml:space="preserve"> Rozkład sobotni</t>
  </si>
  <si>
    <t xml:space="preserve"> Rozkład niedzielny</t>
  </si>
  <si>
    <t xml:space="preserve"> ZALESIE</t>
  </si>
  <si>
    <t xml:space="preserve"> Zalesie I</t>
  </si>
  <si>
    <t xml:space="preserve"> Wiklinowa (Kawka)</t>
  </si>
  <si>
    <t xml:space="preserve"> Krzywa Góra (Anwil)</t>
  </si>
  <si>
    <t xml:space="preserve"> Krzywa Góra (Cheko)</t>
  </si>
  <si>
    <t xml:space="preserve"> Krzywa Góra (Jurex)</t>
  </si>
  <si>
    <t xml:space="preserve"> Toruńska (Żyzna) n/ż</t>
  </si>
  <si>
    <t xml:space="preserve"> TORUŃSKA (MPWiK)</t>
  </si>
  <si>
    <t xml:space="preserve"> Toruńska (Sp.Inwalidów)</t>
  </si>
  <si>
    <t xml:space="preserve"> Toruńska (Żwirowa)</t>
  </si>
  <si>
    <t xml:space="preserve"> TORUŃSKA (WCK)</t>
  </si>
  <si>
    <t xml:space="preserve"> Toruńska (ZSE)</t>
  </si>
  <si>
    <t xml:space="preserve"> Toruńska (pawilon)</t>
  </si>
  <si>
    <t xml:space="preserve"> Okrzei (Wieniecka)</t>
  </si>
  <si>
    <t xml:space="preserve"> Kilińskiego (Bauera)</t>
  </si>
  <si>
    <t xml:space="preserve"> Chmielna</t>
  </si>
  <si>
    <t xml:space="preserve"> Ogniowa (Z.S.CH.)</t>
  </si>
  <si>
    <t xml:space="preserve"> BECHIEGO (LMK)</t>
  </si>
  <si>
    <t xml:space="preserve"> STODÓLNA</t>
  </si>
  <si>
    <t xml:space="preserve"> Polna (Żytnia)</t>
  </si>
  <si>
    <t xml:space="preserve"> Polna (Barska)</t>
  </si>
  <si>
    <t xml:space="preserve"> Polna (14 Pułku Piechoty)</t>
  </si>
  <si>
    <t xml:space="preserve"> Łanowa (Żytnia)</t>
  </si>
  <si>
    <t xml:space="preserve"> OSTROWSKA (PĘTLA)</t>
  </si>
  <si>
    <t>x</t>
  </si>
  <si>
    <t xml:space="preserve"> Toruńska
 (Z.Kolejowy) n/ż</t>
  </si>
  <si>
    <t xml:space="preserve"> Toruńska
 (Rózinowska) n/ż</t>
  </si>
  <si>
    <t xml:space="preserve"> Al.Chopina
 (Św.Antoniego)</t>
  </si>
  <si>
    <t xml:space="preserve"> PL. WOLNOŚCI
 (WARSZAWSKA)</t>
  </si>
  <si>
    <t xml:space="preserve"> Łanowa</t>
  </si>
  <si>
    <t xml:space="preserve"> Polna (Drumet)</t>
  </si>
  <si>
    <t xml:space="preserve"> Polna (Celulozowa)</t>
  </si>
  <si>
    <t xml:space="preserve"> STODÓLNA (OGNIOWA)</t>
  </si>
  <si>
    <t xml:space="preserve"> 20-go STYCZNIA</t>
  </si>
  <si>
    <t xml:space="preserve"> Okrzei (Wyszyńskiego)</t>
  </si>
  <si>
    <t xml:space="preserve"> Toruńska (Zdrojowa)</t>
  </si>
  <si>
    <t xml:space="preserve"> Toruńska (Termometry)</t>
  </si>
  <si>
    <t xml:space="preserve"> Krzywa Góra (Spec-Dróg)</t>
  </si>
  <si>
    <t xml:space="preserve"> Krzywa Góra (Urząd Celny)</t>
  </si>
  <si>
    <t xml:space="preserve"> Krzywa Góra (Anwil) n/ż</t>
  </si>
  <si>
    <t xml:space="preserve"> Kawka (Wiklinowa)</t>
  </si>
  <si>
    <t xml:space="preserve"> Kawka (Zalesie)</t>
  </si>
  <si>
    <t>Ostrowska (pętla)</t>
  </si>
  <si>
    <t xml:space="preserve"> Św. Antoniego
 (Młynarska)</t>
  </si>
  <si>
    <t xml:space="preserve"> Św. Antoniego
 (Al.Chopina)</t>
  </si>
  <si>
    <t xml:space="preserve"> Kilińskiego
 (Wojska Polskiego)</t>
  </si>
  <si>
    <t xml:space="preserve"> Toruńska
 (Krzywa Góra) n/ż</t>
  </si>
  <si>
    <t xml:space="preserve"> GĄBINEK (PĘTLA)</t>
  </si>
  <si>
    <t xml:space="preserve"> Gąbinek (szkoła)</t>
  </si>
  <si>
    <t xml:space="preserve"> Zalesie (Kawka)</t>
  </si>
  <si>
    <t xml:space="preserve"> Kawka (Zalesie I)</t>
  </si>
  <si>
    <t xml:space="preserve"> Wiklinowa n/ż</t>
  </si>
  <si>
    <t xml:space="preserve"> Kawka</t>
  </si>
  <si>
    <t xml:space="preserve"> Wiklinowa (Krzywa Góra)</t>
  </si>
  <si>
    <t xml:space="preserve"> KRZYWA GÓRA (PĘTLA)</t>
  </si>
  <si>
    <t xml:space="preserve"> Kierunek: Gąbinek / Krzywa Góra &gt; Ostrowska</t>
  </si>
  <si>
    <t>Gąbinek (pętla)</t>
  </si>
  <si>
    <t>Krzywa Góra (pętla)</t>
  </si>
  <si>
    <t xml:space="preserve"> Krzywa Góra (Prefabet)</t>
  </si>
  <si>
    <t xml:space="preserve"> Gąbinek (sklep)</t>
  </si>
  <si>
    <t xml:space="preserve"> Kierunek: Ostrowska &gt; Krzywa Góra / Gąbinek</t>
  </si>
  <si>
    <t xml:space="preserve"> Data badań: 7, 12 kwietnia 2016 r.</t>
  </si>
  <si>
    <t xml:space="preserve"> Data badań: 9, 16, 23 kwietnia 2016 r.</t>
  </si>
  <si>
    <t xml:space="preserve"> Data badań: 3, 10, 17 kwietnia 2016 r.</t>
  </si>
  <si>
    <t xml:space="preserve"> Liczba pasażerów 
 w gminie Włocławek</t>
  </si>
  <si>
    <t xml:space="preserve"> Liczba pasażerów 
 w gminie Lubanie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</si>
</sst>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  <family val="2"/>
      <charset val="238"/>
    </font>
    <font>
      <b/>
      <sz val="14"/>
      <name val="Tahoma"/>
      <family val="2"/>
    </font>
    <font>
      <b/>
      <sz val="16"/>
      <name val="Tahoma"/>
      <family val="2"/>
    </font>
    <font>
      <sz val="9"/>
      <name val="Tahoma"/>
      <family val="2"/>
    </font>
    <font>
      <b/>
      <sz val="9"/>
      <name val="Tahoma"/>
      <family val="2"/>
    </font>
    <font>
      <sz val="10"/>
      <color indexed="12"/>
      <name val="Tahoma"/>
      <family val="2"/>
    </font>
    <font>
      <sz val="12"/>
      <name val="Tahoma"/>
      <family val="2"/>
    </font>
    <font>
      <b/>
      <sz val="13"/>
      <name val="Tahoma"/>
      <family val="2"/>
    </font>
    <font>
      <sz val="12"/>
      <color indexed="9"/>
      <name val="Tahoma"/>
      <family val="2"/>
    </font>
    <font>
      <sz val="10"/>
      <name val="Arial"/>
      <family val="2"/>
      <charset val="238"/>
    </font>
    <font>
      <sz val="12"/>
      <name val="Tahoma"/>
      <family val="2"/>
      <charset val="238"/>
    </font>
    <font>
      <b/>
      <sz val="9"/>
      <name val="Tahoma"/>
      <family val="2"/>
      <charset val="238"/>
    </font>
    <font>
      <sz val="10"/>
      <name val="Arial"/>
      <family val="2"/>
      <charset val="238"/>
    </font>
    <font>
      <b/>
      <sz val="14"/>
      <name val="Tahoma"/>
      <family val="2"/>
      <charset val="238"/>
    </font>
    <font>
      <sz val="9"/>
      <name val="Tahoma"/>
      <family val="2"/>
      <charset val="238"/>
    </font>
    <font>
      <sz val="9"/>
      <name val="Arial Narrow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rgb="FF99CC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26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indexed="2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indexed="26"/>
      </patternFill>
    </fill>
  </fills>
  <borders count="71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3"/>
      </left>
      <right/>
      <top style="medium">
        <color indexed="63"/>
      </top>
      <bottom style="hair">
        <color indexed="63"/>
      </bottom>
      <diagonal/>
    </border>
    <border>
      <left/>
      <right/>
      <top style="medium">
        <color indexed="63"/>
      </top>
      <bottom style="hair">
        <color indexed="63"/>
      </bottom>
      <diagonal/>
    </border>
    <border>
      <left/>
      <right style="thin">
        <color indexed="63"/>
      </right>
      <top style="medium">
        <color indexed="63"/>
      </top>
      <bottom style="hair">
        <color indexed="63"/>
      </bottom>
      <diagonal/>
    </border>
    <border>
      <left/>
      <right style="medium">
        <color indexed="63"/>
      </right>
      <top style="medium">
        <color indexed="63"/>
      </top>
      <bottom style="hair">
        <color indexed="63"/>
      </bottom>
      <diagonal/>
    </border>
    <border>
      <left style="medium">
        <color indexed="63"/>
      </left>
      <right/>
      <top/>
      <bottom/>
      <diagonal/>
    </border>
    <border>
      <left/>
      <right style="medium">
        <color indexed="63"/>
      </right>
      <top/>
      <bottom/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/>
      <top/>
      <bottom style="medium">
        <color indexed="63"/>
      </bottom>
      <diagonal/>
    </border>
    <border>
      <left/>
      <right/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/>
      <right style="medium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/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/>
      <diagonal/>
    </border>
    <border>
      <left style="thin">
        <color indexed="63"/>
      </left>
      <right style="medium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 style="medium">
        <color indexed="63"/>
      </bottom>
      <diagonal/>
    </border>
    <border>
      <left/>
      <right/>
      <top style="thin">
        <color indexed="63"/>
      </top>
      <bottom style="medium">
        <color indexed="63"/>
      </bottom>
      <diagonal/>
    </border>
    <border>
      <left/>
      <right style="medium">
        <color indexed="63"/>
      </right>
      <top style="thin">
        <color indexed="63"/>
      </top>
      <bottom style="medium">
        <color indexed="63"/>
      </bottom>
      <diagonal/>
    </border>
    <border>
      <left style="thin">
        <color indexed="63"/>
      </left>
      <right/>
      <top style="medium">
        <color indexed="63"/>
      </top>
      <bottom style="hair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/>
      <diagonal/>
    </border>
    <border>
      <left style="medium">
        <color indexed="63"/>
      </left>
      <right/>
      <top style="thin">
        <color indexed="63"/>
      </top>
      <bottom style="medium">
        <color indexed="63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3"/>
      </left>
      <right style="medium">
        <color indexed="63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4"/>
      </right>
      <top style="medium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3"/>
      </right>
      <top style="medium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3"/>
      </top>
      <bottom/>
      <diagonal/>
    </border>
    <border>
      <left style="thin">
        <color indexed="64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4"/>
      </right>
      <top style="thin">
        <color indexed="63"/>
      </top>
      <bottom/>
      <diagonal/>
    </border>
    <border>
      <left style="thin">
        <color indexed="64"/>
      </left>
      <right/>
      <top style="medium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0" borderId="0"/>
    <xf numFmtId="0" fontId="12" fillId="0" borderId="0"/>
  </cellStyleXfs>
  <cellXfs count="257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vertical="center"/>
    </xf>
    <xf numFmtId="0" fontId="1" fillId="5" borderId="10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vertical="center"/>
    </xf>
    <xf numFmtId="0" fontId="2" fillId="0" borderId="17" xfId="0" applyFont="1" applyFill="1" applyBorder="1" applyAlignment="1">
      <alignment horizontal="center" vertical="center"/>
    </xf>
    <xf numFmtId="0" fontId="1" fillId="0" borderId="18" xfId="0" applyFont="1" applyFill="1" applyBorder="1"/>
    <xf numFmtId="0" fontId="1" fillId="0" borderId="19" xfId="0" applyFont="1" applyFill="1" applyBorder="1" applyAlignment="1">
      <alignment horizontal="center"/>
    </xf>
    <xf numFmtId="0" fontId="1" fillId="0" borderId="19" xfId="0" applyFont="1" applyFill="1" applyBorder="1"/>
    <xf numFmtId="0" fontId="1" fillId="0" borderId="20" xfId="0" applyFont="1" applyFill="1" applyBorder="1" applyAlignment="1">
      <alignment horizontal="center"/>
    </xf>
    <xf numFmtId="0" fontId="3" fillId="0" borderId="17" xfId="0" applyFont="1" applyBorder="1" applyAlignment="1">
      <alignment horizontal="center" textRotation="90" wrapText="1"/>
    </xf>
    <xf numFmtId="0" fontId="3" fillId="0" borderId="23" xfId="0" applyFont="1" applyBorder="1" applyAlignment="1">
      <alignment horizontal="center" vertical="center"/>
    </xf>
    <xf numFmtId="2" fontId="4" fillId="0" borderId="25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vertical="center"/>
    </xf>
    <xf numFmtId="0" fontId="7" fillId="5" borderId="10" xfId="0" applyFont="1" applyFill="1" applyBorder="1" applyAlignment="1">
      <alignment vertical="center"/>
    </xf>
    <xf numFmtId="0" fontId="6" fillId="5" borderId="11" xfId="0" applyFont="1" applyFill="1" applyBorder="1" applyAlignment="1">
      <alignment vertical="center"/>
    </xf>
    <xf numFmtId="0" fontId="8" fillId="5" borderId="10" xfId="0" applyFont="1" applyFill="1" applyBorder="1" applyAlignment="1">
      <alignment vertical="center"/>
    </xf>
    <xf numFmtId="0" fontId="8" fillId="5" borderId="12" xfId="0" applyFont="1" applyFill="1" applyBorder="1" applyAlignment="1">
      <alignment horizontal="right" vertical="center"/>
    </xf>
    <xf numFmtId="0" fontId="6" fillId="0" borderId="0" xfId="0" applyFont="1"/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14" xfId="0" applyFont="1" applyFill="1" applyBorder="1" applyAlignment="1">
      <alignment vertical="center"/>
    </xf>
    <xf numFmtId="0" fontId="1" fillId="0" borderId="19" xfId="0" applyFont="1" applyFill="1" applyBorder="1" applyAlignment="1">
      <alignment vertical="center"/>
    </xf>
    <xf numFmtId="0" fontId="6" fillId="0" borderId="19" xfId="0" applyFont="1" applyFill="1" applyBorder="1"/>
    <xf numFmtId="0" fontId="6" fillId="0" borderId="21" xfId="0" applyFont="1" applyFill="1" applyBorder="1"/>
    <xf numFmtId="0" fontId="6" fillId="0" borderId="0" xfId="0" applyFont="1" applyAlignment="1">
      <alignment vertical="center"/>
    </xf>
    <xf numFmtId="1" fontId="4" fillId="0" borderId="29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" fontId="4" fillId="0" borderId="31" xfId="0" applyNumberFormat="1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1" fillId="5" borderId="35" xfId="0" applyFont="1" applyFill="1" applyBorder="1" applyAlignment="1">
      <alignment vertical="center"/>
    </xf>
    <xf numFmtId="0" fontId="6" fillId="0" borderId="0" xfId="0" applyFont="1" applyAlignment="1">
      <alignment horizontal="center"/>
    </xf>
    <xf numFmtId="2" fontId="4" fillId="0" borderId="37" xfId="0" applyNumberFormat="1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4" fillId="0" borderId="40" xfId="0" applyFont="1" applyBorder="1" applyAlignment="1">
      <alignment horizontal="left" vertical="center"/>
    </xf>
    <xf numFmtId="2" fontId="4" fillId="0" borderId="41" xfId="0" applyNumberFormat="1" applyFont="1" applyBorder="1" applyAlignment="1">
      <alignment horizontal="left" vertical="center"/>
    </xf>
    <xf numFmtId="0" fontId="4" fillId="0" borderId="43" xfId="0" applyFont="1" applyBorder="1" applyAlignment="1">
      <alignment horizontal="left" vertical="center"/>
    </xf>
    <xf numFmtId="0" fontId="10" fillId="0" borderId="44" xfId="0" applyFont="1" applyBorder="1" applyAlignment="1">
      <alignment horizontal="center" vertical="center"/>
    </xf>
    <xf numFmtId="1" fontId="11" fillId="0" borderId="29" xfId="0" applyNumberFormat="1" applyFont="1" applyFill="1" applyBorder="1" applyAlignment="1">
      <alignment horizontal="center" vertical="center"/>
    </xf>
    <xf numFmtId="2" fontId="4" fillId="0" borderId="45" xfId="0" applyNumberFormat="1" applyFont="1" applyBorder="1" applyAlignment="1">
      <alignment horizontal="left" vertical="center"/>
    </xf>
    <xf numFmtId="0" fontId="10" fillId="0" borderId="46" xfId="0" applyFont="1" applyBorder="1" applyAlignment="1">
      <alignment horizontal="center" vertical="center"/>
    </xf>
    <xf numFmtId="1" fontId="11" fillId="0" borderId="31" xfId="0" applyNumberFormat="1" applyFont="1" applyFill="1" applyBorder="1" applyAlignment="1">
      <alignment horizontal="center" vertical="center"/>
    </xf>
    <xf numFmtId="0" fontId="14" fillId="0" borderId="36" xfId="0" applyFont="1" applyBorder="1" applyAlignment="1" applyProtection="1">
      <alignment horizontal="center" textRotation="90" wrapText="1"/>
      <protection hidden="1"/>
    </xf>
    <xf numFmtId="0" fontId="14" fillId="0" borderId="54" xfId="0" applyFont="1" applyBorder="1" applyAlignment="1" applyProtection="1">
      <alignment horizontal="center" textRotation="90" wrapText="1"/>
      <protection hidden="1"/>
    </xf>
    <xf numFmtId="0" fontId="14" fillId="7" borderId="54" xfId="0" applyFont="1" applyFill="1" applyBorder="1" applyAlignment="1" applyProtection="1">
      <alignment horizontal="center" textRotation="90" wrapText="1"/>
      <protection hidden="1"/>
    </xf>
    <xf numFmtId="0" fontId="13" fillId="0" borderId="51" xfId="0" applyFont="1" applyFill="1" applyBorder="1" applyAlignment="1">
      <alignment vertical="center"/>
    </xf>
    <xf numFmtId="0" fontId="14" fillId="0" borderId="36" xfId="0" applyFont="1" applyBorder="1" applyAlignment="1" applyProtection="1">
      <alignment horizontal="center" textRotation="90" wrapText="1"/>
      <protection hidden="1"/>
    </xf>
    <xf numFmtId="0" fontId="14" fillId="0" borderId="54" xfId="0" applyFont="1" applyBorder="1" applyAlignment="1" applyProtection="1">
      <alignment horizontal="center" textRotation="90" wrapText="1"/>
      <protection hidden="1"/>
    </xf>
    <xf numFmtId="0" fontId="3" fillId="3" borderId="24" xfId="0" applyFont="1" applyFill="1" applyBorder="1" applyAlignment="1">
      <alignment horizontal="center" vertical="center" shrinkToFit="1"/>
    </xf>
    <xf numFmtId="0" fontId="3" fillId="7" borderId="22" xfId="0" applyFont="1" applyFill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center" shrinkToFit="1"/>
    </xf>
    <xf numFmtId="0" fontId="3" fillId="7" borderId="1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3" borderId="15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14" fillId="7" borderId="36" xfId="0" applyFont="1" applyFill="1" applyBorder="1" applyAlignment="1" applyProtection="1">
      <alignment horizontal="center" textRotation="90" wrapText="1"/>
      <protection hidden="1"/>
    </xf>
    <xf numFmtId="0" fontId="14" fillId="9" borderId="36" xfId="0" applyFont="1" applyFill="1" applyBorder="1" applyAlignment="1" applyProtection="1">
      <alignment horizontal="center" textRotation="90" wrapText="1"/>
      <protection hidden="1"/>
    </xf>
    <xf numFmtId="0" fontId="3" fillId="0" borderId="57" xfId="0" applyFont="1" applyBorder="1" applyAlignment="1">
      <alignment horizontal="center" vertical="center" shrinkToFit="1"/>
    </xf>
    <xf numFmtId="0" fontId="3" fillId="9" borderId="57" xfId="0" applyFont="1" applyFill="1" applyBorder="1" applyAlignment="1">
      <alignment horizontal="center" vertical="center" shrinkToFit="1"/>
    </xf>
    <xf numFmtId="0" fontId="3" fillId="0" borderId="58" xfId="0" applyFont="1" applyBorder="1" applyAlignment="1">
      <alignment horizontal="center" vertical="center" shrinkToFit="1"/>
    </xf>
    <xf numFmtId="0" fontId="3" fillId="0" borderId="60" xfId="0" applyFont="1" applyBorder="1" applyAlignment="1">
      <alignment horizontal="center" vertical="center" shrinkToFit="1"/>
    </xf>
    <xf numFmtId="0" fontId="3" fillId="9" borderId="60" xfId="0" applyFont="1" applyFill="1" applyBorder="1" applyAlignment="1">
      <alignment horizontal="center" vertical="center" shrinkToFit="1"/>
    </xf>
    <xf numFmtId="0" fontId="3" fillId="0" borderId="61" xfId="0" applyFont="1" applyBorder="1" applyAlignment="1">
      <alignment horizontal="center" vertical="center" shrinkToFit="1"/>
    </xf>
    <xf numFmtId="0" fontId="3" fillId="8" borderId="60" xfId="0" applyFont="1" applyFill="1" applyBorder="1" applyAlignment="1">
      <alignment horizontal="center" vertical="center" shrinkToFit="1"/>
    </xf>
    <xf numFmtId="0" fontId="3" fillId="2" borderId="60" xfId="0" applyFont="1" applyFill="1" applyBorder="1" applyAlignment="1">
      <alignment horizontal="center" vertical="center" shrinkToFit="1"/>
    </xf>
    <xf numFmtId="0" fontId="3" fillId="10" borderId="60" xfId="0" applyFont="1" applyFill="1" applyBorder="1" applyAlignment="1">
      <alignment horizontal="center" vertical="center" shrinkToFit="1"/>
    </xf>
    <xf numFmtId="0" fontId="3" fillId="2" borderId="61" xfId="0" applyFont="1" applyFill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14" fillId="0" borderId="36" xfId="0" applyFont="1" applyBorder="1" applyAlignment="1" applyProtection="1">
      <alignment horizontal="center" textRotation="90" wrapText="1"/>
      <protection hidden="1"/>
    </xf>
    <xf numFmtId="0" fontId="14" fillId="0" borderId="54" xfId="0" applyFont="1" applyBorder="1" applyAlignment="1" applyProtection="1">
      <alignment horizontal="center" textRotation="90" wrapText="1"/>
      <protection hidden="1"/>
    </xf>
    <xf numFmtId="0" fontId="1" fillId="0" borderId="0" xfId="0" applyFont="1" applyFill="1" applyBorder="1" applyAlignment="1">
      <alignment vertical="center"/>
    </xf>
    <xf numFmtId="0" fontId="14" fillId="0" borderId="36" xfId="0" applyFont="1" applyBorder="1" applyAlignment="1" applyProtection="1">
      <alignment horizontal="center" textRotation="90" wrapText="1"/>
      <protection hidden="1"/>
    </xf>
    <xf numFmtId="0" fontId="13" fillId="0" borderId="51" xfId="1" applyFont="1" applyFill="1" applyBorder="1" applyAlignment="1">
      <alignment vertical="center"/>
    </xf>
    <xf numFmtId="0" fontId="14" fillId="0" borderId="54" xfId="0" applyFont="1" applyBorder="1" applyAlignment="1" applyProtection="1">
      <alignment horizontal="center" textRotation="90" wrapText="1"/>
      <protection hidden="1"/>
    </xf>
    <xf numFmtId="0" fontId="14" fillId="0" borderId="52" xfId="0" applyFont="1" applyBorder="1" applyAlignment="1" applyProtection="1">
      <alignment horizontal="center" textRotation="90" wrapText="1"/>
      <protection hidden="1"/>
    </xf>
    <xf numFmtId="0" fontId="3" fillId="0" borderId="56" xfId="0" applyFont="1" applyBorder="1" applyAlignment="1">
      <alignment horizontal="center" vertical="center" shrinkToFit="1"/>
    </xf>
    <xf numFmtId="0" fontId="3" fillId="0" borderId="59" xfId="0" applyFont="1" applyBorder="1" applyAlignment="1">
      <alignment horizontal="center" vertical="center" shrinkToFit="1"/>
    </xf>
    <xf numFmtId="0" fontId="3" fillId="2" borderId="59" xfId="0" applyFont="1" applyFill="1" applyBorder="1" applyAlignment="1">
      <alignment horizontal="center" vertical="center" shrinkToFit="1"/>
    </xf>
    <xf numFmtId="0" fontId="3" fillId="7" borderId="58" xfId="0" applyFont="1" applyFill="1" applyBorder="1" applyAlignment="1">
      <alignment horizontal="center" vertical="center" shrinkToFit="1"/>
    </xf>
    <xf numFmtId="0" fontId="3" fillId="7" borderId="61" xfId="0" applyFont="1" applyFill="1" applyBorder="1" applyAlignment="1">
      <alignment horizontal="center" vertical="center" shrinkToFit="1"/>
    </xf>
    <xf numFmtId="0" fontId="14" fillId="0" borderId="54" xfId="0" applyFont="1" applyFill="1" applyBorder="1" applyAlignment="1" applyProtection="1">
      <alignment horizontal="center" textRotation="90" wrapText="1"/>
      <protection hidden="1"/>
    </xf>
    <xf numFmtId="0" fontId="14" fillId="0" borderId="36" xfId="0" applyFont="1" applyFill="1" applyBorder="1" applyAlignment="1" applyProtection="1">
      <alignment horizontal="center" textRotation="90" wrapText="1"/>
      <protection hidden="1"/>
    </xf>
    <xf numFmtId="0" fontId="3" fillId="0" borderId="22" xfId="0" applyFont="1" applyFill="1" applyBorder="1" applyAlignment="1">
      <alignment horizontal="center" vertical="center" shrinkToFit="1"/>
    </xf>
    <xf numFmtId="0" fontId="3" fillId="0" borderId="56" xfId="0" applyFont="1" applyFill="1" applyBorder="1" applyAlignment="1">
      <alignment horizontal="center" vertical="center" shrinkToFit="1"/>
    </xf>
    <xf numFmtId="0" fontId="3" fillId="0" borderId="57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59" xfId="0" applyFont="1" applyFill="1" applyBorder="1" applyAlignment="1">
      <alignment horizontal="center" vertical="center" shrinkToFit="1"/>
    </xf>
    <xf numFmtId="0" fontId="3" fillId="0" borderId="60" xfId="0" applyFont="1" applyFill="1" applyBorder="1" applyAlignment="1">
      <alignment horizontal="center" vertical="center" shrinkToFit="1"/>
    </xf>
    <xf numFmtId="0" fontId="14" fillId="11" borderId="54" xfId="0" applyFont="1" applyFill="1" applyBorder="1" applyAlignment="1" applyProtection="1">
      <alignment horizontal="center" textRotation="90" wrapText="1"/>
      <protection hidden="1"/>
    </xf>
    <xf numFmtId="0" fontId="3" fillId="11" borderId="22" xfId="0" applyFont="1" applyFill="1" applyBorder="1" applyAlignment="1">
      <alignment horizontal="center" vertical="center" shrinkToFit="1"/>
    </xf>
    <xf numFmtId="0" fontId="3" fillId="11" borderId="1" xfId="0" applyFont="1" applyFill="1" applyBorder="1" applyAlignment="1">
      <alignment horizontal="center" vertical="center" shrinkToFit="1"/>
    </xf>
    <xf numFmtId="0" fontId="3" fillId="12" borderId="60" xfId="0" applyFont="1" applyFill="1" applyBorder="1" applyAlignment="1">
      <alignment horizontal="center" vertical="center" shrinkToFit="1"/>
    </xf>
    <xf numFmtId="0" fontId="3" fillId="11" borderId="16" xfId="0" applyFont="1" applyFill="1" applyBorder="1" applyAlignment="1">
      <alignment horizontal="center" vertical="center" shrinkToFit="1"/>
    </xf>
    <xf numFmtId="0" fontId="14" fillId="13" borderId="54" xfId="0" applyFont="1" applyFill="1" applyBorder="1" applyAlignment="1" applyProtection="1">
      <alignment horizontal="center" textRotation="90" wrapText="1"/>
      <protection hidden="1"/>
    </xf>
    <xf numFmtId="0" fontId="3" fillId="13" borderId="22" xfId="0" applyFont="1" applyFill="1" applyBorder="1" applyAlignment="1">
      <alignment horizontal="center" vertical="center" shrinkToFit="1"/>
    </xf>
    <xf numFmtId="0" fontId="3" fillId="13" borderId="1" xfId="0" applyFont="1" applyFill="1" applyBorder="1" applyAlignment="1">
      <alignment horizontal="center" vertical="center" shrinkToFit="1"/>
    </xf>
    <xf numFmtId="0" fontId="3" fillId="14" borderId="60" xfId="0" applyFont="1" applyFill="1" applyBorder="1" applyAlignment="1">
      <alignment horizontal="center" vertical="center" shrinkToFit="1"/>
    </xf>
    <xf numFmtId="0" fontId="14" fillId="15" borderId="54" xfId="0" applyFont="1" applyFill="1" applyBorder="1" applyAlignment="1" applyProtection="1">
      <alignment horizontal="center" textRotation="90" wrapText="1"/>
      <protection hidden="1"/>
    </xf>
    <xf numFmtId="0" fontId="3" fillId="15" borderId="22" xfId="0" applyFont="1" applyFill="1" applyBorder="1" applyAlignment="1">
      <alignment horizontal="center" vertical="center" shrinkToFit="1"/>
    </xf>
    <xf numFmtId="0" fontId="3" fillId="15" borderId="1" xfId="0" applyFont="1" applyFill="1" applyBorder="1" applyAlignment="1">
      <alignment horizontal="center" vertical="center" shrinkToFit="1"/>
    </xf>
    <xf numFmtId="0" fontId="3" fillId="16" borderId="60" xfId="0" applyFont="1" applyFill="1" applyBorder="1" applyAlignment="1">
      <alignment horizontal="center" vertical="center" shrinkToFit="1"/>
    </xf>
    <xf numFmtId="0" fontId="15" fillId="16" borderId="60" xfId="0" applyNumberFormat="1" applyFont="1" applyFill="1" applyBorder="1" applyAlignment="1">
      <alignment horizontal="center" vertical="center" shrinkToFit="1"/>
    </xf>
    <xf numFmtId="0" fontId="15" fillId="12" borderId="62" xfId="0" applyNumberFormat="1" applyFont="1" applyFill="1" applyBorder="1" applyAlignment="1">
      <alignment horizontal="center" vertical="center" shrinkToFit="1"/>
    </xf>
    <xf numFmtId="0" fontId="15" fillId="16" borderId="62" xfId="0" applyNumberFormat="1" applyFont="1" applyFill="1" applyBorder="1" applyAlignment="1">
      <alignment horizontal="center" vertical="center" shrinkToFit="1"/>
    </xf>
    <xf numFmtId="0" fontId="3" fillId="0" borderId="65" xfId="0" applyFont="1" applyFill="1" applyBorder="1" applyAlignment="1">
      <alignment horizontal="center" vertical="center" shrinkToFit="1"/>
    </xf>
    <xf numFmtId="0" fontId="3" fillId="0" borderId="66" xfId="0" applyFont="1" applyFill="1" applyBorder="1" applyAlignment="1">
      <alignment horizontal="center" vertical="center" shrinkToFit="1"/>
    </xf>
    <xf numFmtId="0" fontId="14" fillId="15" borderId="36" xfId="0" applyFont="1" applyFill="1" applyBorder="1" applyAlignment="1" applyProtection="1">
      <alignment horizontal="center" textRotation="90" wrapText="1"/>
      <protection hidden="1"/>
    </xf>
    <xf numFmtId="0" fontId="3" fillId="15" borderId="58" xfId="0" applyFont="1" applyFill="1" applyBorder="1" applyAlignment="1">
      <alignment horizontal="center" vertical="center" shrinkToFit="1"/>
    </xf>
    <xf numFmtId="0" fontId="3" fillId="15" borderId="61" xfId="0" applyFont="1" applyFill="1" applyBorder="1" applyAlignment="1">
      <alignment horizontal="center" vertical="center" shrinkToFit="1"/>
    </xf>
    <xf numFmtId="0" fontId="14" fillId="11" borderId="36" xfId="0" applyFont="1" applyFill="1" applyBorder="1" applyAlignment="1" applyProtection="1">
      <alignment horizontal="center" textRotation="90" wrapText="1"/>
      <protection hidden="1"/>
    </xf>
    <xf numFmtId="0" fontId="3" fillId="11" borderId="58" xfId="0" applyFont="1" applyFill="1" applyBorder="1" applyAlignment="1">
      <alignment horizontal="center" vertical="center" shrinkToFit="1"/>
    </xf>
    <xf numFmtId="0" fontId="3" fillId="11" borderId="28" xfId="0" applyFont="1" applyFill="1" applyBorder="1" applyAlignment="1">
      <alignment horizontal="center" vertical="center" shrinkToFit="1"/>
    </xf>
    <xf numFmtId="0" fontId="3" fillId="11" borderId="61" xfId="0" applyFont="1" applyFill="1" applyBorder="1" applyAlignment="1">
      <alignment horizontal="center" vertical="center" shrinkToFit="1"/>
    </xf>
    <xf numFmtId="0" fontId="3" fillId="12" borderId="1" xfId="0" applyFont="1" applyFill="1" applyBorder="1" applyAlignment="1">
      <alignment horizontal="center" vertical="center" shrinkToFit="1"/>
    </xf>
    <xf numFmtId="0" fontId="3" fillId="11" borderId="15" xfId="0" applyFont="1" applyFill="1" applyBorder="1" applyAlignment="1">
      <alignment horizontal="center" vertical="center" shrinkToFit="1"/>
    </xf>
    <xf numFmtId="0" fontId="14" fillId="13" borderId="36" xfId="0" applyFont="1" applyFill="1" applyBorder="1" applyAlignment="1" applyProtection="1">
      <alignment horizontal="center" textRotation="90" wrapText="1"/>
      <protection hidden="1"/>
    </xf>
    <xf numFmtId="0" fontId="3" fillId="13" borderId="58" xfId="0" applyFont="1" applyFill="1" applyBorder="1" applyAlignment="1">
      <alignment horizontal="center" vertical="center" shrinkToFit="1"/>
    </xf>
    <xf numFmtId="0" fontId="3" fillId="13" borderId="61" xfId="0" applyFont="1" applyFill="1" applyBorder="1" applyAlignment="1">
      <alignment horizontal="center" vertical="center" shrinkToFit="1"/>
    </xf>
    <xf numFmtId="0" fontId="15" fillId="4" borderId="53" xfId="1" applyNumberFormat="1" applyFont="1" applyFill="1" applyBorder="1" applyAlignment="1">
      <alignment horizontal="center" vertical="center" shrinkToFit="1"/>
    </xf>
    <xf numFmtId="0" fontId="15" fillId="4" borderId="47" xfId="1" applyNumberFormat="1" applyFont="1" applyFill="1" applyBorder="1" applyAlignment="1">
      <alignment horizontal="center" vertical="center" shrinkToFit="1"/>
    </xf>
    <xf numFmtId="0" fontId="15" fillId="15" borderId="1" xfId="0" applyNumberFormat="1" applyFont="1" applyFill="1" applyBorder="1" applyAlignment="1">
      <alignment horizontal="center" vertical="center" shrinkToFit="1"/>
    </xf>
    <xf numFmtId="0" fontId="15" fillId="13" borderId="1" xfId="0" applyNumberFormat="1" applyFont="1" applyFill="1" applyBorder="1" applyAlignment="1">
      <alignment horizontal="center" vertical="center" shrinkToFit="1"/>
    </xf>
    <xf numFmtId="0" fontId="15" fillId="11" borderId="47" xfId="0" applyNumberFormat="1" applyFont="1" applyFill="1" applyBorder="1" applyAlignment="1">
      <alignment horizontal="center" vertical="center" shrinkToFit="1"/>
    </xf>
    <xf numFmtId="0" fontId="15" fillId="4" borderId="48" xfId="1" applyNumberFormat="1" applyFont="1" applyFill="1" applyBorder="1" applyAlignment="1">
      <alignment horizontal="center" vertical="center" shrinkToFit="1"/>
    </xf>
    <xf numFmtId="0" fontId="15" fillId="16" borderId="3" xfId="0" applyNumberFormat="1" applyFont="1" applyFill="1" applyBorder="1" applyAlignment="1">
      <alignment horizontal="center" vertical="center" shrinkToFit="1"/>
    </xf>
    <xf numFmtId="0" fontId="15" fillId="14" borderId="3" xfId="0" applyNumberFormat="1" applyFont="1" applyFill="1" applyBorder="1" applyAlignment="1">
      <alignment horizontal="center" vertical="center" shrinkToFit="1"/>
    </xf>
    <xf numFmtId="0" fontId="15" fillId="6" borderId="48" xfId="0" applyNumberFormat="1" applyFont="1" applyFill="1" applyBorder="1" applyAlignment="1">
      <alignment horizontal="center" vertical="center" shrinkToFit="1"/>
    </xf>
    <xf numFmtId="2" fontId="15" fillId="2" borderId="60" xfId="0" applyNumberFormat="1" applyFont="1" applyFill="1" applyBorder="1" applyAlignment="1">
      <alignment horizontal="center" vertical="center" shrinkToFit="1"/>
    </xf>
    <xf numFmtId="2" fontId="15" fillId="10" borderId="60" xfId="0" applyNumberFormat="1" applyFont="1" applyFill="1" applyBorder="1" applyAlignment="1">
      <alignment horizontal="center" vertical="center" shrinkToFit="1"/>
    </xf>
    <xf numFmtId="2" fontId="15" fillId="2" borderId="61" xfId="0" applyNumberFormat="1" applyFont="1" applyFill="1" applyBorder="1" applyAlignment="1">
      <alignment horizontal="center" vertical="center" shrinkToFit="1"/>
    </xf>
    <xf numFmtId="2" fontId="15" fillId="2" borderId="62" xfId="0" applyNumberFormat="1" applyFont="1" applyFill="1" applyBorder="1" applyAlignment="1">
      <alignment horizontal="center" vertical="center" shrinkToFit="1"/>
    </xf>
    <xf numFmtId="2" fontId="15" fillId="10" borderId="62" xfId="0" applyNumberFormat="1" applyFont="1" applyFill="1" applyBorder="1" applyAlignment="1">
      <alignment horizontal="center" vertical="center" shrinkToFit="1"/>
    </xf>
    <xf numFmtId="2" fontId="15" fillId="2" borderId="63" xfId="0" applyNumberFormat="1" applyFont="1" applyFill="1" applyBorder="1" applyAlignment="1">
      <alignment horizontal="center" vertical="center" shrinkToFit="1"/>
    </xf>
    <xf numFmtId="2" fontId="15" fillId="16" borderId="60" xfId="0" applyNumberFormat="1" applyFont="1" applyFill="1" applyBorder="1" applyAlignment="1">
      <alignment horizontal="center" vertical="center" shrinkToFit="1"/>
    </xf>
    <xf numFmtId="2" fontId="15" fillId="12" borderId="62" xfId="0" applyNumberFormat="1" applyFont="1" applyFill="1" applyBorder="1" applyAlignment="1">
      <alignment horizontal="center" vertical="center" shrinkToFit="1"/>
    </xf>
    <xf numFmtId="2" fontId="15" fillId="16" borderId="62" xfId="0" applyNumberFormat="1" applyFont="1" applyFill="1" applyBorder="1" applyAlignment="1">
      <alignment horizontal="center" vertical="center" shrinkToFit="1"/>
    </xf>
    <xf numFmtId="2" fontId="3" fillId="0" borderId="38" xfId="0" applyNumberFormat="1" applyFont="1" applyBorder="1" applyAlignment="1">
      <alignment horizontal="center" vertical="center"/>
    </xf>
    <xf numFmtId="2" fontId="3" fillId="0" borderId="33" xfId="0" applyNumberFormat="1" applyFont="1" applyBorder="1" applyAlignment="1">
      <alignment horizontal="center" vertical="center"/>
    </xf>
    <xf numFmtId="2" fontId="3" fillId="0" borderId="34" xfId="0" applyNumberFormat="1" applyFont="1" applyBorder="1" applyAlignment="1">
      <alignment horizontal="center" vertical="center"/>
    </xf>
    <xf numFmtId="2" fontId="3" fillId="3" borderId="26" xfId="0" applyNumberFormat="1" applyFont="1" applyFill="1" applyBorder="1" applyAlignment="1">
      <alignment horizontal="center" vertical="center"/>
    </xf>
    <xf numFmtId="2" fontId="15" fillId="4" borderId="49" xfId="1" applyNumberFormat="1" applyFont="1" applyFill="1" applyBorder="1" applyAlignment="1">
      <alignment horizontal="center" vertical="center" shrinkToFit="1"/>
    </xf>
    <xf numFmtId="2" fontId="15" fillId="4" borderId="53" xfId="1" applyNumberFormat="1" applyFont="1" applyFill="1" applyBorder="1" applyAlignment="1">
      <alignment horizontal="center" vertical="center" shrinkToFit="1"/>
    </xf>
    <xf numFmtId="2" fontId="15" fillId="0" borderId="59" xfId="0" applyNumberFormat="1" applyFont="1" applyFill="1" applyBorder="1" applyAlignment="1">
      <alignment horizontal="center" vertical="center" shrinkToFit="1"/>
    </xf>
    <xf numFmtId="2" fontId="15" fillId="4" borderId="47" xfId="1" applyNumberFormat="1" applyFont="1" applyFill="1" applyBorder="1" applyAlignment="1">
      <alignment horizontal="center" vertical="center" shrinkToFit="1"/>
    </xf>
    <xf numFmtId="2" fontId="15" fillId="9" borderId="60" xfId="0" applyNumberFormat="1" applyFont="1" applyFill="1" applyBorder="1" applyAlignment="1">
      <alignment horizontal="center" vertical="center" shrinkToFit="1"/>
    </xf>
    <xf numFmtId="2" fontId="15" fillId="0" borderId="1" xfId="0" applyNumberFormat="1" applyFont="1" applyFill="1" applyBorder="1" applyAlignment="1">
      <alignment horizontal="center" vertical="center" shrinkToFit="1"/>
    </xf>
    <xf numFmtId="2" fontId="15" fillId="15" borderId="1" xfId="0" applyNumberFormat="1" applyFont="1" applyFill="1" applyBorder="1" applyAlignment="1">
      <alignment horizontal="center" vertical="center" shrinkToFit="1"/>
    </xf>
    <xf numFmtId="2" fontId="15" fillId="13" borderId="1" xfId="0" applyNumberFormat="1" applyFont="1" applyFill="1" applyBorder="1" applyAlignment="1">
      <alignment horizontal="center" vertical="center" shrinkToFit="1"/>
    </xf>
    <xf numFmtId="2" fontId="15" fillId="11" borderId="47" xfId="0" applyNumberFormat="1" applyFont="1" applyFill="1" applyBorder="1" applyAlignment="1">
      <alignment horizontal="center" vertical="center" shrinkToFit="1"/>
    </xf>
    <xf numFmtId="2" fontId="15" fillId="0" borderId="50" xfId="1" applyNumberFormat="1" applyFont="1" applyBorder="1" applyAlignment="1">
      <alignment horizontal="center" vertical="center" shrinkToFit="1"/>
    </xf>
    <xf numFmtId="2" fontId="15" fillId="4" borderId="48" xfId="1" applyNumberFormat="1" applyFont="1" applyFill="1" applyBorder="1" applyAlignment="1">
      <alignment horizontal="center" vertical="center" shrinkToFit="1"/>
    </xf>
    <xf numFmtId="2" fontId="15" fillId="2" borderId="64" xfId="0" applyNumberFormat="1" applyFont="1" applyFill="1" applyBorder="1" applyAlignment="1">
      <alignment horizontal="center" vertical="center" shrinkToFit="1"/>
    </xf>
    <xf numFmtId="2" fontId="15" fillId="2" borderId="3" xfId="0" applyNumberFormat="1" applyFont="1" applyFill="1" applyBorder="1" applyAlignment="1">
      <alignment horizontal="center" vertical="center" shrinkToFit="1"/>
    </xf>
    <xf numFmtId="2" fontId="15" fillId="16" borderId="3" xfId="0" applyNumberFormat="1" applyFont="1" applyFill="1" applyBorder="1" applyAlignment="1">
      <alignment horizontal="center" vertical="center" shrinkToFit="1"/>
    </xf>
    <xf numFmtId="2" fontId="15" fillId="14" borderId="3" xfId="0" applyNumberFormat="1" applyFont="1" applyFill="1" applyBorder="1" applyAlignment="1">
      <alignment horizontal="center" vertical="center" shrinkToFit="1"/>
    </xf>
    <xf numFmtId="2" fontId="15" fillId="6" borderId="48" xfId="0" applyNumberFormat="1" applyFont="1" applyFill="1" applyBorder="1" applyAlignment="1">
      <alignment horizontal="center" vertical="center" shrinkToFit="1"/>
    </xf>
    <xf numFmtId="2" fontId="15" fillId="9" borderId="1" xfId="0" applyNumberFormat="1" applyFont="1" applyFill="1" applyBorder="1" applyAlignment="1">
      <alignment horizontal="center" vertical="center" shrinkToFit="1"/>
    </xf>
    <xf numFmtId="2" fontId="15" fillId="10" borderId="3" xfId="0" applyNumberFormat="1" applyFont="1" applyFill="1" applyBorder="1" applyAlignment="1">
      <alignment horizontal="center" vertical="center" shrinkToFit="1"/>
    </xf>
    <xf numFmtId="0" fontId="14" fillId="3" borderId="24" xfId="0" applyFont="1" applyFill="1" applyBorder="1" applyAlignment="1">
      <alignment horizontal="center" vertical="center" shrinkToFit="1"/>
    </xf>
    <xf numFmtId="0" fontId="14" fillId="11" borderId="22" xfId="0" applyFont="1" applyFill="1" applyBorder="1" applyAlignment="1">
      <alignment horizontal="center" vertical="center" shrinkToFit="1"/>
    </xf>
    <xf numFmtId="0" fontId="14" fillId="0" borderId="22" xfId="0" applyFont="1" applyFill="1" applyBorder="1" applyAlignment="1">
      <alignment horizontal="center" vertical="center" shrinkToFit="1"/>
    </xf>
    <xf numFmtId="0" fontId="14" fillId="0" borderId="56" xfId="0" applyFont="1" applyFill="1" applyBorder="1" applyAlignment="1">
      <alignment horizontal="center" vertical="center" shrinkToFit="1"/>
    </xf>
    <xf numFmtId="0" fontId="14" fillId="0" borderId="57" xfId="0" applyFont="1" applyFill="1" applyBorder="1" applyAlignment="1">
      <alignment horizontal="center" vertical="center" shrinkToFit="1"/>
    </xf>
    <xf numFmtId="0" fontId="14" fillId="0" borderId="57" xfId="0" applyFont="1" applyBorder="1" applyAlignment="1">
      <alignment horizontal="center" vertical="center" shrinkToFit="1"/>
    </xf>
    <xf numFmtId="0" fontId="14" fillId="0" borderId="58" xfId="0" applyFont="1" applyBorder="1" applyAlignment="1">
      <alignment horizontal="center" vertical="center" shrinkToFit="1"/>
    </xf>
    <xf numFmtId="0" fontId="14" fillId="0" borderId="22" xfId="0" applyFont="1" applyBorder="1" applyAlignment="1">
      <alignment horizontal="center" vertical="center" shrinkToFit="1"/>
    </xf>
    <xf numFmtId="0" fontId="14" fillId="0" borderId="28" xfId="0" applyFont="1" applyBorder="1" applyAlignment="1">
      <alignment horizontal="center" vertical="center" shrinkToFit="1"/>
    </xf>
    <xf numFmtId="0" fontId="14" fillId="11" borderId="16" xfId="0" applyFont="1" applyFill="1" applyBorder="1" applyAlignment="1">
      <alignment horizontal="center" vertical="center" shrinkToFit="1"/>
    </xf>
    <xf numFmtId="0" fontId="14" fillId="11" borderId="1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59" xfId="0" applyFont="1" applyFill="1" applyBorder="1" applyAlignment="1">
      <alignment horizontal="center" vertical="center" shrinkToFit="1"/>
    </xf>
    <xf numFmtId="0" fontId="14" fillId="0" borderId="60" xfId="0" applyFont="1" applyFill="1" applyBorder="1" applyAlignment="1">
      <alignment horizontal="center" vertical="center" shrinkToFit="1"/>
    </xf>
    <xf numFmtId="0" fontId="14" fillId="0" borderId="60" xfId="0" applyFont="1" applyBorder="1" applyAlignment="1">
      <alignment horizontal="center" vertical="center" shrinkToFit="1"/>
    </xf>
    <xf numFmtId="0" fontId="14" fillId="0" borderId="61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0" fontId="14" fillId="3" borderId="15" xfId="0" applyFont="1" applyFill="1" applyBorder="1" applyAlignment="1">
      <alignment horizontal="center" vertical="center" shrinkToFit="1"/>
    </xf>
    <xf numFmtId="0" fontId="14" fillId="12" borderId="60" xfId="0" applyFont="1" applyFill="1" applyBorder="1" applyAlignment="1">
      <alignment horizontal="center" vertical="center" shrinkToFit="1"/>
    </xf>
    <xf numFmtId="0" fontId="14" fillId="2" borderId="60" xfId="0" applyFont="1" applyFill="1" applyBorder="1" applyAlignment="1">
      <alignment horizontal="center" vertical="center" shrinkToFit="1"/>
    </xf>
    <xf numFmtId="0" fontId="14" fillId="2" borderId="61" xfId="0" applyFont="1" applyFill="1" applyBorder="1" applyAlignment="1">
      <alignment horizontal="center" vertical="center" shrinkToFit="1"/>
    </xf>
    <xf numFmtId="0" fontId="14" fillId="2" borderId="1" xfId="0" applyFont="1" applyFill="1" applyBorder="1" applyAlignment="1">
      <alignment horizontal="center" vertical="center" shrinkToFit="1"/>
    </xf>
    <xf numFmtId="0" fontId="14" fillId="0" borderId="15" xfId="0" applyFont="1" applyBorder="1" applyAlignment="1">
      <alignment horizontal="center" vertical="center" shrinkToFit="1"/>
    </xf>
    <xf numFmtId="2" fontId="14" fillId="0" borderId="59" xfId="0" applyNumberFormat="1" applyFont="1" applyFill="1" applyBorder="1" applyAlignment="1">
      <alignment horizontal="center" vertical="center" shrinkToFit="1"/>
    </xf>
    <xf numFmtId="2" fontId="14" fillId="11" borderId="59" xfId="0" applyNumberFormat="1" applyFont="1" applyFill="1" applyBorder="1" applyAlignment="1">
      <alignment horizontal="center" vertical="center" shrinkToFit="1"/>
    </xf>
    <xf numFmtId="2" fontId="14" fillId="2" borderId="64" xfId="0" applyNumberFormat="1" applyFont="1" applyFill="1" applyBorder="1" applyAlignment="1">
      <alignment horizontal="center" vertical="center" shrinkToFit="1"/>
    </xf>
    <xf numFmtId="0" fontId="14" fillId="0" borderId="38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6" borderId="7" xfId="0" applyFont="1" applyFill="1" applyBorder="1" applyAlignment="1">
      <alignment horizontal="center" vertical="center"/>
    </xf>
    <xf numFmtId="0" fontId="14" fillId="0" borderId="56" xfId="0" applyFont="1" applyBorder="1" applyAlignment="1">
      <alignment horizontal="center" vertical="center" shrinkToFit="1"/>
    </xf>
    <xf numFmtId="0" fontId="14" fillId="0" borderId="65" xfId="0" applyFont="1" applyFill="1" applyBorder="1" applyAlignment="1">
      <alignment horizontal="center" vertical="center" shrinkToFit="1"/>
    </xf>
    <xf numFmtId="0" fontId="14" fillId="11" borderId="58" xfId="0" applyFont="1" applyFill="1" applyBorder="1" applyAlignment="1">
      <alignment horizontal="center" vertical="center" shrinkToFit="1"/>
    </xf>
    <xf numFmtId="0" fontId="14" fillId="11" borderId="28" xfId="0" applyFont="1" applyFill="1" applyBorder="1" applyAlignment="1">
      <alignment horizontal="center" vertical="center" shrinkToFit="1"/>
    </xf>
    <xf numFmtId="0" fontId="14" fillId="0" borderId="16" xfId="0" applyFont="1" applyBorder="1" applyAlignment="1">
      <alignment horizontal="center" vertical="center" shrinkToFit="1"/>
    </xf>
    <xf numFmtId="0" fontId="14" fillId="0" borderId="59" xfId="0" applyFont="1" applyBorder="1" applyAlignment="1">
      <alignment horizontal="center" vertical="center" shrinkToFit="1"/>
    </xf>
    <xf numFmtId="0" fontId="14" fillId="0" borderId="66" xfId="0" applyFont="1" applyFill="1" applyBorder="1" applyAlignment="1">
      <alignment horizontal="center" vertical="center" shrinkToFit="1"/>
    </xf>
    <xf numFmtId="0" fontId="14" fillId="11" borderId="61" xfId="0" applyFont="1" applyFill="1" applyBorder="1" applyAlignment="1">
      <alignment horizontal="center" vertical="center" shrinkToFit="1"/>
    </xf>
    <xf numFmtId="0" fontId="14" fillId="2" borderId="59" xfId="0" applyFont="1" applyFill="1" applyBorder="1" applyAlignment="1">
      <alignment horizontal="center" vertical="center" shrinkToFit="1"/>
    </xf>
    <xf numFmtId="0" fontId="14" fillId="12" borderId="1" xfId="0" applyFont="1" applyFill="1" applyBorder="1" applyAlignment="1">
      <alignment horizontal="center" vertical="center" shrinkToFit="1"/>
    </xf>
    <xf numFmtId="0" fontId="14" fillId="11" borderId="15" xfId="0" applyFont="1" applyFill="1" applyBorder="1" applyAlignment="1">
      <alignment horizontal="center" vertical="center" shrinkToFit="1"/>
    </xf>
    <xf numFmtId="0" fontId="14" fillId="4" borderId="49" xfId="1" applyNumberFormat="1" applyFont="1" applyFill="1" applyBorder="1" applyAlignment="1">
      <alignment horizontal="center" vertical="center" shrinkToFit="1"/>
    </xf>
    <xf numFmtId="0" fontId="14" fillId="4" borderId="53" xfId="1" applyNumberFormat="1" applyFont="1" applyFill="1" applyBorder="1" applyAlignment="1">
      <alignment horizontal="center" vertical="center" shrinkToFit="1"/>
    </xf>
    <xf numFmtId="0" fontId="14" fillId="4" borderId="47" xfId="1" applyNumberFormat="1" applyFont="1" applyFill="1" applyBorder="1" applyAlignment="1">
      <alignment horizontal="center" vertical="center" shrinkToFit="1"/>
    </xf>
    <xf numFmtId="0" fontId="14" fillId="0" borderId="50" xfId="1" applyNumberFormat="1" applyFont="1" applyBorder="1" applyAlignment="1">
      <alignment horizontal="center" vertical="center" shrinkToFit="1"/>
    </xf>
    <xf numFmtId="0" fontId="14" fillId="4" borderId="48" xfId="1" applyNumberFormat="1" applyFont="1" applyFill="1" applyBorder="1" applyAlignment="1">
      <alignment horizontal="center" vertical="center" shrinkToFit="1"/>
    </xf>
    <xf numFmtId="0" fontId="14" fillId="6" borderId="48" xfId="0" applyNumberFormat="1" applyFont="1" applyFill="1" applyBorder="1" applyAlignment="1">
      <alignment horizontal="center" vertical="center" shrinkToFit="1"/>
    </xf>
    <xf numFmtId="2" fontId="14" fillId="0" borderId="50" xfId="1" applyNumberFormat="1" applyFont="1" applyBorder="1" applyAlignment="1">
      <alignment horizontal="center" vertical="center" shrinkToFit="1"/>
    </xf>
    <xf numFmtId="2" fontId="15" fillId="4" borderId="55" xfId="0" applyNumberFormat="1" applyFont="1" applyFill="1" applyBorder="1" applyAlignment="1">
      <alignment horizontal="center" vertical="center" shrinkToFit="1"/>
    </xf>
    <xf numFmtId="2" fontId="15" fillId="4" borderId="47" xfId="0" applyNumberFormat="1" applyFont="1" applyFill="1" applyBorder="1" applyAlignment="1">
      <alignment horizontal="center" vertical="center" shrinkToFit="1"/>
    </xf>
    <xf numFmtId="2" fontId="15" fillId="0" borderId="47" xfId="0" applyNumberFormat="1" applyFont="1" applyFill="1" applyBorder="1" applyAlignment="1">
      <alignment horizontal="center" vertical="center" shrinkToFit="1"/>
    </xf>
    <xf numFmtId="2" fontId="15" fillId="4" borderId="48" xfId="0" applyNumberFormat="1" applyFont="1" applyFill="1" applyBorder="1" applyAlignment="1">
      <alignment horizontal="center" vertical="center" shrinkToFit="1"/>
    </xf>
    <xf numFmtId="0" fontId="15" fillId="4" borderId="55" xfId="0" applyNumberFormat="1" applyFont="1" applyFill="1" applyBorder="1" applyAlignment="1">
      <alignment horizontal="center" vertical="center" shrinkToFit="1"/>
    </xf>
    <xf numFmtId="0" fontId="15" fillId="4" borderId="47" xfId="0" applyNumberFormat="1" applyFont="1" applyFill="1" applyBorder="1" applyAlignment="1">
      <alignment horizontal="center" vertical="center" shrinkToFit="1"/>
    </xf>
    <xf numFmtId="0" fontId="15" fillId="4" borderId="48" xfId="0" applyNumberFormat="1" applyFont="1" applyFill="1" applyBorder="1" applyAlignment="1">
      <alignment horizontal="center" vertical="center" shrinkToFit="1"/>
    </xf>
    <xf numFmtId="2" fontId="3" fillId="4" borderId="47" xfId="1" applyNumberFormat="1" applyFont="1" applyFill="1" applyBorder="1" applyAlignment="1">
      <alignment horizontal="center" vertical="center" shrinkToFit="1"/>
    </xf>
    <xf numFmtId="0" fontId="14" fillId="4" borderId="55" xfId="0" applyNumberFormat="1" applyFont="1" applyFill="1" applyBorder="1" applyAlignment="1">
      <alignment horizontal="center" vertical="center" shrinkToFit="1"/>
    </xf>
    <xf numFmtId="0" fontId="14" fillId="4" borderId="47" xfId="0" applyNumberFormat="1" applyFont="1" applyFill="1" applyBorder="1" applyAlignment="1">
      <alignment horizontal="center" vertical="center" shrinkToFit="1"/>
    </xf>
    <xf numFmtId="0" fontId="14" fillId="0" borderId="47" xfId="0" applyNumberFormat="1" applyFont="1" applyFill="1" applyBorder="1" applyAlignment="1">
      <alignment horizontal="center" vertical="center" shrinkToFit="1"/>
    </xf>
    <xf numFmtId="0" fontId="14" fillId="4" borderId="48" xfId="0" applyNumberFormat="1" applyFont="1" applyFill="1" applyBorder="1" applyAlignment="1">
      <alignment horizontal="center" vertical="center" shrinkToFit="1"/>
    </xf>
    <xf numFmtId="0" fontId="5" fillId="0" borderId="67" xfId="1" applyFont="1" applyBorder="1" applyAlignment="1">
      <alignment horizontal="center" textRotation="90" wrapText="1"/>
    </xf>
    <xf numFmtId="0" fontId="10" fillId="4" borderId="30" xfId="1" applyFont="1" applyFill="1" applyBorder="1" applyAlignment="1">
      <alignment horizontal="center" vertical="center"/>
    </xf>
    <xf numFmtId="0" fontId="3" fillId="4" borderId="68" xfId="1" applyFont="1" applyFill="1" applyBorder="1" applyAlignment="1">
      <alignment horizontal="center" vertical="center"/>
    </xf>
    <xf numFmtId="0" fontId="3" fillId="0" borderId="68" xfId="1" applyFont="1" applyBorder="1" applyAlignment="1">
      <alignment horizontal="center" vertical="center"/>
    </xf>
    <xf numFmtId="0" fontId="3" fillId="4" borderId="69" xfId="1" applyFont="1" applyFill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1" fontId="11" fillId="0" borderId="70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3" fillId="0" borderId="27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</cellXfs>
  <cellStyles count="3">
    <cellStyle name="Normalny" xfId="0" builtinId="0"/>
    <cellStyle name="Normalny 2" xfId="1"/>
    <cellStyle name="Normalny 3" xfId="2"/>
  </cellStyles>
  <dxfs count="274"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7322D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7"/>
  <sheetViews>
    <sheetView tabSelected="1" zoomScaleNormal="100" workbookViewId="0">
      <pane xSplit="2" ySplit="5" topLeftCell="C60" activePane="bottomRight" state="frozen"/>
      <selection activeCell="AB41" sqref="AB41"/>
      <selection pane="topRight" activeCell="AB41" sqref="AB41"/>
      <selection pane="bottomLeft" activeCell="AB41" sqref="AB41"/>
      <selection pane="bottomRight" activeCell="U5" sqref="U5"/>
    </sheetView>
  </sheetViews>
  <sheetFormatPr defaultColWidth="9.140625" defaultRowHeight="15" x14ac:dyDescent="0.2"/>
  <cols>
    <col min="1" max="1" width="10.7109375" style="31" customWidth="1"/>
    <col min="2" max="2" width="7.7109375" style="31" customWidth="1"/>
    <col min="3" max="17" width="2.85546875" style="31" customWidth="1"/>
    <col min="18" max="18" width="4.28515625" style="31" customWidth="1"/>
    <col min="19" max="20" width="2.85546875" style="31" customWidth="1"/>
    <col min="21" max="21" width="4.5703125" style="31" customWidth="1"/>
    <col min="22" max="28" width="2.85546875" style="31" customWidth="1"/>
    <col min="29" max="29" width="4.140625" style="31" customWidth="1"/>
    <col min="30" max="30" width="4" style="31" customWidth="1"/>
    <col min="31" max="39" width="2.85546875" style="31" customWidth="1"/>
    <col min="40" max="40" width="11.7109375" style="31" customWidth="1"/>
    <col min="41" max="42" width="9.140625" style="253"/>
    <col min="43" max="16384" width="9.140625" style="31"/>
  </cols>
  <sheetData>
    <row r="1" spans="1:44" ht="21.95" customHeight="1" x14ac:dyDescent="0.2">
      <c r="A1" s="9" t="s">
        <v>15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  <c r="O1" s="27"/>
      <c r="P1" s="27"/>
      <c r="Q1" s="27"/>
      <c r="R1" s="27"/>
      <c r="S1" s="27"/>
      <c r="T1" s="28"/>
      <c r="U1" s="47" t="s">
        <v>79</v>
      </c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10"/>
      <c r="AL1" s="10"/>
      <c r="AM1" s="29"/>
      <c r="AN1" s="30"/>
      <c r="AO1"/>
      <c r="AP1"/>
    </row>
    <row r="2" spans="1:44" ht="5.0999999999999996" customHeight="1" thickBot="1" x14ac:dyDescent="0.25">
      <c r="A2" s="1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3"/>
      <c r="O2" s="33"/>
      <c r="P2" s="33"/>
      <c r="Q2" s="33"/>
      <c r="R2" s="33"/>
      <c r="S2" s="33"/>
      <c r="T2" s="34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2"/>
      <c r="AL2" s="32"/>
      <c r="AM2" s="32"/>
      <c r="AN2" s="35"/>
      <c r="AO2"/>
      <c r="AP2"/>
    </row>
    <row r="3" spans="1:44" ht="21.95" customHeight="1" thickBot="1" x14ac:dyDescent="0.25">
      <c r="A3" s="11" t="s">
        <v>0</v>
      </c>
      <c r="B3" s="12">
        <v>20</v>
      </c>
      <c r="C3" s="2" t="s">
        <v>1</v>
      </c>
      <c r="D3" s="2"/>
      <c r="E3" s="93"/>
      <c r="F3" s="93"/>
      <c r="G3" s="93"/>
      <c r="H3" s="93"/>
      <c r="I3" s="93"/>
      <c r="J3" s="93"/>
      <c r="K3" s="93"/>
      <c r="L3" s="93"/>
      <c r="M3" s="2"/>
      <c r="N3" s="2"/>
      <c r="O3" s="2"/>
      <c r="P3" s="2"/>
      <c r="Q3" s="2"/>
      <c r="R3" s="93"/>
      <c r="S3" s="93"/>
      <c r="T3" s="34"/>
      <c r="U3" s="66" t="s">
        <v>73</v>
      </c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32"/>
      <c r="AL3" s="32"/>
      <c r="AM3" s="32"/>
      <c r="AN3" s="35"/>
      <c r="AO3"/>
      <c r="AP3"/>
    </row>
    <row r="4" spans="1:44" ht="5.0999999999999996" customHeight="1" thickBot="1" x14ac:dyDescent="0.3">
      <c r="A4" s="13"/>
      <c r="B4" s="14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36"/>
      <c r="O4" s="36"/>
      <c r="P4" s="36"/>
      <c r="Q4" s="36"/>
      <c r="R4" s="36"/>
      <c r="S4" s="36"/>
      <c r="T4" s="16"/>
      <c r="U4" s="14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7"/>
      <c r="AL4" s="37"/>
      <c r="AM4" s="37"/>
      <c r="AN4" s="38"/>
      <c r="AO4"/>
      <c r="AP4"/>
    </row>
    <row r="5" spans="1:44" s="48" customFormat="1" ht="114.95" customHeight="1" thickBot="1" x14ac:dyDescent="0.25">
      <c r="A5" s="17" t="s">
        <v>2</v>
      </c>
      <c r="B5" s="17" t="s">
        <v>3</v>
      </c>
      <c r="C5" s="111" t="s">
        <v>65</v>
      </c>
      <c r="D5" s="111" t="s">
        <v>66</v>
      </c>
      <c r="E5" s="116" t="s">
        <v>67</v>
      </c>
      <c r="F5" s="116" t="s">
        <v>68</v>
      </c>
      <c r="G5" s="120" t="s">
        <v>69</v>
      </c>
      <c r="H5" s="120" t="s">
        <v>58</v>
      </c>
      <c r="I5" s="120" t="s">
        <v>70</v>
      </c>
      <c r="J5" s="120" t="s">
        <v>18</v>
      </c>
      <c r="K5" s="120" t="s">
        <v>19</v>
      </c>
      <c r="L5" s="65" t="s">
        <v>20</v>
      </c>
      <c r="M5" s="65" t="s">
        <v>71</v>
      </c>
      <c r="N5" s="103" t="s">
        <v>72</v>
      </c>
      <c r="O5" s="103" t="s">
        <v>21</v>
      </c>
      <c r="P5" s="103" t="s">
        <v>22</v>
      </c>
      <c r="Q5" s="103" t="s">
        <v>23</v>
      </c>
      <c r="R5" s="104" t="s">
        <v>43</v>
      </c>
      <c r="S5" s="104" t="s">
        <v>24</v>
      </c>
      <c r="T5" s="104" t="s">
        <v>25</v>
      </c>
      <c r="U5" s="104" t="s">
        <v>44</v>
      </c>
      <c r="V5" s="104" t="s">
        <v>26</v>
      </c>
      <c r="W5" s="67" t="s">
        <v>27</v>
      </c>
      <c r="X5" s="67" t="s">
        <v>28</v>
      </c>
      <c r="Y5" s="67" t="s">
        <v>29</v>
      </c>
      <c r="Z5" s="67" t="s">
        <v>30</v>
      </c>
      <c r="AA5" s="67" t="s">
        <v>31</v>
      </c>
      <c r="AB5" s="67" t="s">
        <v>32</v>
      </c>
      <c r="AC5" s="67" t="s">
        <v>46</v>
      </c>
      <c r="AD5" s="67" t="s">
        <v>45</v>
      </c>
      <c r="AE5" s="67" t="s">
        <v>33</v>
      </c>
      <c r="AF5" s="79" t="s">
        <v>34</v>
      </c>
      <c r="AG5" s="79" t="s">
        <v>35</v>
      </c>
      <c r="AH5" s="68" t="s">
        <v>36</v>
      </c>
      <c r="AI5" s="64" t="s">
        <v>37</v>
      </c>
      <c r="AJ5" s="64" t="s">
        <v>38</v>
      </c>
      <c r="AK5" s="64" t="s">
        <v>39</v>
      </c>
      <c r="AL5" s="64" t="s">
        <v>40</v>
      </c>
      <c r="AM5" s="63" t="s">
        <v>41</v>
      </c>
      <c r="AN5" s="17" t="s">
        <v>14</v>
      </c>
      <c r="AO5" s="245" t="s">
        <v>4</v>
      </c>
      <c r="AP5" s="245" t="s">
        <v>83</v>
      </c>
    </row>
    <row r="6" spans="1:44" s="39" customFormat="1" ht="15.6" customHeight="1" x14ac:dyDescent="0.2">
      <c r="A6" s="49"/>
      <c r="B6" s="18" t="s">
        <v>5</v>
      </c>
      <c r="C6" s="69"/>
      <c r="D6" s="112">
        <v>0</v>
      </c>
      <c r="E6" s="117" t="s">
        <v>42</v>
      </c>
      <c r="F6" s="117" t="s">
        <v>42</v>
      </c>
      <c r="G6" s="121" t="s">
        <v>42</v>
      </c>
      <c r="H6" s="121" t="s">
        <v>42</v>
      </c>
      <c r="I6" s="121" t="s">
        <v>42</v>
      </c>
      <c r="J6" s="121" t="s">
        <v>42</v>
      </c>
      <c r="K6" s="121" t="s">
        <v>42</v>
      </c>
      <c r="L6" s="70">
        <v>0</v>
      </c>
      <c r="M6" s="70">
        <v>0</v>
      </c>
      <c r="N6" s="105">
        <v>1</v>
      </c>
      <c r="O6" s="105">
        <v>1</v>
      </c>
      <c r="P6" s="105">
        <v>0</v>
      </c>
      <c r="Q6" s="105">
        <v>0</v>
      </c>
      <c r="R6" s="106">
        <v>0</v>
      </c>
      <c r="S6" s="107">
        <v>0</v>
      </c>
      <c r="T6" s="107">
        <v>0</v>
      </c>
      <c r="U6" s="107">
        <v>0</v>
      </c>
      <c r="V6" s="80">
        <v>1</v>
      </c>
      <c r="W6" s="80">
        <v>1</v>
      </c>
      <c r="X6" s="80">
        <v>2</v>
      </c>
      <c r="Y6" s="80">
        <v>1</v>
      </c>
      <c r="Z6" s="80">
        <v>0</v>
      </c>
      <c r="AA6" s="80">
        <v>0</v>
      </c>
      <c r="AB6" s="80">
        <v>0</v>
      </c>
      <c r="AC6" s="80">
        <v>8</v>
      </c>
      <c r="AD6" s="80">
        <v>2</v>
      </c>
      <c r="AE6" s="80">
        <v>0</v>
      </c>
      <c r="AF6" s="81" t="s">
        <v>42</v>
      </c>
      <c r="AG6" s="81" t="s">
        <v>42</v>
      </c>
      <c r="AH6" s="82">
        <v>2</v>
      </c>
      <c r="AI6" s="71">
        <v>0</v>
      </c>
      <c r="AJ6" s="71">
        <v>6</v>
      </c>
      <c r="AK6" s="71">
        <v>1</v>
      </c>
      <c r="AL6" s="71">
        <v>4</v>
      </c>
      <c r="AM6" s="72">
        <v>4</v>
      </c>
      <c r="AN6" s="22" t="s">
        <v>6</v>
      </c>
      <c r="AO6" s="246"/>
      <c r="AP6" s="246"/>
      <c r="AQ6" s="41"/>
      <c r="AR6" s="41"/>
    </row>
    <row r="7" spans="1:44" s="39" customFormat="1" ht="15.6" customHeight="1" x14ac:dyDescent="0.2">
      <c r="A7" s="19">
        <v>6.03</v>
      </c>
      <c r="B7" s="20" t="s">
        <v>7</v>
      </c>
      <c r="C7" s="115">
        <v>4</v>
      </c>
      <c r="D7" s="113">
        <v>2</v>
      </c>
      <c r="E7" s="118" t="s">
        <v>42</v>
      </c>
      <c r="F7" s="118" t="s">
        <v>42</v>
      </c>
      <c r="G7" s="122" t="s">
        <v>42</v>
      </c>
      <c r="H7" s="122" t="s">
        <v>42</v>
      </c>
      <c r="I7" s="122" t="s">
        <v>42</v>
      </c>
      <c r="J7" s="122" t="s">
        <v>42</v>
      </c>
      <c r="K7" s="122" t="s">
        <v>42</v>
      </c>
      <c r="L7" s="73">
        <v>0</v>
      </c>
      <c r="M7" s="73">
        <v>0</v>
      </c>
      <c r="N7" s="108">
        <v>1</v>
      </c>
      <c r="O7" s="108">
        <v>0</v>
      </c>
      <c r="P7" s="108">
        <v>0</v>
      </c>
      <c r="Q7" s="108">
        <v>1</v>
      </c>
      <c r="R7" s="109">
        <v>1</v>
      </c>
      <c r="S7" s="110">
        <v>3</v>
      </c>
      <c r="T7" s="110">
        <v>1</v>
      </c>
      <c r="U7" s="110">
        <v>2</v>
      </c>
      <c r="V7" s="83">
        <v>1</v>
      </c>
      <c r="W7" s="83">
        <v>2</v>
      </c>
      <c r="X7" s="83">
        <v>3</v>
      </c>
      <c r="Y7" s="83">
        <v>0</v>
      </c>
      <c r="Z7" s="83">
        <v>3</v>
      </c>
      <c r="AA7" s="83">
        <v>0</v>
      </c>
      <c r="AB7" s="83">
        <v>3</v>
      </c>
      <c r="AC7" s="83">
        <v>0</v>
      </c>
      <c r="AD7" s="83">
        <v>3</v>
      </c>
      <c r="AE7" s="83">
        <v>1</v>
      </c>
      <c r="AF7" s="84" t="s">
        <v>42</v>
      </c>
      <c r="AG7" s="84" t="s">
        <v>42</v>
      </c>
      <c r="AH7" s="85">
        <v>2</v>
      </c>
      <c r="AI7" s="74">
        <v>0</v>
      </c>
      <c r="AJ7" s="74">
        <v>1</v>
      </c>
      <c r="AK7" s="74">
        <v>0</v>
      </c>
      <c r="AL7" s="74">
        <v>0</v>
      </c>
      <c r="AM7" s="75"/>
      <c r="AN7" s="23">
        <f>SUM(C7:AL7)</f>
        <v>34</v>
      </c>
      <c r="AO7" s="247"/>
      <c r="AP7" s="247"/>
      <c r="AQ7" s="41"/>
      <c r="AR7" s="41"/>
    </row>
    <row r="8" spans="1:44" s="39" customFormat="1" ht="15.6" customHeight="1" x14ac:dyDescent="0.2">
      <c r="A8" s="254" t="s">
        <v>74</v>
      </c>
      <c r="B8" s="20" t="s">
        <v>8</v>
      </c>
      <c r="C8" s="115">
        <f>C7</f>
        <v>4</v>
      </c>
      <c r="D8" s="114">
        <f t="shared" ref="D8" si="0">C8-D6+D7</f>
        <v>6</v>
      </c>
      <c r="E8" s="119" t="s">
        <v>42</v>
      </c>
      <c r="F8" s="119" t="s">
        <v>42</v>
      </c>
      <c r="G8" s="123" t="s">
        <v>42</v>
      </c>
      <c r="H8" s="123" t="s">
        <v>42</v>
      </c>
      <c r="I8" s="123" t="s">
        <v>42</v>
      </c>
      <c r="J8" s="123" t="s">
        <v>42</v>
      </c>
      <c r="K8" s="123" t="s">
        <v>42</v>
      </c>
      <c r="L8" s="86">
        <f>D8-L6+L7</f>
        <v>6</v>
      </c>
      <c r="M8" s="86">
        <f t="shared" ref="M8:AA8" si="1">L8-M6+M7</f>
        <v>6</v>
      </c>
      <c r="N8" s="87">
        <f t="shared" si="1"/>
        <v>6</v>
      </c>
      <c r="O8" s="87">
        <f t="shared" si="1"/>
        <v>5</v>
      </c>
      <c r="P8" s="87">
        <f t="shared" si="1"/>
        <v>5</v>
      </c>
      <c r="Q8" s="87">
        <f t="shared" si="1"/>
        <v>6</v>
      </c>
      <c r="R8" s="87">
        <f t="shared" si="1"/>
        <v>7</v>
      </c>
      <c r="S8" s="87">
        <f t="shared" si="1"/>
        <v>10</v>
      </c>
      <c r="T8" s="87">
        <f t="shared" si="1"/>
        <v>11</v>
      </c>
      <c r="U8" s="87">
        <f t="shared" si="1"/>
        <v>13</v>
      </c>
      <c r="V8" s="87">
        <f t="shared" si="1"/>
        <v>13</v>
      </c>
      <c r="W8" s="87">
        <f t="shared" si="1"/>
        <v>14</v>
      </c>
      <c r="X8" s="87">
        <f t="shared" si="1"/>
        <v>15</v>
      </c>
      <c r="Y8" s="87">
        <f t="shared" si="1"/>
        <v>14</v>
      </c>
      <c r="Z8" s="87">
        <f t="shared" si="1"/>
        <v>17</v>
      </c>
      <c r="AA8" s="87">
        <f t="shared" si="1"/>
        <v>17</v>
      </c>
      <c r="AB8" s="87">
        <f t="shared" ref="AB8" si="2">AA8-AB6+AB7</f>
        <v>20</v>
      </c>
      <c r="AC8" s="87">
        <f t="shared" ref="AC8" si="3">AB8-AC6+AC7</f>
        <v>12</v>
      </c>
      <c r="AD8" s="87">
        <f t="shared" ref="AD8" si="4">AC8-AD6+AD7</f>
        <v>13</v>
      </c>
      <c r="AE8" s="87">
        <f t="shared" ref="AE8" si="5">AD8-AE6+AE7</f>
        <v>14</v>
      </c>
      <c r="AF8" s="88" t="s">
        <v>42</v>
      </c>
      <c r="AG8" s="88" t="s">
        <v>42</v>
      </c>
      <c r="AH8" s="89">
        <f>AE8-AH6+AH7</f>
        <v>14</v>
      </c>
      <c r="AI8" s="76">
        <f t="shared" ref="AI8" si="6">AH8-AI6+AI7</f>
        <v>14</v>
      </c>
      <c r="AJ8" s="76">
        <f t="shared" ref="AJ8" si="7">AI8-AJ6+AJ7</f>
        <v>9</v>
      </c>
      <c r="AK8" s="76">
        <f t="shared" ref="AK8:AL8" si="8">AJ8-AK6+AK7</f>
        <v>8</v>
      </c>
      <c r="AL8" s="76">
        <f t="shared" si="8"/>
        <v>4</v>
      </c>
      <c r="AM8" s="77">
        <f>AL8-AM6</f>
        <v>0</v>
      </c>
      <c r="AN8" s="24"/>
      <c r="AO8" s="248">
        <f>MAX(C8:AM8)</f>
        <v>20</v>
      </c>
      <c r="AP8" s="248">
        <f>SUM(C7:D7)</f>
        <v>6</v>
      </c>
      <c r="AQ8" s="41"/>
      <c r="AR8" s="41"/>
    </row>
    <row r="9" spans="1:44" s="39" customFormat="1" ht="15.6" customHeight="1" x14ac:dyDescent="0.2">
      <c r="A9" s="255"/>
      <c r="B9" s="20" t="s">
        <v>9</v>
      </c>
      <c r="C9" s="233"/>
      <c r="D9" s="234"/>
      <c r="E9" s="234"/>
      <c r="F9" s="234"/>
      <c r="G9" s="234"/>
      <c r="H9" s="234"/>
      <c r="I9" s="234"/>
      <c r="J9" s="156" t="s">
        <v>42</v>
      </c>
      <c r="K9" s="234"/>
      <c r="L9" s="234"/>
      <c r="M9" s="234"/>
      <c r="N9" s="150">
        <v>6.11</v>
      </c>
      <c r="O9" s="234"/>
      <c r="P9" s="234"/>
      <c r="Q9" s="234"/>
      <c r="R9" s="234"/>
      <c r="S9" s="234"/>
      <c r="T9" s="150">
        <v>6.2</v>
      </c>
      <c r="U9" s="234"/>
      <c r="V9" s="234"/>
      <c r="W9" s="234"/>
      <c r="X9" s="150">
        <v>6.25</v>
      </c>
      <c r="Y9" s="234"/>
      <c r="Z9" s="234"/>
      <c r="AA9" s="234"/>
      <c r="AB9" s="234"/>
      <c r="AC9" s="150">
        <v>6.33</v>
      </c>
      <c r="AD9" s="234"/>
      <c r="AE9" s="234"/>
      <c r="AF9" s="234"/>
      <c r="AG9" s="151" t="s">
        <v>42</v>
      </c>
      <c r="AH9" s="152">
        <v>6.39</v>
      </c>
      <c r="AI9" s="234"/>
      <c r="AJ9" s="234"/>
      <c r="AK9" s="234"/>
      <c r="AL9" s="234"/>
      <c r="AM9" s="235">
        <v>6.46</v>
      </c>
      <c r="AN9" s="25">
        <v>43</v>
      </c>
      <c r="AO9" s="247"/>
      <c r="AP9" s="247"/>
      <c r="AQ9" s="41"/>
      <c r="AR9" s="41"/>
    </row>
    <row r="10" spans="1:44" s="39" customFormat="1" ht="15.6" customHeight="1" x14ac:dyDescent="0.2">
      <c r="A10" s="256"/>
      <c r="B10" s="21" t="s">
        <v>10</v>
      </c>
      <c r="C10" s="157">
        <v>6.03</v>
      </c>
      <c r="D10" s="236"/>
      <c r="E10" s="236"/>
      <c r="F10" s="236"/>
      <c r="G10" s="236"/>
      <c r="H10" s="236"/>
      <c r="I10" s="236"/>
      <c r="J10" s="158" t="s">
        <v>42</v>
      </c>
      <c r="K10" s="236"/>
      <c r="L10" s="236"/>
      <c r="M10" s="236"/>
      <c r="N10" s="153">
        <f>N9</f>
        <v>6.11</v>
      </c>
      <c r="O10" s="236"/>
      <c r="P10" s="236"/>
      <c r="Q10" s="236"/>
      <c r="R10" s="236"/>
      <c r="S10" s="236"/>
      <c r="T10" s="153">
        <f>T9</f>
        <v>6.2</v>
      </c>
      <c r="U10" s="236"/>
      <c r="V10" s="236"/>
      <c r="W10" s="236"/>
      <c r="X10" s="153">
        <f>X9</f>
        <v>6.25</v>
      </c>
      <c r="Y10" s="236"/>
      <c r="Z10" s="236"/>
      <c r="AA10" s="236"/>
      <c r="AB10" s="236"/>
      <c r="AC10" s="153">
        <f>AC9</f>
        <v>6.33</v>
      </c>
      <c r="AD10" s="236"/>
      <c r="AE10" s="236"/>
      <c r="AF10" s="234"/>
      <c r="AG10" s="154" t="s">
        <v>42</v>
      </c>
      <c r="AH10" s="155">
        <f>AH9</f>
        <v>6.39</v>
      </c>
      <c r="AI10" s="236"/>
      <c r="AJ10" s="236"/>
      <c r="AK10" s="236"/>
      <c r="AL10" s="236"/>
      <c r="AM10" s="178"/>
      <c r="AN10" s="24"/>
      <c r="AO10" s="249"/>
      <c r="AP10" s="249"/>
      <c r="AQ10" s="41"/>
      <c r="AR10" s="41"/>
    </row>
    <row r="11" spans="1:44" s="39" customFormat="1" ht="15.6" customHeight="1" thickBot="1" x14ac:dyDescent="0.25">
      <c r="A11" s="43">
        <v>201</v>
      </c>
      <c r="B11" s="43" t="s">
        <v>11</v>
      </c>
      <c r="C11" s="159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0"/>
      <c r="AD11" s="160"/>
      <c r="AE11" s="160"/>
      <c r="AF11" s="160"/>
      <c r="AG11" s="160"/>
      <c r="AH11" s="160"/>
      <c r="AI11" s="160"/>
      <c r="AJ11" s="160"/>
      <c r="AK11" s="160"/>
      <c r="AL11" s="160"/>
      <c r="AM11" s="161"/>
      <c r="AN11" s="46"/>
      <c r="AO11" s="250"/>
      <c r="AP11" s="250"/>
      <c r="AQ11" s="41"/>
      <c r="AR11" s="41"/>
    </row>
    <row r="12" spans="1:44" ht="15.6" customHeight="1" x14ac:dyDescent="0.2">
      <c r="A12" s="49"/>
      <c r="B12" s="18" t="s">
        <v>5</v>
      </c>
      <c r="C12" s="69"/>
      <c r="D12" s="112" t="s">
        <v>42</v>
      </c>
      <c r="E12" s="117" t="s">
        <v>42</v>
      </c>
      <c r="F12" s="117" t="s">
        <v>42</v>
      </c>
      <c r="G12" s="121" t="s">
        <v>42</v>
      </c>
      <c r="H12" s="121" t="s">
        <v>42</v>
      </c>
      <c r="I12" s="121" t="s">
        <v>42</v>
      </c>
      <c r="J12" s="121" t="s">
        <v>42</v>
      </c>
      <c r="K12" s="121" t="s">
        <v>42</v>
      </c>
      <c r="L12" s="70" t="s">
        <v>42</v>
      </c>
      <c r="M12" s="70" t="s">
        <v>42</v>
      </c>
      <c r="N12" s="105" t="s">
        <v>42</v>
      </c>
      <c r="O12" s="105">
        <v>0</v>
      </c>
      <c r="P12" s="105">
        <v>0</v>
      </c>
      <c r="Q12" s="105">
        <v>0</v>
      </c>
      <c r="R12" s="106">
        <v>0</v>
      </c>
      <c r="S12" s="107">
        <v>0</v>
      </c>
      <c r="T12" s="107">
        <v>0</v>
      </c>
      <c r="U12" s="107">
        <v>0</v>
      </c>
      <c r="V12" s="80">
        <v>0</v>
      </c>
      <c r="W12" s="80">
        <v>0</v>
      </c>
      <c r="X12" s="80">
        <v>0</v>
      </c>
      <c r="Y12" s="80">
        <v>0</v>
      </c>
      <c r="Z12" s="80">
        <v>0</v>
      </c>
      <c r="AA12" s="80">
        <v>0</v>
      </c>
      <c r="AB12" s="80">
        <v>3</v>
      </c>
      <c r="AC12" s="80">
        <v>1</v>
      </c>
      <c r="AD12" s="80">
        <v>1</v>
      </c>
      <c r="AE12" s="80">
        <v>0</v>
      </c>
      <c r="AF12" s="81" t="s">
        <v>42</v>
      </c>
      <c r="AG12" s="81" t="s">
        <v>42</v>
      </c>
      <c r="AH12" s="82">
        <v>2</v>
      </c>
      <c r="AI12" s="71">
        <v>1</v>
      </c>
      <c r="AJ12" s="71">
        <v>1</v>
      </c>
      <c r="AK12" s="71">
        <v>0</v>
      </c>
      <c r="AL12" s="71">
        <v>2</v>
      </c>
      <c r="AM12" s="72">
        <v>1</v>
      </c>
      <c r="AN12" s="22" t="s">
        <v>6</v>
      </c>
      <c r="AO12" s="246"/>
      <c r="AP12" s="246"/>
      <c r="AQ12" s="41"/>
      <c r="AR12" s="41"/>
    </row>
    <row r="13" spans="1:44" ht="15.6" customHeight="1" x14ac:dyDescent="0.2">
      <c r="A13" s="19">
        <v>6.3</v>
      </c>
      <c r="B13" s="20" t="s">
        <v>7</v>
      </c>
      <c r="C13" s="115" t="s">
        <v>42</v>
      </c>
      <c r="D13" s="113" t="s">
        <v>42</v>
      </c>
      <c r="E13" s="118" t="s">
        <v>42</v>
      </c>
      <c r="F13" s="118" t="s">
        <v>42</v>
      </c>
      <c r="G13" s="122" t="s">
        <v>42</v>
      </c>
      <c r="H13" s="122" t="s">
        <v>42</v>
      </c>
      <c r="I13" s="122" t="s">
        <v>42</v>
      </c>
      <c r="J13" s="122" t="s">
        <v>42</v>
      </c>
      <c r="K13" s="122" t="s">
        <v>42</v>
      </c>
      <c r="L13" s="73" t="s">
        <v>42</v>
      </c>
      <c r="M13" s="73" t="s">
        <v>42</v>
      </c>
      <c r="N13" s="108">
        <v>0</v>
      </c>
      <c r="O13" s="108">
        <v>0</v>
      </c>
      <c r="P13" s="108">
        <v>0</v>
      </c>
      <c r="Q13" s="108">
        <v>0</v>
      </c>
      <c r="R13" s="109">
        <v>0</v>
      </c>
      <c r="S13" s="110">
        <v>0</v>
      </c>
      <c r="T13" s="110">
        <v>0</v>
      </c>
      <c r="U13" s="110">
        <v>1</v>
      </c>
      <c r="V13" s="83">
        <v>1</v>
      </c>
      <c r="W13" s="83">
        <v>1</v>
      </c>
      <c r="X13" s="83">
        <v>1</v>
      </c>
      <c r="Y13" s="83">
        <v>1</v>
      </c>
      <c r="Z13" s="83">
        <v>1</v>
      </c>
      <c r="AA13" s="83">
        <v>1</v>
      </c>
      <c r="AB13" s="83">
        <v>0</v>
      </c>
      <c r="AC13" s="83">
        <v>2</v>
      </c>
      <c r="AD13" s="83">
        <v>3</v>
      </c>
      <c r="AE13" s="83">
        <v>0</v>
      </c>
      <c r="AF13" s="84" t="s">
        <v>42</v>
      </c>
      <c r="AG13" s="84" t="s">
        <v>42</v>
      </c>
      <c r="AH13" s="85">
        <v>0</v>
      </c>
      <c r="AI13" s="74">
        <v>0</v>
      </c>
      <c r="AJ13" s="74">
        <v>0</v>
      </c>
      <c r="AK13" s="74">
        <v>0</v>
      </c>
      <c r="AL13" s="74">
        <v>0</v>
      </c>
      <c r="AM13" s="75"/>
      <c r="AN13" s="23">
        <f>SUM(C13:AL13)</f>
        <v>12</v>
      </c>
      <c r="AO13" s="247"/>
      <c r="AP13" s="247"/>
      <c r="AQ13" s="41"/>
      <c r="AR13" s="41"/>
    </row>
    <row r="14" spans="1:44" ht="15.6" customHeight="1" x14ac:dyDescent="0.2">
      <c r="A14" s="254" t="s">
        <v>75</v>
      </c>
      <c r="B14" s="20" t="s">
        <v>8</v>
      </c>
      <c r="C14" s="115" t="s">
        <v>42</v>
      </c>
      <c r="D14" s="114" t="s">
        <v>42</v>
      </c>
      <c r="E14" s="119" t="s">
        <v>42</v>
      </c>
      <c r="F14" s="119" t="s">
        <v>42</v>
      </c>
      <c r="G14" s="123" t="s">
        <v>42</v>
      </c>
      <c r="H14" s="123" t="s">
        <v>42</v>
      </c>
      <c r="I14" s="123" t="s">
        <v>42</v>
      </c>
      <c r="J14" s="123" t="s">
        <v>42</v>
      </c>
      <c r="K14" s="123" t="s">
        <v>42</v>
      </c>
      <c r="L14" s="86" t="s">
        <v>42</v>
      </c>
      <c r="M14" s="86" t="s">
        <v>42</v>
      </c>
      <c r="N14" s="87">
        <f>N13</f>
        <v>0</v>
      </c>
      <c r="O14" s="87">
        <f t="shared" ref="O14" si="9">N14-O12+O13</f>
        <v>0</v>
      </c>
      <c r="P14" s="87">
        <f t="shared" ref="P14" si="10">O14-P12+P13</f>
        <v>0</v>
      </c>
      <c r="Q14" s="87">
        <f t="shared" ref="Q14" si="11">P14-Q12+Q13</f>
        <v>0</v>
      </c>
      <c r="R14" s="87">
        <f t="shared" ref="R14" si="12">Q14-R12+R13</f>
        <v>0</v>
      </c>
      <c r="S14" s="87">
        <f t="shared" ref="S14" si="13">R14-S12+S13</f>
        <v>0</v>
      </c>
      <c r="T14" s="87">
        <f t="shared" ref="T14" si="14">S14-T12+T13</f>
        <v>0</v>
      </c>
      <c r="U14" s="87">
        <f t="shared" ref="U14" si="15">T14-U12+U13</f>
        <v>1</v>
      </c>
      <c r="V14" s="87">
        <f t="shared" ref="V14" si="16">U14-V12+V13</f>
        <v>2</v>
      </c>
      <c r="W14" s="87">
        <f t="shared" ref="W14" si="17">V14-W12+W13</f>
        <v>3</v>
      </c>
      <c r="X14" s="87">
        <f t="shared" ref="X14" si="18">W14-X12+X13</f>
        <v>4</v>
      </c>
      <c r="Y14" s="87">
        <f t="shared" ref="Y14" si="19">X14-Y12+Y13</f>
        <v>5</v>
      </c>
      <c r="Z14" s="87">
        <f t="shared" ref="Z14" si="20">Y14-Z12+Z13</f>
        <v>6</v>
      </c>
      <c r="AA14" s="87">
        <f t="shared" ref="AA14" si="21">Z14-AA12+AA13</f>
        <v>7</v>
      </c>
      <c r="AB14" s="87">
        <f t="shared" ref="AB14" si="22">AA14-AB12+AB13</f>
        <v>4</v>
      </c>
      <c r="AC14" s="87">
        <f t="shared" ref="AC14" si="23">AB14-AC12+AC13</f>
        <v>5</v>
      </c>
      <c r="AD14" s="87">
        <f t="shared" ref="AD14" si="24">AC14-AD12+AD13</f>
        <v>7</v>
      </c>
      <c r="AE14" s="87">
        <f t="shared" ref="AE14" si="25">AD14-AE12+AE13</f>
        <v>7</v>
      </c>
      <c r="AF14" s="88" t="s">
        <v>42</v>
      </c>
      <c r="AG14" s="88" t="s">
        <v>42</v>
      </c>
      <c r="AH14" s="89">
        <f>AE14-AH12+AH13</f>
        <v>5</v>
      </c>
      <c r="AI14" s="76">
        <f t="shared" ref="AI14" si="26">AH14-AI12+AI13</f>
        <v>4</v>
      </c>
      <c r="AJ14" s="76">
        <f t="shared" ref="AJ14" si="27">AI14-AJ12+AJ13</f>
        <v>3</v>
      </c>
      <c r="AK14" s="76">
        <f t="shared" ref="AK14" si="28">AJ14-AK12+AK13</f>
        <v>3</v>
      </c>
      <c r="AL14" s="76">
        <f t="shared" ref="AL14" si="29">AK14-AL12+AL13</f>
        <v>1</v>
      </c>
      <c r="AM14" s="77">
        <f>AL14-AM12</f>
        <v>0</v>
      </c>
      <c r="AN14" s="24"/>
      <c r="AO14" s="248">
        <f>MAX(C14:AM14)</f>
        <v>7</v>
      </c>
      <c r="AP14" s="248">
        <f>SUM(C13:D13)</f>
        <v>0</v>
      </c>
      <c r="AQ14" s="41"/>
      <c r="AR14" s="41"/>
    </row>
    <row r="15" spans="1:44" ht="15.6" customHeight="1" x14ac:dyDescent="0.2">
      <c r="A15" s="255"/>
      <c r="B15" s="20" t="s">
        <v>9</v>
      </c>
      <c r="C15" s="233"/>
      <c r="D15" s="234"/>
      <c r="E15" s="234"/>
      <c r="F15" s="234"/>
      <c r="G15" s="234"/>
      <c r="H15" s="234"/>
      <c r="I15" s="234"/>
      <c r="J15" s="156" t="s">
        <v>42</v>
      </c>
      <c r="K15" s="234"/>
      <c r="L15" s="234"/>
      <c r="M15" s="234"/>
      <c r="N15" s="150" t="s">
        <v>42</v>
      </c>
      <c r="O15" s="234"/>
      <c r="P15" s="234"/>
      <c r="Q15" s="234"/>
      <c r="R15" s="234"/>
      <c r="S15" s="234"/>
      <c r="T15" s="150">
        <v>6.38</v>
      </c>
      <c r="U15" s="234"/>
      <c r="V15" s="234"/>
      <c r="W15" s="234"/>
      <c r="X15" s="150">
        <v>6.43</v>
      </c>
      <c r="Y15" s="234"/>
      <c r="Z15" s="234"/>
      <c r="AA15" s="234"/>
      <c r="AB15" s="234"/>
      <c r="AC15" s="150">
        <v>6.52</v>
      </c>
      <c r="AD15" s="234"/>
      <c r="AE15" s="234"/>
      <c r="AF15" s="234"/>
      <c r="AG15" s="151" t="s">
        <v>42</v>
      </c>
      <c r="AH15" s="152">
        <v>6.57</v>
      </c>
      <c r="AI15" s="234"/>
      <c r="AJ15" s="234"/>
      <c r="AK15" s="234"/>
      <c r="AL15" s="234"/>
      <c r="AM15" s="235">
        <v>7.02</v>
      </c>
      <c r="AN15" s="25">
        <v>32</v>
      </c>
      <c r="AO15" s="247"/>
      <c r="AP15" s="247"/>
      <c r="AQ15" s="41"/>
      <c r="AR15" s="41"/>
    </row>
    <row r="16" spans="1:44" ht="15.6" customHeight="1" x14ac:dyDescent="0.2">
      <c r="A16" s="256"/>
      <c r="B16" s="21" t="s">
        <v>10</v>
      </c>
      <c r="C16" s="157" t="s">
        <v>42</v>
      </c>
      <c r="D16" s="236"/>
      <c r="E16" s="236"/>
      <c r="F16" s="236"/>
      <c r="G16" s="236"/>
      <c r="H16" s="236"/>
      <c r="I16" s="236"/>
      <c r="J16" s="158" t="s">
        <v>42</v>
      </c>
      <c r="K16" s="236"/>
      <c r="L16" s="236"/>
      <c r="M16" s="236"/>
      <c r="N16" s="153">
        <v>6.3</v>
      </c>
      <c r="O16" s="236"/>
      <c r="P16" s="236"/>
      <c r="Q16" s="236"/>
      <c r="R16" s="236"/>
      <c r="S16" s="236"/>
      <c r="T16" s="153">
        <f>T15</f>
        <v>6.38</v>
      </c>
      <c r="U16" s="236"/>
      <c r="V16" s="236"/>
      <c r="W16" s="236"/>
      <c r="X16" s="153">
        <v>6.44</v>
      </c>
      <c r="Y16" s="236"/>
      <c r="Z16" s="236"/>
      <c r="AA16" s="236"/>
      <c r="AB16" s="236"/>
      <c r="AC16" s="153">
        <f>AC15</f>
        <v>6.52</v>
      </c>
      <c r="AD16" s="236"/>
      <c r="AE16" s="236"/>
      <c r="AF16" s="234"/>
      <c r="AG16" s="154" t="s">
        <v>42</v>
      </c>
      <c r="AH16" s="155">
        <f>AH15</f>
        <v>6.57</v>
      </c>
      <c r="AI16" s="236"/>
      <c r="AJ16" s="236"/>
      <c r="AK16" s="236"/>
      <c r="AL16" s="236"/>
      <c r="AM16" s="178"/>
      <c r="AN16" s="24"/>
      <c r="AO16" s="249"/>
      <c r="AP16" s="249"/>
      <c r="AQ16" s="41"/>
      <c r="AR16" s="41"/>
    </row>
    <row r="17" spans="1:44" ht="15.6" customHeight="1" thickBot="1" x14ac:dyDescent="0.25">
      <c r="A17" s="43">
        <v>523</v>
      </c>
      <c r="B17" s="43" t="s">
        <v>11</v>
      </c>
      <c r="C17" s="50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5"/>
      <c r="AN17" s="46"/>
      <c r="AO17" s="250"/>
      <c r="AP17" s="250"/>
      <c r="AQ17" s="41"/>
      <c r="AR17" s="41"/>
    </row>
    <row r="18" spans="1:44" ht="15.6" customHeight="1" x14ac:dyDescent="0.2">
      <c r="A18" s="49"/>
      <c r="B18" s="18" t="s">
        <v>5</v>
      </c>
      <c r="C18" s="69"/>
      <c r="D18" s="112">
        <v>0</v>
      </c>
      <c r="E18" s="117" t="s">
        <v>42</v>
      </c>
      <c r="F18" s="117" t="s">
        <v>42</v>
      </c>
      <c r="G18" s="121" t="s">
        <v>42</v>
      </c>
      <c r="H18" s="121" t="s">
        <v>42</v>
      </c>
      <c r="I18" s="121" t="s">
        <v>42</v>
      </c>
      <c r="J18" s="121" t="s">
        <v>42</v>
      </c>
      <c r="K18" s="121" t="s">
        <v>42</v>
      </c>
      <c r="L18" s="70">
        <v>0</v>
      </c>
      <c r="M18" s="70">
        <v>0</v>
      </c>
      <c r="N18" s="105">
        <v>0</v>
      </c>
      <c r="O18" s="105">
        <v>0</v>
      </c>
      <c r="P18" s="105">
        <v>0</v>
      </c>
      <c r="Q18" s="105">
        <v>0</v>
      </c>
      <c r="R18" s="106">
        <v>0</v>
      </c>
      <c r="S18" s="107">
        <v>0</v>
      </c>
      <c r="T18" s="107">
        <v>0</v>
      </c>
      <c r="U18" s="107">
        <v>0</v>
      </c>
      <c r="V18" s="80">
        <v>0</v>
      </c>
      <c r="W18" s="80">
        <v>1</v>
      </c>
      <c r="X18" s="80">
        <v>1</v>
      </c>
      <c r="Y18" s="80">
        <v>8</v>
      </c>
      <c r="Z18" s="80">
        <v>0</v>
      </c>
      <c r="AA18" s="80">
        <v>2</v>
      </c>
      <c r="AB18" s="80">
        <v>10</v>
      </c>
      <c r="AC18" s="80">
        <v>4</v>
      </c>
      <c r="AD18" s="80">
        <v>1</v>
      </c>
      <c r="AE18" s="80">
        <v>2</v>
      </c>
      <c r="AF18" s="81">
        <v>12</v>
      </c>
      <c r="AG18" s="81">
        <v>14</v>
      </c>
      <c r="AH18" s="82">
        <v>1</v>
      </c>
      <c r="AI18" s="71">
        <v>1</v>
      </c>
      <c r="AJ18" s="71">
        <v>4</v>
      </c>
      <c r="AK18" s="71">
        <v>4</v>
      </c>
      <c r="AL18" s="71">
        <v>2</v>
      </c>
      <c r="AM18" s="72">
        <v>4</v>
      </c>
      <c r="AN18" s="22" t="s">
        <v>6</v>
      </c>
      <c r="AO18" s="246"/>
      <c r="AP18" s="246"/>
      <c r="AQ18" s="41"/>
      <c r="AR18" s="41"/>
    </row>
    <row r="19" spans="1:44" ht="15.6" customHeight="1" x14ac:dyDescent="0.2">
      <c r="A19" s="19">
        <v>7.04</v>
      </c>
      <c r="B19" s="20" t="s">
        <v>7</v>
      </c>
      <c r="C19" s="115">
        <v>9</v>
      </c>
      <c r="D19" s="113">
        <v>5</v>
      </c>
      <c r="E19" s="118" t="s">
        <v>42</v>
      </c>
      <c r="F19" s="118" t="s">
        <v>42</v>
      </c>
      <c r="G19" s="122" t="s">
        <v>42</v>
      </c>
      <c r="H19" s="122" t="s">
        <v>42</v>
      </c>
      <c r="I19" s="122" t="s">
        <v>42</v>
      </c>
      <c r="J19" s="122" t="s">
        <v>42</v>
      </c>
      <c r="K19" s="122" t="s">
        <v>42</v>
      </c>
      <c r="L19" s="73">
        <v>2</v>
      </c>
      <c r="M19" s="73">
        <v>2</v>
      </c>
      <c r="N19" s="108">
        <v>3</v>
      </c>
      <c r="O19" s="108">
        <v>3</v>
      </c>
      <c r="P19" s="108">
        <v>0</v>
      </c>
      <c r="Q19" s="108">
        <v>1</v>
      </c>
      <c r="R19" s="109">
        <v>0</v>
      </c>
      <c r="S19" s="110">
        <v>2</v>
      </c>
      <c r="T19" s="110">
        <v>0</v>
      </c>
      <c r="U19" s="110">
        <v>0</v>
      </c>
      <c r="V19" s="83">
        <v>0</v>
      </c>
      <c r="W19" s="83">
        <v>6</v>
      </c>
      <c r="X19" s="83">
        <v>8</v>
      </c>
      <c r="Y19" s="83">
        <v>4</v>
      </c>
      <c r="Z19" s="83">
        <v>10</v>
      </c>
      <c r="AA19" s="83">
        <v>1</v>
      </c>
      <c r="AB19" s="83">
        <v>2</v>
      </c>
      <c r="AC19" s="83">
        <v>8</v>
      </c>
      <c r="AD19" s="83">
        <v>2</v>
      </c>
      <c r="AE19" s="83">
        <v>2</v>
      </c>
      <c r="AF19" s="84">
        <v>0</v>
      </c>
      <c r="AG19" s="84">
        <v>0</v>
      </c>
      <c r="AH19" s="85">
        <v>1</v>
      </c>
      <c r="AI19" s="74">
        <v>0</v>
      </c>
      <c r="AJ19" s="74">
        <v>0</v>
      </c>
      <c r="AK19" s="74">
        <v>0</v>
      </c>
      <c r="AL19" s="74">
        <v>0</v>
      </c>
      <c r="AM19" s="75"/>
      <c r="AN19" s="23">
        <f>SUM(C19:AL19)</f>
        <v>71</v>
      </c>
      <c r="AO19" s="247"/>
      <c r="AP19" s="247"/>
      <c r="AQ19" s="41"/>
      <c r="AR19" s="41"/>
    </row>
    <row r="20" spans="1:44" ht="15.6" customHeight="1" x14ac:dyDescent="0.2">
      <c r="A20" s="254" t="s">
        <v>74</v>
      </c>
      <c r="B20" s="20" t="s">
        <v>8</v>
      </c>
      <c r="C20" s="115">
        <f>C19</f>
        <v>9</v>
      </c>
      <c r="D20" s="114">
        <f t="shared" ref="D20" si="30">C20-D18+D19</f>
        <v>14</v>
      </c>
      <c r="E20" s="119" t="s">
        <v>42</v>
      </c>
      <c r="F20" s="119" t="s">
        <v>42</v>
      </c>
      <c r="G20" s="123" t="s">
        <v>42</v>
      </c>
      <c r="H20" s="123" t="s">
        <v>42</v>
      </c>
      <c r="I20" s="123" t="s">
        <v>42</v>
      </c>
      <c r="J20" s="123" t="s">
        <v>42</v>
      </c>
      <c r="K20" s="123" t="s">
        <v>42</v>
      </c>
      <c r="L20" s="86">
        <f>D20-L18+L19</f>
        <v>16</v>
      </c>
      <c r="M20" s="86">
        <f t="shared" ref="M20" si="31">L20-M18+M19</f>
        <v>18</v>
      </c>
      <c r="N20" s="87">
        <f t="shared" ref="N20" si="32">M20-N18+N19</f>
        <v>21</v>
      </c>
      <c r="O20" s="87">
        <f t="shared" ref="O20" si="33">N20-O18+O19</f>
        <v>24</v>
      </c>
      <c r="P20" s="87">
        <f t="shared" ref="P20" si="34">O20-P18+P19</f>
        <v>24</v>
      </c>
      <c r="Q20" s="87">
        <f t="shared" ref="Q20" si="35">P20-Q18+Q19</f>
        <v>25</v>
      </c>
      <c r="R20" s="87">
        <f t="shared" ref="R20" si="36">Q20-R18+R19</f>
        <v>25</v>
      </c>
      <c r="S20" s="87">
        <f t="shared" ref="S20" si="37">R20-S18+S19</f>
        <v>27</v>
      </c>
      <c r="T20" s="87">
        <f t="shared" ref="T20" si="38">S20-T18+T19</f>
        <v>27</v>
      </c>
      <c r="U20" s="87">
        <f t="shared" ref="U20" si="39">T20-U18+U19</f>
        <v>27</v>
      </c>
      <c r="V20" s="87">
        <f t="shared" ref="V20" si="40">U20-V18+V19</f>
        <v>27</v>
      </c>
      <c r="W20" s="87">
        <f t="shared" ref="W20" si="41">V20-W18+W19</f>
        <v>32</v>
      </c>
      <c r="X20" s="87">
        <f t="shared" ref="X20" si="42">W20-X18+X19</f>
        <v>39</v>
      </c>
      <c r="Y20" s="87">
        <f t="shared" ref="Y20" si="43">X20-Y18+Y19</f>
        <v>35</v>
      </c>
      <c r="Z20" s="87">
        <f t="shared" ref="Z20" si="44">Y20-Z18+Z19</f>
        <v>45</v>
      </c>
      <c r="AA20" s="87">
        <f t="shared" ref="AA20" si="45">Z20-AA18+AA19</f>
        <v>44</v>
      </c>
      <c r="AB20" s="87">
        <f t="shared" ref="AB20" si="46">AA20-AB18+AB19</f>
        <v>36</v>
      </c>
      <c r="AC20" s="87">
        <f t="shared" ref="AC20" si="47">AB20-AC18+AC19</f>
        <v>40</v>
      </c>
      <c r="AD20" s="87">
        <f t="shared" ref="AD20" si="48">AC20-AD18+AD19</f>
        <v>41</v>
      </c>
      <c r="AE20" s="87">
        <f t="shared" ref="AE20" si="49">AD20-AE18+AE19</f>
        <v>41</v>
      </c>
      <c r="AF20" s="88">
        <f t="shared" ref="AF20" si="50">AE20-AF18+AF19</f>
        <v>29</v>
      </c>
      <c r="AG20" s="88">
        <f t="shared" ref="AG20" si="51">AF20-AG18+AG19</f>
        <v>15</v>
      </c>
      <c r="AH20" s="87">
        <f t="shared" ref="AH20" si="52">AG20-AH18+AH19</f>
        <v>15</v>
      </c>
      <c r="AI20" s="76">
        <f t="shared" ref="AI20" si="53">AH20-AI18+AI19</f>
        <v>14</v>
      </c>
      <c r="AJ20" s="76">
        <f t="shared" ref="AJ20" si="54">AI20-AJ18+AJ19</f>
        <v>10</v>
      </c>
      <c r="AK20" s="76">
        <f t="shared" ref="AK20" si="55">AJ20-AK18+AK19</f>
        <v>6</v>
      </c>
      <c r="AL20" s="76">
        <f t="shared" ref="AL20" si="56">AK20-AL18+AL19</f>
        <v>4</v>
      </c>
      <c r="AM20" s="77">
        <f>AL20-AM18</f>
        <v>0</v>
      </c>
      <c r="AN20" s="24"/>
      <c r="AO20" s="248">
        <f>MAX(C20:AM20)</f>
        <v>45</v>
      </c>
      <c r="AP20" s="248">
        <f>SUM(C19:D19)</f>
        <v>14</v>
      </c>
      <c r="AQ20" s="41"/>
      <c r="AR20" s="41"/>
    </row>
    <row r="21" spans="1:44" ht="15.6" customHeight="1" x14ac:dyDescent="0.2">
      <c r="A21" s="255"/>
      <c r="B21" s="20" t="s">
        <v>9</v>
      </c>
      <c r="C21" s="233"/>
      <c r="D21" s="234"/>
      <c r="E21" s="234"/>
      <c r="F21" s="234"/>
      <c r="G21" s="234"/>
      <c r="H21" s="234"/>
      <c r="I21" s="234"/>
      <c r="J21" s="156" t="s">
        <v>42</v>
      </c>
      <c r="K21" s="234"/>
      <c r="L21" s="234"/>
      <c r="M21" s="234"/>
      <c r="N21" s="150">
        <v>7.13</v>
      </c>
      <c r="O21" s="234"/>
      <c r="P21" s="234"/>
      <c r="Q21" s="234"/>
      <c r="R21" s="234"/>
      <c r="S21" s="234"/>
      <c r="T21" s="150">
        <v>7.2</v>
      </c>
      <c r="U21" s="234"/>
      <c r="V21" s="234"/>
      <c r="W21" s="234"/>
      <c r="X21" s="150">
        <v>7.24</v>
      </c>
      <c r="Y21" s="234"/>
      <c r="Z21" s="234"/>
      <c r="AA21" s="234"/>
      <c r="AB21" s="234"/>
      <c r="AC21" s="150">
        <v>7.35</v>
      </c>
      <c r="AD21" s="234"/>
      <c r="AE21" s="234"/>
      <c r="AF21" s="234"/>
      <c r="AG21" s="151">
        <v>7.43</v>
      </c>
      <c r="AH21" s="152">
        <v>7.45</v>
      </c>
      <c r="AI21" s="234"/>
      <c r="AJ21" s="234"/>
      <c r="AK21" s="234"/>
      <c r="AL21" s="234"/>
      <c r="AM21" s="235">
        <v>7.52</v>
      </c>
      <c r="AN21" s="25">
        <v>48</v>
      </c>
      <c r="AO21" s="247"/>
      <c r="AP21" s="247"/>
      <c r="AQ21" s="41"/>
      <c r="AR21" s="41"/>
    </row>
    <row r="22" spans="1:44" ht="15.6" customHeight="1" x14ac:dyDescent="0.2">
      <c r="A22" s="256"/>
      <c r="B22" s="21" t="s">
        <v>10</v>
      </c>
      <c r="C22" s="157">
        <v>7.04</v>
      </c>
      <c r="D22" s="236"/>
      <c r="E22" s="236"/>
      <c r="F22" s="236"/>
      <c r="G22" s="236"/>
      <c r="H22" s="236"/>
      <c r="I22" s="236"/>
      <c r="J22" s="158" t="s">
        <v>42</v>
      </c>
      <c r="K22" s="236"/>
      <c r="L22" s="236"/>
      <c r="M22" s="236"/>
      <c r="N22" s="153">
        <f>N21</f>
        <v>7.13</v>
      </c>
      <c r="O22" s="236"/>
      <c r="P22" s="236"/>
      <c r="Q22" s="236"/>
      <c r="R22" s="236"/>
      <c r="S22" s="236"/>
      <c r="T22" s="153">
        <v>7.21</v>
      </c>
      <c r="U22" s="236"/>
      <c r="V22" s="236"/>
      <c r="W22" s="236"/>
      <c r="X22" s="153">
        <f>X21</f>
        <v>7.24</v>
      </c>
      <c r="Y22" s="236"/>
      <c r="Z22" s="236"/>
      <c r="AA22" s="236"/>
      <c r="AB22" s="236"/>
      <c r="AC22" s="153">
        <f>AC21</f>
        <v>7.35</v>
      </c>
      <c r="AD22" s="236"/>
      <c r="AE22" s="236"/>
      <c r="AF22" s="234"/>
      <c r="AG22" s="154">
        <v>7.43</v>
      </c>
      <c r="AH22" s="155">
        <f>AH21</f>
        <v>7.45</v>
      </c>
      <c r="AI22" s="236"/>
      <c r="AJ22" s="236"/>
      <c r="AK22" s="236"/>
      <c r="AL22" s="236"/>
      <c r="AM22" s="178"/>
      <c r="AN22" s="24"/>
      <c r="AO22" s="249"/>
      <c r="AP22" s="249"/>
      <c r="AQ22" s="41"/>
      <c r="AR22" s="41"/>
    </row>
    <row r="23" spans="1:44" ht="15.6" customHeight="1" thickBot="1" x14ac:dyDescent="0.25">
      <c r="A23" s="43">
        <v>512</v>
      </c>
      <c r="B23" s="43" t="s">
        <v>11</v>
      </c>
      <c r="C23" s="50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5"/>
      <c r="AN23" s="46"/>
      <c r="AO23" s="250"/>
      <c r="AP23" s="250"/>
      <c r="AQ23" s="41"/>
      <c r="AR23" s="41"/>
    </row>
    <row r="24" spans="1:44" ht="15.6" customHeight="1" x14ac:dyDescent="0.2">
      <c r="A24" s="49"/>
      <c r="B24" s="18" t="s">
        <v>5</v>
      </c>
      <c r="C24" s="69"/>
      <c r="D24" s="112" t="s">
        <v>42</v>
      </c>
      <c r="E24" s="117" t="s">
        <v>42</v>
      </c>
      <c r="F24" s="117" t="s">
        <v>42</v>
      </c>
      <c r="G24" s="121" t="s">
        <v>42</v>
      </c>
      <c r="H24" s="121" t="s">
        <v>42</v>
      </c>
      <c r="I24" s="121" t="s">
        <v>42</v>
      </c>
      <c r="J24" s="121" t="s">
        <v>42</v>
      </c>
      <c r="K24" s="121" t="s">
        <v>42</v>
      </c>
      <c r="L24" s="70" t="s">
        <v>42</v>
      </c>
      <c r="M24" s="70" t="s">
        <v>42</v>
      </c>
      <c r="N24" s="105" t="s">
        <v>42</v>
      </c>
      <c r="O24" s="105">
        <v>0</v>
      </c>
      <c r="P24" s="105">
        <v>0</v>
      </c>
      <c r="Q24" s="105">
        <v>0</v>
      </c>
      <c r="R24" s="106">
        <v>0</v>
      </c>
      <c r="S24" s="107">
        <v>0</v>
      </c>
      <c r="T24" s="107">
        <v>0</v>
      </c>
      <c r="U24" s="107">
        <v>1</v>
      </c>
      <c r="V24" s="80">
        <v>3</v>
      </c>
      <c r="W24" s="80">
        <v>2</v>
      </c>
      <c r="X24" s="80">
        <v>16</v>
      </c>
      <c r="Y24" s="80">
        <v>4</v>
      </c>
      <c r="Z24" s="80">
        <v>3</v>
      </c>
      <c r="AA24" s="80">
        <v>14</v>
      </c>
      <c r="AB24" s="80">
        <v>8</v>
      </c>
      <c r="AC24" s="80">
        <v>3</v>
      </c>
      <c r="AD24" s="80">
        <v>4</v>
      </c>
      <c r="AE24" s="80">
        <v>24</v>
      </c>
      <c r="AF24" s="81" t="s">
        <v>42</v>
      </c>
      <c r="AG24" s="81" t="s">
        <v>42</v>
      </c>
      <c r="AH24" s="82">
        <v>1</v>
      </c>
      <c r="AI24" s="71">
        <v>0</v>
      </c>
      <c r="AJ24" s="71">
        <v>3</v>
      </c>
      <c r="AK24" s="71">
        <v>2</v>
      </c>
      <c r="AL24" s="71">
        <v>1</v>
      </c>
      <c r="AM24" s="72">
        <v>0</v>
      </c>
      <c r="AN24" s="22" t="s">
        <v>6</v>
      </c>
      <c r="AO24" s="246"/>
      <c r="AP24" s="246"/>
      <c r="AQ24" s="41"/>
      <c r="AR24" s="41"/>
    </row>
    <row r="25" spans="1:44" ht="15.6" customHeight="1" x14ac:dyDescent="0.2">
      <c r="A25" s="19">
        <v>7.3</v>
      </c>
      <c r="B25" s="20" t="s">
        <v>7</v>
      </c>
      <c r="C25" s="115" t="s">
        <v>42</v>
      </c>
      <c r="D25" s="113" t="s">
        <v>42</v>
      </c>
      <c r="E25" s="118" t="s">
        <v>42</v>
      </c>
      <c r="F25" s="118" t="s">
        <v>42</v>
      </c>
      <c r="G25" s="122" t="s">
        <v>42</v>
      </c>
      <c r="H25" s="122" t="s">
        <v>42</v>
      </c>
      <c r="I25" s="122" t="s">
        <v>42</v>
      </c>
      <c r="J25" s="122" t="s">
        <v>42</v>
      </c>
      <c r="K25" s="122" t="s">
        <v>42</v>
      </c>
      <c r="L25" s="73" t="s">
        <v>42</v>
      </c>
      <c r="M25" s="73" t="s">
        <v>42</v>
      </c>
      <c r="N25" s="108">
        <v>1</v>
      </c>
      <c r="O25" s="108">
        <v>0</v>
      </c>
      <c r="P25" s="108">
        <v>0</v>
      </c>
      <c r="Q25" s="108">
        <v>4</v>
      </c>
      <c r="R25" s="109">
        <v>1</v>
      </c>
      <c r="S25" s="110">
        <v>19</v>
      </c>
      <c r="T25" s="110">
        <v>0</v>
      </c>
      <c r="U25" s="110">
        <v>1</v>
      </c>
      <c r="V25" s="83">
        <v>5</v>
      </c>
      <c r="W25" s="83">
        <v>24</v>
      </c>
      <c r="X25" s="83">
        <v>21</v>
      </c>
      <c r="Y25" s="83">
        <v>7</v>
      </c>
      <c r="Z25" s="83">
        <v>0</v>
      </c>
      <c r="AA25" s="83">
        <v>0</v>
      </c>
      <c r="AB25" s="83">
        <v>2</v>
      </c>
      <c r="AC25" s="83">
        <v>0</v>
      </c>
      <c r="AD25" s="83">
        <v>0</v>
      </c>
      <c r="AE25" s="83">
        <v>4</v>
      </c>
      <c r="AF25" s="84" t="s">
        <v>42</v>
      </c>
      <c r="AG25" s="84" t="s">
        <v>42</v>
      </c>
      <c r="AH25" s="85">
        <v>0</v>
      </c>
      <c r="AI25" s="74">
        <v>0</v>
      </c>
      <c r="AJ25" s="74">
        <v>0</v>
      </c>
      <c r="AK25" s="74">
        <v>0</v>
      </c>
      <c r="AL25" s="74">
        <v>0</v>
      </c>
      <c r="AM25" s="75"/>
      <c r="AN25" s="23">
        <f>SUM(C25:AL25)</f>
        <v>89</v>
      </c>
      <c r="AO25" s="247"/>
      <c r="AP25" s="247"/>
      <c r="AQ25" s="41"/>
      <c r="AR25" s="41"/>
    </row>
    <row r="26" spans="1:44" ht="15.6" customHeight="1" x14ac:dyDescent="0.2">
      <c r="A26" s="254" t="s">
        <v>75</v>
      </c>
      <c r="B26" s="20" t="s">
        <v>8</v>
      </c>
      <c r="C26" s="115" t="s">
        <v>42</v>
      </c>
      <c r="D26" s="114" t="s">
        <v>42</v>
      </c>
      <c r="E26" s="119" t="s">
        <v>42</v>
      </c>
      <c r="F26" s="119" t="s">
        <v>42</v>
      </c>
      <c r="G26" s="123" t="s">
        <v>42</v>
      </c>
      <c r="H26" s="123" t="s">
        <v>42</v>
      </c>
      <c r="I26" s="123" t="s">
        <v>42</v>
      </c>
      <c r="J26" s="123" t="s">
        <v>42</v>
      </c>
      <c r="K26" s="123" t="s">
        <v>42</v>
      </c>
      <c r="L26" s="86" t="s">
        <v>42</v>
      </c>
      <c r="M26" s="86" t="s">
        <v>42</v>
      </c>
      <c r="N26" s="87">
        <f>N25</f>
        <v>1</v>
      </c>
      <c r="O26" s="87">
        <f t="shared" ref="O26" si="57">N26-O24+O25</f>
        <v>1</v>
      </c>
      <c r="P26" s="87">
        <f t="shared" ref="P26" si="58">O26-P24+P25</f>
        <v>1</v>
      </c>
      <c r="Q26" s="87">
        <f t="shared" ref="Q26" si="59">P26-Q24+Q25</f>
        <v>5</v>
      </c>
      <c r="R26" s="87">
        <f t="shared" ref="R26" si="60">Q26-R24+R25</f>
        <v>6</v>
      </c>
      <c r="S26" s="87">
        <f t="shared" ref="S26" si="61">R26-S24+S25</f>
        <v>25</v>
      </c>
      <c r="T26" s="87">
        <f t="shared" ref="T26" si="62">S26-T24+T25</f>
        <v>25</v>
      </c>
      <c r="U26" s="87">
        <f t="shared" ref="U26" si="63">T26-U24+U25</f>
        <v>25</v>
      </c>
      <c r="V26" s="87">
        <f t="shared" ref="V26" si="64">U26-V24+V25</f>
        <v>27</v>
      </c>
      <c r="W26" s="87">
        <f t="shared" ref="W26" si="65">V26-W24+W25</f>
        <v>49</v>
      </c>
      <c r="X26" s="87">
        <f t="shared" ref="X26" si="66">W26-X24+X25</f>
        <v>54</v>
      </c>
      <c r="Y26" s="87">
        <f t="shared" ref="Y26" si="67">X26-Y24+Y25</f>
        <v>57</v>
      </c>
      <c r="Z26" s="87">
        <f t="shared" ref="Z26" si="68">Y26-Z24+Z25</f>
        <v>54</v>
      </c>
      <c r="AA26" s="87">
        <f t="shared" ref="AA26" si="69">Z26-AA24+AA25</f>
        <v>40</v>
      </c>
      <c r="AB26" s="87">
        <f t="shared" ref="AB26" si="70">AA26-AB24+AB25</f>
        <v>34</v>
      </c>
      <c r="AC26" s="87">
        <f t="shared" ref="AC26" si="71">AB26-AC24+AC25</f>
        <v>31</v>
      </c>
      <c r="AD26" s="87">
        <f t="shared" ref="AD26" si="72">AC26-AD24+AD25</f>
        <v>27</v>
      </c>
      <c r="AE26" s="87">
        <f t="shared" ref="AE26" si="73">AD26-AE24+AE25</f>
        <v>7</v>
      </c>
      <c r="AF26" s="88" t="s">
        <v>42</v>
      </c>
      <c r="AG26" s="88" t="s">
        <v>42</v>
      </c>
      <c r="AH26" s="89">
        <f>AE26-AH24+AH25</f>
        <v>6</v>
      </c>
      <c r="AI26" s="76">
        <f t="shared" ref="AI26" si="74">AH26-AI24+AI25</f>
        <v>6</v>
      </c>
      <c r="AJ26" s="76">
        <f t="shared" ref="AJ26" si="75">AI26-AJ24+AJ25</f>
        <v>3</v>
      </c>
      <c r="AK26" s="76">
        <f t="shared" ref="AK26" si="76">AJ26-AK24+AK25</f>
        <v>1</v>
      </c>
      <c r="AL26" s="76">
        <f t="shared" ref="AL26" si="77">AK26-AL24+AL25</f>
        <v>0</v>
      </c>
      <c r="AM26" s="77">
        <f>AL26-AM24</f>
        <v>0</v>
      </c>
      <c r="AN26" s="24"/>
      <c r="AO26" s="248">
        <f>MAX(C26:AM26)</f>
        <v>57</v>
      </c>
      <c r="AP26" s="248">
        <f>SUM(C25:D25)</f>
        <v>0</v>
      </c>
      <c r="AQ26" s="41"/>
      <c r="AR26" s="41"/>
    </row>
    <row r="27" spans="1:44" ht="15.6" customHeight="1" x14ac:dyDescent="0.2">
      <c r="A27" s="255"/>
      <c r="B27" s="20" t="s">
        <v>9</v>
      </c>
      <c r="C27" s="233"/>
      <c r="D27" s="234"/>
      <c r="E27" s="234"/>
      <c r="F27" s="234"/>
      <c r="G27" s="234"/>
      <c r="H27" s="234"/>
      <c r="I27" s="234"/>
      <c r="J27" s="156" t="s">
        <v>42</v>
      </c>
      <c r="K27" s="234"/>
      <c r="L27" s="234"/>
      <c r="M27" s="234"/>
      <c r="N27" s="150" t="s">
        <v>42</v>
      </c>
      <c r="O27" s="234"/>
      <c r="P27" s="234"/>
      <c r="Q27" s="234"/>
      <c r="R27" s="234"/>
      <c r="S27" s="234"/>
      <c r="T27" s="150">
        <v>7.38</v>
      </c>
      <c r="U27" s="234"/>
      <c r="V27" s="234"/>
      <c r="W27" s="234"/>
      <c r="X27" s="150">
        <v>7.45</v>
      </c>
      <c r="Y27" s="234"/>
      <c r="Z27" s="234"/>
      <c r="AA27" s="234"/>
      <c r="AB27" s="234"/>
      <c r="AC27" s="150">
        <v>7.55</v>
      </c>
      <c r="AD27" s="234"/>
      <c r="AE27" s="234"/>
      <c r="AF27" s="234"/>
      <c r="AG27" s="151" t="s">
        <v>42</v>
      </c>
      <c r="AH27" s="152">
        <v>7.59</v>
      </c>
      <c r="AI27" s="234"/>
      <c r="AJ27" s="234"/>
      <c r="AK27" s="234"/>
      <c r="AL27" s="234"/>
      <c r="AM27" s="235">
        <v>8.0500000000000007</v>
      </c>
      <c r="AN27" s="25">
        <v>35</v>
      </c>
      <c r="AO27" s="247"/>
      <c r="AP27" s="247"/>
      <c r="AQ27" s="41"/>
      <c r="AR27" s="41"/>
    </row>
    <row r="28" spans="1:44" ht="15.6" customHeight="1" x14ac:dyDescent="0.2">
      <c r="A28" s="256"/>
      <c r="B28" s="21" t="s">
        <v>10</v>
      </c>
      <c r="C28" s="157" t="s">
        <v>42</v>
      </c>
      <c r="D28" s="236"/>
      <c r="E28" s="236"/>
      <c r="F28" s="236"/>
      <c r="G28" s="236"/>
      <c r="H28" s="236"/>
      <c r="I28" s="236"/>
      <c r="J28" s="158" t="s">
        <v>42</v>
      </c>
      <c r="K28" s="236"/>
      <c r="L28" s="236"/>
      <c r="M28" s="236"/>
      <c r="N28" s="153">
        <v>7.3</v>
      </c>
      <c r="O28" s="236"/>
      <c r="P28" s="236"/>
      <c r="Q28" s="236"/>
      <c r="R28" s="236"/>
      <c r="S28" s="236"/>
      <c r="T28" s="153">
        <f>T27</f>
        <v>7.38</v>
      </c>
      <c r="U28" s="236"/>
      <c r="V28" s="236"/>
      <c r="W28" s="236"/>
      <c r="X28" s="153">
        <v>7.46</v>
      </c>
      <c r="Y28" s="236"/>
      <c r="Z28" s="236"/>
      <c r="AA28" s="236"/>
      <c r="AB28" s="236"/>
      <c r="AC28" s="153">
        <f>AC27</f>
        <v>7.55</v>
      </c>
      <c r="AD28" s="236"/>
      <c r="AE28" s="236"/>
      <c r="AF28" s="234"/>
      <c r="AG28" s="154" t="s">
        <v>42</v>
      </c>
      <c r="AH28" s="155">
        <f>AH27</f>
        <v>7.59</v>
      </c>
      <c r="AI28" s="236"/>
      <c r="AJ28" s="236"/>
      <c r="AK28" s="236"/>
      <c r="AL28" s="236"/>
      <c r="AM28" s="178"/>
      <c r="AN28" s="24"/>
      <c r="AO28" s="249"/>
      <c r="AP28" s="249"/>
      <c r="AQ28" s="41"/>
      <c r="AR28" s="41"/>
    </row>
    <row r="29" spans="1:44" ht="15.6" customHeight="1" thickBot="1" x14ac:dyDescent="0.25">
      <c r="A29" s="43">
        <v>201</v>
      </c>
      <c r="B29" s="43" t="s">
        <v>11</v>
      </c>
      <c r="C29" s="50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5"/>
      <c r="AN29" s="46"/>
      <c r="AO29" s="250"/>
      <c r="AP29" s="250"/>
      <c r="AQ29" s="41"/>
      <c r="AR29" s="41"/>
    </row>
    <row r="30" spans="1:44" s="39" customFormat="1" ht="15.6" customHeight="1" x14ac:dyDescent="0.2">
      <c r="A30" s="49"/>
      <c r="B30" s="18" t="s">
        <v>5</v>
      </c>
      <c r="C30" s="69"/>
      <c r="D30" s="112">
        <v>0</v>
      </c>
      <c r="E30" s="117" t="s">
        <v>42</v>
      </c>
      <c r="F30" s="117" t="s">
        <v>42</v>
      </c>
      <c r="G30" s="121" t="s">
        <v>42</v>
      </c>
      <c r="H30" s="121" t="s">
        <v>42</v>
      </c>
      <c r="I30" s="121" t="s">
        <v>42</v>
      </c>
      <c r="J30" s="121" t="s">
        <v>42</v>
      </c>
      <c r="K30" s="121" t="s">
        <v>42</v>
      </c>
      <c r="L30" s="70">
        <v>0</v>
      </c>
      <c r="M30" s="70">
        <v>0</v>
      </c>
      <c r="N30" s="105">
        <v>0</v>
      </c>
      <c r="O30" s="105">
        <v>0</v>
      </c>
      <c r="P30" s="105">
        <v>0</v>
      </c>
      <c r="Q30" s="105">
        <v>0</v>
      </c>
      <c r="R30" s="106">
        <v>0</v>
      </c>
      <c r="S30" s="107">
        <v>0</v>
      </c>
      <c r="T30" s="107">
        <v>0</v>
      </c>
      <c r="U30" s="107">
        <v>0</v>
      </c>
      <c r="V30" s="80">
        <v>0</v>
      </c>
      <c r="W30" s="80">
        <v>0</v>
      </c>
      <c r="X30" s="80">
        <v>1</v>
      </c>
      <c r="Y30" s="80">
        <v>0</v>
      </c>
      <c r="Z30" s="80">
        <v>2</v>
      </c>
      <c r="AA30" s="80">
        <v>1</v>
      </c>
      <c r="AB30" s="80">
        <v>10</v>
      </c>
      <c r="AC30" s="80">
        <v>16</v>
      </c>
      <c r="AD30" s="80">
        <v>8</v>
      </c>
      <c r="AE30" s="80">
        <v>0</v>
      </c>
      <c r="AF30" s="81" t="s">
        <v>42</v>
      </c>
      <c r="AG30" s="81" t="s">
        <v>42</v>
      </c>
      <c r="AH30" s="82">
        <v>3</v>
      </c>
      <c r="AI30" s="71">
        <v>0</v>
      </c>
      <c r="AJ30" s="71">
        <v>11</v>
      </c>
      <c r="AK30" s="71">
        <v>9</v>
      </c>
      <c r="AL30" s="71">
        <v>5</v>
      </c>
      <c r="AM30" s="72">
        <v>7</v>
      </c>
      <c r="AN30" s="22" t="s">
        <v>6</v>
      </c>
      <c r="AO30" s="246"/>
      <c r="AP30" s="246"/>
      <c r="AQ30" s="41"/>
      <c r="AR30" s="41"/>
    </row>
    <row r="31" spans="1:44" s="39" customFormat="1" ht="15.6" customHeight="1" x14ac:dyDescent="0.2">
      <c r="A31" s="19">
        <v>10.06</v>
      </c>
      <c r="B31" s="20" t="s">
        <v>7</v>
      </c>
      <c r="C31" s="115">
        <v>0</v>
      </c>
      <c r="D31" s="113">
        <v>0</v>
      </c>
      <c r="E31" s="118" t="s">
        <v>42</v>
      </c>
      <c r="F31" s="118" t="s">
        <v>42</v>
      </c>
      <c r="G31" s="122" t="s">
        <v>42</v>
      </c>
      <c r="H31" s="122" t="s">
        <v>42</v>
      </c>
      <c r="I31" s="122" t="s">
        <v>42</v>
      </c>
      <c r="J31" s="122" t="s">
        <v>42</v>
      </c>
      <c r="K31" s="122" t="s">
        <v>42</v>
      </c>
      <c r="L31" s="73">
        <v>0</v>
      </c>
      <c r="M31" s="73">
        <v>0</v>
      </c>
      <c r="N31" s="108">
        <v>0</v>
      </c>
      <c r="O31" s="108">
        <v>0</v>
      </c>
      <c r="P31" s="108">
        <v>0</v>
      </c>
      <c r="Q31" s="108">
        <v>0</v>
      </c>
      <c r="R31" s="109">
        <v>1</v>
      </c>
      <c r="S31" s="110">
        <v>4</v>
      </c>
      <c r="T31" s="110">
        <v>10</v>
      </c>
      <c r="U31" s="110">
        <v>2</v>
      </c>
      <c r="V31" s="83">
        <v>1</v>
      </c>
      <c r="W31" s="83">
        <v>5</v>
      </c>
      <c r="X31" s="83">
        <v>3</v>
      </c>
      <c r="Y31" s="83">
        <v>4</v>
      </c>
      <c r="Z31" s="83">
        <v>8</v>
      </c>
      <c r="AA31" s="83">
        <v>3</v>
      </c>
      <c r="AB31" s="83">
        <v>8</v>
      </c>
      <c r="AC31" s="83">
        <v>9</v>
      </c>
      <c r="AD31" s="83">
        <v>6</v>
      </c>
      <c r="AE31" s="83">
        <v>2</v>
      </c>
      <c r="AF31" s="84" t="s">
        <v>42</v>
      </c>
      <c r="AG31" s="84" t="s">
        <v>42</v>
      </c>
      <c r="AH31" s="85">
        <v>4</v>
      </c>
      <c r="AI31" s="74">
        <v>0</v>
      </c>
      <c r="AJ31" s="74">
        <v>2</v>
      </c>
      <c r="AK31" s="74">
        <v>1</v>
      </c>
      <c r="AL31" s="74">
        <v>0</v>
      </c>
      <c r="AM31" s="75"/>
      <c r="AN31" s="23">
        <f>SUM(C31:AL31)</f>
        <v>73</v>
      </c>
      <c r="AO31" s="247"/>
      <c r="AP31" s="247"/>
      <c r="AQ31" s="41"/>
      <c r="AR31" s="41"/>
    </row>
    <row r="32" spans="1:44" s="39" customFormat="1" ht="15.6" customHeight="1" x14ac:dyDescent="0.2">
      <c r="A32" s="254" t="s">
        <v>74</v>
      </c>
      <c r="B32" s="20" t="s">
        <v>8</v>
      </c>
      <c r="C32" s="115">
        <f>C31</f>
        <v>0</v>
      </c>
      <c r="D32" s="114">
        <f t="shared" ref="D32" si="78">C32-D30+D31</f>
        <v>0</v>
      </c>
      <c r="E32" s="119" t="s">
        <v>42</v>
      </c>
      <c r="F32" s="119" t="s">
        <v>42</v>
      </c>
      <c r="G32" s="123" t="s">
        <v>42</v>
      </c>
      <c r="H32" s="123" t="s">
        <v>42</v>
      </c>
      <c r="I32" s="123" t="s">
        <v>42</v>
      </c>
      <c r="J32" s="123" t="s">
        <v>42</v>
      </c>
      <c r="K32" s="123" t="s">
        <v>42</v>
      </c>
      <c r="L32" s="86">
        <f>D32-L30+L31</f>
        <v>0</v>
      </c>
      <c r="M32" s="86">
        <f t="shared" ref="M32" si="79">L32-M30+M31</f>
        <v>0</v>
      </c>
      <c r="N32" s="87">
        <f t="shared" ref="N32" si="80">M32-N30+N31</f>
        <v>0</v>
      </c>
      <c r="O32" s="87">
        <f t="shared" ref="O32" si="81">N32-O30+O31</f>
        <v>0</v>
      </c>
      <c r="P32" s="87">
        <f t="shared" ref="P32" si="82">O32-P30+P31</f>
        <v>0</v>
      </c>
      <c r="Q32" s="87">
        <f t="shared" ref="Q32" si="83">P32-Q30+Q31</f>
        <v>0</v>
      </c>
      <c r="R32" s="87">
        <f t="shared" ref="R32" si="84">Q32-R30+R31</f>
        <v>1</v>
      </c>
      <c r="S32" s="87">
        <f t="shared" ref="S32" si="85">R32-S30+S31</f>
        <v>5</v>
      </c>
      <c r="T32" s="87">
        <f t="shared" ref="T32" si="86">S32-T30+T31</f>
        <v>15</v>
      </c>
      <c r="U32" s="87">
        <f t="shared" ref="U32" si="87">T32-U30+U31</f>
        <v>17</v>
      </c>
      <c r="V32" s="87">
        <f t="shared" ref="V32" si="88">U32-V30+V31</f>
        <v>18</v>
      </c>
      <c r="W32" s="87">
        <f t="shared" ref="W32" si="89">V32-W30+W31</f>
        <v>23</v>
      </c>
      <c r="X32" s="87">
        <f t="shared" ref="X32" si="90">W32-X30+X31</f>
        <v>25</v>
      </c>
      <c r="Y32" s="87">
        <f t="shared" ref="Y32" si="91">X32-Y30+Y31</f>
        <v>29</v>
      </c>
      <c r="Z32" s="87">
        <f t="shared" ref="Z32" si="92">Y32-Z30+Z31</f>
        <v>35</v>
      </c>
      <c r="AA32" s="87">
        <f t="shared" ref="AA32" si="93">Z32-AA30+AA31</f>
        <v>37</v>
      </c>
      <c r="AB32" s="87">
        <f t="shared" ref="AB32" si="94">AA32-AB30+AB31</f>
        <v>35</v>
      </c>
      <c r="AC32" s="87">
        <f t="shared" ref="AC32" si="95">AB32-AC30+AC31</f>
        <v>28</v>
      </c>
      <c r="AD32" s="87">
        <f t="shared" ref="AD32" si="96">AC32-AD30+AD31</f>
        <v>26</v>
      </c>
      <c r="AE32" s="87">
        <f t="shared" ref="AE32" si="97">AD32-AE30+AE31</f>
        <v>28</v>
      </c>
      <c r="AF32" s="88" t="s">
        <v>42</v>
      </c>
      <c r="AG32" s="88" t="s">
        <v>42</v>
      </c>
      <c r="AH32" s="89">
        <f>AE32-AH30+AH31</f>
        <v>29</v>
      </c>
      <c r="AI32" s="76">
        <f t="shared" ref="AI32" si="98">AH32-AI30+AI31</f>
        <v>29</v>
      </c>
      <c r="AJ32" s="76">
        <f t="shared" ref="AJ32" si="99">AI32-AJ30+AJ31</f>
        <v>20</v>
      </c>
      <c r="AK32" s="76">
        <f t="shared" ref="AK32" si="100">AJ32-AK30+AK31</f>
        <v>12</v>
      </c>
      <c r="AL32" s="76">
        <f t="shared" ref="AL32" si="101">AK32-AL30+AL31</f>
        <v>7</v>
      </c>
      <c r="AM32" s="77">
        <f>AL32-AM30</f>
        <v>0</v>
      </c>
      <c r="AN32" s="24"/>
      <c r="AO32" s="248">
        <f>MAX(C32:AM32)</f>
        <v>37</v>
      </c>
      <c r="AP32" s="248">
        <f>SUM(C31:D31)</f>
        <v>0</v>
      </c>
      <c r="AQ32" s="41"/>
      <c r="AR32" s="41"/>
    </row>
    <row r="33" spans="1:44" s="39" customFormat="1" ht="15.6" customHeight="1" x14ac:dyDescent="0.2">
      <c r="A33" s="255"/>
      <c r="B33" s="20" t="s">
        <v>9</v>
      </c>
      <c r="C33" s="233"/>
      <c r="D33" s="234"/>
      <c r="E33" s="234"/>
      <c r="F33" s="234"/>
      <c r="G33" s="234"/>
      <c r="H33" s="234"/>
      <c r="I33" s="234"/>
      <c r="J33" s="156" t="s">
        <v>42</v>
      </c>
      <c r="K33" s="234"/>
      <c r="L33" s="234"/>
      <c r="M33" s="234"/>
      <c r="N33" s="150">
        <v>10.14</v>
      </c>
      <c r="O33" s="234"/>
      <c r="P33" s="234"/>
      <c r="Q33" s="234"/>
      <c r="R33" s="234"/>
      <c r="S33" s="234"/>
      <c r="T33" s="150">
        <v>10.23</v>
      </c>
      <c r="U33" s="234"/>
      <c r="V33" s="234"/>
      <c r="W33" s="234"/>
      <c r="X33" s="150">
        <v>10.27</v>
      </c>
      <c r="Y33" s="234"/>
      <c r="Z33" s="234"/>
      <c r="AA33" s="234"/>
      <c r="AB33" s="234"/>
      <c r="AC33" s="150">
        <v>10.38</v>
      </c>
      <c r="AD33" s="234"/>
      <c r="AE33" s="234"/>
      <c r="AF33" s="234"/>
      <c r="AG33" s="151" t="s">
        <v>42</v>
      </c>
      <c r="AH33" s="152">
        <v>10.43</v>
      </c>
      <c r="AI33" s="234"/>
      <c r="AJ33" s="234"/>
      <c r="AK33" s="234"/>
      <c r="AL33" s="234"/>
      <c r="AM33" s="235">
        <v>10.5</v>
      </c>
      <c r="AN33" s="25">
        <v>44</v>
      </c>
      <c r="AO33" s="247"/>
      <c r="AP33" s="247"/>
      <c r="AQ33" s="41"/>
      <c r="AR33" s="41"/>
    </row>
    <row r="34" spans="1:44" s="39" customFormat="1" ht="15.6" customHeight="1" x14ac:dyDescent="0.2">
      <c r="A34" s="256"/>
      <c r="B34" s="21" t="s">
        <v>10</v>
      </c>
      <c r="C34" s="157">
        <v>10.06</v>
      </c>
      <c r="D34" s="236"/>
      <c r="E34" s="236"/>
      <c r="F34" s="236"/>
      <c r="G34" s="236"/>
      <c r="H34" s="236"/>
      <c r="I34" s="236"/>
      <c r="J34" s="158" t="s">
        <v>42</v>
      </c>
      <c r="K34" s="236"/>
      <c r="L34" s="236"/>
      <c r="M34" s="236"/>
      <c r="N34" s="153">
        <f>N33</f>
        <v>10.14</v>
      </c>
      <c r="O34" s="236"/>
      <c r="P34" s="236"/>
      <c r="Q34" s="236"/>
      <c r="R34" s="236"/>
      <c r="S34" s="236"/>
      <c r="T34" s="153">
        <f>T33</f>
        <v>10.23</v>
      </c>
      <c r="U34" s="236"/>
      <c r="V34" s="236"/>
      <c r="W34" s="236"/>
      <c r="X34" s="153">
        <f>X33</f>
        <v>10.27</v>
      </c>
      <c r="Y34" s="236"/>
      <c r="Z34" s="236"/>
      <c r="AA34" s="236"/>
      <c r="AB34" s="236"/>
      <c r="AC34" s="153">
        <f>AC33</f>
        <v>10.38</v>
      </c>
      <c r="AD34" s="236"/>
      <c r="AE34" s="236"/>
      <c r="AF34" s="234"/>
      <c r="AG34" s="154" t="s">
        <v>42</v>
      </c>
      <c r="AH34" s="155">
        <f>AH33</f>
        <v>10.43</v>
      </c>
      <c r="AI34" s="236"/>
      <c r="AJ34" s="236"/>
      <c r="AK34" s="236"/>
      <c r="AL34" s="236"/>
      <c r="AM34" s="178"/>
      <c r="AN34" s="24"/>
      <c r="AO34" s="249"/>
      <c r="AP34" s="249"/>
      <c r="AQ34" s="41"/>
      <c r="AR34" s="41"/>
    </row>
    <row r="35" spans="1:44" s="39" customFormat="1" ht="15.6" customHeight="1" thickBot="1" x14ac:dyDescent="0.25">
      <c r="A35" s="43">
        <v>512</v>
      </c>
      <c r="B35" s="43" t="s">
        <v>11</v>
      </c>
      <c r="C35" s="50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5"/>
      <c r="AN35" s="46"/>
      <c r="AO35" s="250"/>
      <c r="AP35" s="250"/>
      <c r="AQ35" s="41"/>
      <c r="AR35" s="41"/>
    </row>
    <row r="36" spans="1:44" ht="15.6" customHeight="1" x14ac:dyDescent="0.2">
      <c r="A36" s="49"/>
      <c r="B36" s="18" t="s">
        <v>5</v>
      </c>
      <c r="C36" s="69"/>
      <c r="D36" s="112" t="s">
        <v>42</v>
      </c>
      <c r="E36" s="117" t="s">
        <v>42</v>
      </c>
      <c r="F36" s="117" t="s">
        <v>42</v>
      </c>
      <c r="G36" s="121" t="s">
        <v>42</v>
      </c>
      <c r="H36" s="121" t="s">
        <v>42</v>
      </c>
      <c r="I36" s="121" t="s">
        <v>42</v>
      </c>
      <c r="J36" s="121" t="s">
        <v>42</v>
      </c>
      <c r="K36" s="121" t="s">
        <v>42</v>
      </c>
      <c r="L36" s="70" t="s">
        <v>42</v>
      </c>
      <c r="M36" s="70" t="s">
        <v>42</v>
      </c>
      <c r="N36" s="105" t="s">
        <v>42</v>
      </c>
      <c r="O36" s="105">
        <v>0</v>
      </c>
      <c r="P36" s="105">
        <v>0</v>
      </c>
      <c r="Q36" s="105">
        <v>0</v>
      </c>
      <c r="R36" s="106">
        <v>0</v>
      </c>
      <c r="S36" s="107">
        <v>0</v>
      </c>
      <c r="T36" s="107">
        <v>0</v>
      </c>
      <c r="U36" s="107">
        <v>0</v>
      </c>
      <c r="V36" s="80">
        <v>0</v>
      </c>
      <c r="W36" s="80">
        <v>0</v>
      </c>
      <c r="X36" s="80">
        <v>0</v>
      </c>
      <c r="Y36" s="80">
        <v>2</v>
      </c>
      <c r="Z36" s="80">
        <v>0</v>
      </c>
      <c r="AA36" s="80">
        <v>0</v>
      </c>
      <c r="AB36" s="80">
        <v>6</v>
      </c>
      <c r="AC36" s="80">
        <v>2</v>
      </c>
      <c r="AD36" s="80">
        <v>2</v>
      </c>
      <c r="AE36" s="80">
        <v>3</v>
      </c>
      <c r="AF36" s="81" t="s">
        <v>42</v>
      </c>
      <c r="AG36" s="81" t="s">
        <v>42</v>
      </c>
      <c r="AH36" s="82">
        <v>1</v>
      </c>
      <c r="AI36" s="71">
        <v>4</v>
      </c>
      <c r="AJ36" s="71">
        <v>9</v>
      </c>
      <c r="AK36" s="71">
        <v>4</v>
      </c>
      <c r="AL36" s="71">
        <v>2</v>
      </c>
      <c r="AM36" s="72">
        <v>11</v>
      </c>
      <c r="AN36" s="22" t="s">
        <v>6</v>
      </c>
      <c r="AO36" s="246"/>
      <c r="AP36" s="246"/>
      <c r="AQ36" s="41"/>
      <c r="AR36" s="41"/>
    </row>
    <row r="37" spans="1:44" ht="15.6" customHeight="1" x14ac:dyDescent="0.2">
      <c r="A37" s="19">
        <v>14.1</v>
      </c>
      <c r="B37" s="20" t="s">
        <v>7</v>
      </c>
      <c r="C37" s="115" t="s">
        <v>42</v>
      </c>
      <c r="D37" s="113" t="s">
        <v>42</v>
      </c>
      <c r="E37" s="118" t="s">
        <v>42</v>
      </c>
      <c r="F37" s="118" t="s">
        <v>42</v>
      </c>
      <c r="G37" s="122" t="s">
        <v>42</v>
      </c>
      <c r="H37" s="122" t="s">
        <v>42</v>
      </c>
      <c r="I37" s="122" t="s">
        <v>42</v>
      </c>
      <c r="J37" s="122" t="s">
        <v>42</v>
      </c>
      <c r="K37" s="122" t="s">
        <v>42</v>
      </c>
      <c r="L37" s="73" t="s">
        <v>42</v>
      </c>
      <c r="M37" s="73" t="s">
        <v>42</v>
      </c>
      <c r="N37" s="108">
        <v>3</v>
      </c>
      <c r="O37" s="108">
        <v>1</v>
      </c>
      <c r="P37" s="108">
        <v>2</v>
      </c>
      <c r="Q37" s="108">
        <v>2</v>
      </c>
      <c r="R37" s="109">
        <v>0</v>
      </c>
      <c r="S37" s="110">
        <v>0</v>
      </c>
      <c r="T37" s="110">
        <v>0</v>
      </c>
      <c r="U37" s="110">
        <v>0</v>
      </c>
      <c r="V37" s="83">
        <v>0</v>
      </c>
      <c r="W37" s="83">
        <v>1</v>
      </c>
      <c r="X37" s="83">
        <v>0</v>
      </c>
      <c r="Y37" s="83">
        <v>3</v>
      </c>
      <c r="Z37" s="83">
        <v>2</v>
      </c>
      <c r="AA37" s="83">
        <v>1</v>
      </c>
      <c r="AB37" s="83">
        <v>6</v>
      </c>
      <c r="AC37" s="83">
        <v>10</v>
      </c>
      <c r="AD37" s="83">
        <v>3</v>
      </c>
      <c r="AE37" s="83">
        <v>5</v>
      </c>
      <c r="AF37" s="84" t="s">
        <v>42</v>
      </c>
      <c r="AG37" s="84" t="s">
        <v>42</v>
      </c>
      <c r="AH37" s="85">
        <v>6</v>
      </c>
      <c r="AI37" s="74">
        <v>0</v>
      </c>
      <c r="AJ37" s="74">
        <v>0</v>
      </c>
      <c r="AK37" s="74">
        <v>1</v>
      </c>
      <c r="AL37" s="74">
        <v>0</v>
      </c>
      <c r="AM37" s="75"/>
      <c r="AN37" s="23">
        <f>SUM(C37:AL37)</f>
        <v>46</v>
      </c>
      <c r="AO37" s="247"/>
      <c r="AP37" s="247"/>
      <c r="AQ37" s="41"/>
      <c r="AR37" s="41"/>
    </row>
    <row r="38" spans="1:44" ht="15.6" customHeight="1" x14ac:dyDescent="0.2">
      <c r="A38" s="254" t="s">
        <v>75</v>
      </c>
      <c r="B38" s="20" t="s">
        <v>8</v>
      </c>
      <c r="C38" s="115" t="s">
        <v>42</v>
      </c>
      <c r="D38" s="114" t="s">
        <v>42</v>
      </c>
      <c r="E38" s="119" t="s">
        <v>42</v>
      </c>
      <c r="F38" s="119" t="s">
        <v>42</v>
      </c>
      <c r="G38" s="123" t="s">
        <v>42</v>
      </c>
      <c r="H38" s="123" t="s">
        <v>42</v>
      </c>
      <c r="I38" s="123" t="s">
        <v>42</v>
      </c>
      <c r="J38" s="123" t="s">
        <v>42</v>
      </c>
      <c r="K38" s="123" t="s">
        <v>42</v>
      </c>
      <c r="L38" s="86" t="s">
        <v>42</v>
      </c>
      <c r="M38" s="86" t="s">
        <v>42</v>
      </c>
      <c r="N38" s="87">
        <f>N37</f>
        <v>3</v>
      </c>
      <c r="O38" s="87">
        <f t="shared" ref="O38" si="102">N38-O36+O37</f>
        <v>4</v>
      </c>
      <c r="P38" s="87">
        <f t="shared" ref="P38" si="103">O38-P36+P37</f>
        <v>6</v>
      </c>
      <c r="Q38" s="87">
        <f t="shared" ref="Q38" si="104">P38-Q36+Q37</f>
        <v>8</v>
      </c>
      <c r="R38" s="87">
        <f t="shared" ref="R38" si="105">Q38-R36+R37</f>
        <v>8</v>
      </c>
      <c r="S38" s="87">
        <f t="shared" ref="S38" si="106">R38-S36+S37</f>
        <v>8</v>
      </c>
      <c r="T38" s="87">
        <f t="shared" ref="T38" si="107">S38-T36+T37</f>
        <v>8</v>
      </c>
      <c r="U38" s="87">
        <f t="shared" ref="U38" si="108">T38-U36+U37</f>
        <v>8</v>
      </c>
      <c r="V38" s="87">
        <f t="shared" ref="V38" si="109">U38-V36+V37</f>
        <v>8</v>
      </c>
      <c r="W38" s="87">
        <f t="shared" ref="W38" si="110">V38-W36+W37</f>
        <v>9</v>
      </c>
      <c r="X38" s="87">
        <f t="shared" ref="X38" si="111">W38-X36+X37</f>
        <v>9</v>
      </c>
      <c r="Y38" s="87">
        <f t="shared" ref="Y38" si="112">X38-Y36+Y37</f>
        <v>10</v>
      </c>
      <c r="Z38" s="87">
        <f t="shared" ref="Z38" si="113">Y38-Z36+Z37</f>
        <v>12</v>
      </c>
      <c r="AA38" s="87">
        <f t="shared" ref="AA38" si="114">Z38-AA36+AA37</f>
        <v>13</v>
      </c>
      <c r="AB38" s="87">
        <f t="shared" ref="AB38" si="115">AA38-AB36+AB37</f>
        <v>13</v>
      </c>
      <c r="AC38" s="87">
        <f t="shared" ref="AC38" si="116">AB38-AC36+AC37</f>
        <v>21</v>
      </c>
      <c r="AD38" s="87">
        <f t="shared" ref="AD38" si="117">AC38-AD36+AD37</f>
        <v>22</v>
      </c>
      <c r="AE38" s="87">
        <f t="shared" ref="AE38" si="118">AD38-AE36+AE37</f>
        <v>24</v>
      </c>
      <c r="AF38" s="88" t="s">
        <v>42</v>
      </c>
      <c r="AG38" s="88" t="s">
        <v>42</v>
      </c>
      <c r="AH38" s="89">
        <f>AE38-AH36+AH37</f>
        <v>29</v>
      </c>
      <c r="AI38" s="76">
        <f t="shared" ref="AI38" si="119">AH38-AI36+AI37</f>
        <v>25</v>
      </c>
      <c r="AJ38" s="76">
        <f t="shared" ref="AJ38" si="120">AI38-AJ36+AJ37</f>
        <v>16</v>
      </c>
      <c r="AK38" s="76">
        <f t="shared" ref="AK38" si="121">AJ38-AK36+AK37</f>
        <v>13</v>
      </c>
      <c r="AL38" s="76">
        <f t="shared" ref="AL38" si="122">AK38-AL36+AL37</f>
        <v>11</v>
      </c>
      <c r="AM38" s="77">
        <f>AL38-AM36</f>
        <v>0</v>
      </c>
      <c r="AN38" s="24"/>
      <c r="AO38" s="248">
        <f>MAX(C38:AM38)</f>
        <v>29</v>
      </c>
      <c r="AP38" s="248">
        <f>SUM(C37:D37)</f>
        <v>0</v>
      </c>
      <c r="AQ38" s="41"/>
      <c r="AR38" s="41"/>
    </row>
    <row r="39" spans="1:44" ht="15.6" customHeight="1" x14ac:dyDescent="0.2">
      <c r="A39" s="255"/>
      <c r="B39" s="20" t="s">
        <v>9</v>
      </c>
      <c r="C39" s="233"/>
      <c r="D39" s="234"/>
      <c r="E39" s="234"/>
      <c r="F39" s="234"/>
      <c r="G39" s="234"/>
      <c r="H39" s="234"/>
      <c r="I39" s="234"/>
      <c r="J39" s="156" t="s">
        <v>42</v>
      </c>
      <c r="K39" s="234"/>
      <c r="L39" s="234"/>
      <c r="M39" s="234"/>
      <c r="N39" s="150" t="s">
        <v>42</v>
      </c>
      <c r="O39" s="234"/>
      <c r="P39" s="234"/>
      <c r="Q39" s="234"/>
      <c r="R39" s="234"/>
      <c r="S39" s="234"/>
      <c r="T39" s="150">
        <v>14.18</v>
      </c>
      <c r="U39" s="234"/>
      <c r="V39" s="234"/>
      <c r="W39" s="234"/>
      <c r="X39" s="150">
        <v>14.21</v>
      </c>
      <c r="Y39" s="234"/>
      <c r="Z39" s="234"/>
      <c r="AA39" s="234"/>
      <c r="AB39" s="234"/>
      <c r="AC39" s="150">
        <v>14.31</v>
      </c>
      <c r="AD39" s="234"/>
      <c r="AE39" s="234"/>
      <c r="AF39" s="234"/>
      <c r="AG39" s="151" t="s">
        <v>42</v>
      </c>
      <c r="AH39" s="152">
        <v>14.37</v>
      </c>
      <c r="AI39" s="234"/>
      <c r="AJ39" s="234"/>
      <c r="AK39" s="234"/>
      <c r="AL39" s="234"/>
      <c r="AM39" s="235">
        <v>14.45</v>
      </c>
      <c r="AN39" s="25">
        <v>35</v>
      </c>
      <c r="AO39" s="247"/>
      <c r="AP39" s="247"/>
      <c r="AQ39" s="41"/>
      <c r="AR39" s="41"/>
    </row>
    <row r="40" spans="1:44" ht="15.6" customHeight="1" x14ac:dyDescent="0.2">
      <c r="A40" s="256"/>
      <c r="B40" s="21" t="s">
        <v>10</v>
      </c>
      <c r="C40" s="157" t="s">
        <v>42</v>
      </c>
      <c r="D40" s="236"/>
      <c r="E40" s="236"/>
      <c r="F40" s="236"/>
      <c r="G40" s="236"/>
      <c r="H40" s="236"/>
      <c r="I40" s="236"/>
      <c r="J40" s="158" t="s">
        <v>42</v>
      </c>
      <c r="K40" s="236"/>
      <c r="L40" s="236"/>
      <c r="M40" s="236"/>
      <c r="N40" s="153">
        <v>14.1</v>
      </c>
      <c r="O40" s="236"/>
      <c r="P40" s="236"/>
      <c r="Q40" s="236"/>
      <c r="R40" s="236"/>
      <c r="S40" s="236"/>
      <c r="T40" s="153">
        <f>T39</f>
        <v>14.18</v>
      </c>
      <c r="U40" s="236"/>
      <c r="V40" s="236"/>
      <c r="W40" s="236"/>
      <c r="X40" s="153">
        <v>14.22</v>
      </c>
      <c r="Y40" s="236"/>
      <c r="Z40" s="236"/>
      <c r="AA40" s="236"/>
      <c r="AB40" s="236"/>
      <c r="AC40" s="153">
        <f>AC39</f>
        <v>14.31</v>
      </c>
      <c r="AD40" s="236"/>
      <c r="AE40" s="236"/>
      <c r="AF40" s="234"/>
      <c r="AG40" s="154" t="s">
        <v>42</v>
      </c>
      <c r="AH40" s="155">
        <f>AH39</f>
        <v>14.37</v>
      </c>
      <c r="AI40" s="236"/>
      <c r="AJ40" s="236"/>
      <c r="AK40" s="236"/>
      <c r="AL40" s="236"/>
      <c r="AM40" s="178"/>
      <c r="AN40" s="24"/>
      <c r="AO40" s="249"/>
      <c r="AP40" s="249"/>
      <c r="AQ40" s="41"/>
      <c r="AR40" s="41"/>
    </row>
    <row r="41" spans="1:44" ht="15.6" customHeight="1" thickBot="1" x14ac:dyDescent="0.25">
      <c r="A41" s="43">
        <v>512</v>
      </c>
      <c r="B41" s="43" t="s">
        <v>11</v>
      </c>
      <c r="C41" s="50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5"/>
      <c r="AN41" s="46"/>
      <c r="AO41" s="250"/>
      <c r="AP41" s="250"/>
      <c r="AQ41" s="41"/>
      <c r="AR41" s="41"/>
    </row>
    <row r="42" spans="1:44" s="39" customFormat="1" ht="15.6" customHeight="1" x14ac:dyDescent="0.2">
      <c r="A42" s="49"/>
      <c r="B42" s="18" t="s">
        <v>5</v>
      </c>
      <c r="C42" s="69"/>
      <c r="D42" s="112">
        <v>0</v>
      </c>
      <c r="E42" s="117">
        <v>0</v>
      </c>
      <c r="F42" s="117">
        <v>0</v>
      </c>
      <c r="G42" s="121" t="s">
        <v>42</v>
      </c>
      <c r="H42" s="121" t="s">
        <v>42</v>
      </c>
      <c r="I42" s="121" t="s">
        <v>42</v>
      </c>
      <c r="J42" s="121" t="s">
        <v>42</v>
      </c>
      <c r="K42" s="121" t="s">
        <v>42</v>
      </c>
      <c r="L42" s="70">
        <v>0</v>
      </c>
      <c r="M42" s="70">
        <v>0</v>
      </c>
      <c r="N42" s="105">
        <v>0</v>
      </c>
      <c r="O42" s="105">
        <v>0</v>
      </c>
      <c r="P42" s="105">
        <v>0</v>
      </c>
      <c r="Q42" s="105">
        <v>0</v>
      </c>
      <c r="R42" s="106">
        <v>0</v>
      </c>
      <c r="S42" s="107">
        <v>0</v>
      </c>
      <c r="T42" s="107">
        <v>0</v>
      </c>
      <c r="U42" s="107">
        <v>0</v>
      </c>
      <c r="V42" s="80">
        <v>0</v>
      </c>
      <c r="W42" s="80">
        <v>0</v>
      </c>
      <c r="X42" s="80">
        <v>0</v>
      </c>
      <c r="Y42" s="80">
        <v>1</v>
      </c>
      <c r="Z42" s="80">
        <v>0</v>
      </c>
      <c r="AA42" s="80">
        <v>0</v>
      </c>
      <c r="AB42" s="80">
        <v>0</v>
      </c>
      <c r="AC42" s="80">
        <v>6</v>
      </c>
      <c r="AD42" s="80">
        <v>1</v>
      </c>
      <c r="AE42" s="80">
        <v>1</v>
      </c>
      <c r="AF42" s="81" t="s">
        <v>42</v>
      </c>
      <c r="AG42" s="81" t="s">
        <v>42</v>
      </c>
      <c r="AH42" s="82">
        <v>1</v>
      </c>
      <c r="AI42" s="71">
        <v>4</v>
      </c>
      <c r="AJ42" s="71">
        <v>3</v>
      </c>
      <c r="AK42" s="71">
        <v>4</v>
      </c>
      <c r="AL42" s="71">
        <v>1</v>
      </c>
      <c r="AM42" s="72">
        <v>0</v>
      </c>
      <c r="AN42" s="22" t="s">
        <v>6</v>
      </c>
      <c r="AO42" s="246"/>
      <c r="AP42" s="246"/>
      <c r="AQ42" s="41"/>
      <c r="AR42" s="41"/>
    </row>
    <row r="43" spans="1:44" s="39" customFormat="1" ht="15.6" customHeight="1" x14ac:dyDescent="0.2">
      <c r="A43" s="19">
        <v>15.03</v>
      </c>
      <c r="B43" s="20" t="s">
        <v>7</v>
      </c>
      <c r="C43" s="115">
        <v>0</v>
      </c>
      <c r="D43" s="113">
        <v>1</v>
      </c>
      <c r="E43" s="118">
        <v>1</v>
      </c>
      <c r="F43" s="118">
        <v>1</v>
      </c>
      <c r="G43" s="122" t="s">
        <v>42</v>
      </c>
      <c r="H43" s="122" t="s">
        <v>42</v>
      </c>
      <c r="I43" s="122" t="s">
        <v>42</v>
      </c>
      <c r="J43" s="122" t="s">
        <v>42</v>
      </c>
      <c r="K43" s="122" t="s">
        <v>42</v>
      </c>
      <c r="L43" s="73">
        <v>1</v>
      </c>
      <c r="M43" s="73">
        <v>2</v>
      </c>
      <c r="N43" s="108">
        <v>1</v>
      </c>
      <c r="O43" s="108">
        <v>2</v>
      </c>
      <c r="P43" s="108">
        <v>0</v>
      </c>
      <c r="Q43" s="108">
        <v>0</v>
      </c>
      <c r="R43" s="109">
        <v>0</v>
      </c>
      <c r="S43" s="110">
        <v>0</v>
      </c>
      <c r="T43" s="110">
        <v>0</v>
      </c>
      <c r="U43" s="110">
        <v>0</v>
      </c>
      <c r="V43" s="83">
        <v>0</v>
      </c>
      <c r="W43" s="83">
        <v>1</v>
      </c>
      <c r="X43" s="83">
        <v>1</v>
      </c>
      <c r="Y43" s="83">
        <v>0</v>
      </c>
      <c r="Z43" s="83">
        <v>0</v>
      </c>
      <c r="AA43" s="83">
        <v>1</v>
      </c>
      <c r="AB43" s="83">
        <v>5</v>
      </c>
      <c r="AC43" s="83">
        <v>4</v>
      </c>
      <c r="AD43" s="83">
        <v>0</v>
      </c>
      <c r="AE43" s="83">
        <v>0</v>
      </c>
      <c r="AF43" s="84" t="s">
        <v>42</v>
      </c>
      <c r="AG43" s="84" t="s">
        <v>42</v>
      </c>
      <c r="AH43" s="85">
        <v>1</v>
      </c>
      <c r="AI43" s="74">
        <v>0</v>
      </c>
      <c r="AJ43" s="74">
        <v>0</v>
      </c>
      <c r="AK43" s="74">
        <v>0</v>
      </c>
      <c r="AL43" s="74">
        <v>0</v>
      </c>
      <c r="AM43" s="75"/>
      <c r="AN43" s="23">
        <f>SUM(C43:AL43)</f>
        <v>22</v>
      </c>
      <c r="AO43" s="247"/>
      <c r="AP43" s="247"/>
      <c r="AQ43" s="41"/>
      <c r="AR43" s="41"/>
    </row>
    <row r="44" spans="1:44" s="39" customFormat="1" ht="15.6" customHeight="1" x14ac:dyDescent="0.2">
      <c r="A44" s="254" t="s">
        <v>74</v>
      </c>
      <c r="B44" s="20" t="s">
        <v>8</v>
      </c>
      <c r="C44" s="115">
        <f>C43</f>
        <v>0</v>
      </c>
      <c r="D44" s="114">
        <f t="shared" ref="D44" si="123">C44-D42+D43</f>
        <v>1</v>
      </c>
      <c r="E44" s="119">
        <f t="shared" ref="E44" si="124">D44-E42+E43</f>
        <v>2</v>
      </c>
      <c r="F44" s="119">
        <f t="shared" ref="F44" si="125">E44-F42+F43</f>
        <v>3</v>
      </c>
      <c r="G44" s="123" t="s">
        <v>42</v>
      </c>
      <c r="H44" s="123" t="s">
        <v>42</v>
      </c>
      <c r="I44" s="123" t="s">
        <v>42</v>
      </c>
      <c r="J44" s="123" t="s">
        <v>42</v>
      </c>
      <c r="K44" s="123" t="s">
        <v>42</v>
      </c>
      <c r="L44" s="86">
        <f>F44-L42+L43</f>
        <v>4</v>
      </c>
      <c r="M44" s="86">
        <f t="shared" ref="M44" si="126">L44-M42+M43</f>
        <v>6</v>
      </c>
      <c r="N44" s="87">
        <f t="shared" ref="N44" si="127">M44-N42+N43</f>
        <v>7</v>
      </c>
      <c r="O44" s="87">
        <f t="shared" ref="O44" si="128">N44-O42+O43</f>
        <v>9</v>
      </c>
      <c r="P44" s="87">
        <f t="shared" ref="P44" si="129">O44-P42+P43</f>
        <v>9</v>
      </c>
      <c r="Q44" s="87">
        <f t="shared" ref="Q44" si="130">P44-Q42+Q43</f>
        <v>9</v>
      </c>
      <c r="R44" s="87">
        <f t="shared" ref="R44" si="131">Q44-R42+R43</f>
        <v>9</v>
      </c>
      <c r="S44" s="87">
        <f t="shared" ref="S44" si="132">R44-S42+S43</f>
        <v>9</v>
      </c>
      <c r="T44" s="87">
        <f t="shared" ref="T44" si="133">S44-T42+T43</f>
        <v>9</v>
      </c>
      <c r="U44" s="87">
        <f t="shared" ref="U44" si="134">T44-U42+U43</f>
        <v>9</v>
      </c>
      <c r="V44" s="87">
        <f t="shared" ref="V44" si="135">U44-V42+V43</f>
        <v>9</v>
      </c>
      <c r="W44" s="87">
        <f t="shared" ref="W44" si="136">V44-W42+W43</f>
        <v>10</v>
      </c>
      <c r="X44" s="87">
        <f t="shared" ref="X44" si="137">W44-X42+X43</f>
        <v>11</v>
      </c>
      <c r="Y44" s="87">
        <f t="shared" ref="Y44" si="138">X44-Y42+Y43</f>
        <v>10</v>
      </c>
      <c r="Z44" s="87">
        <f t="shared" ref="Z44" si="139">Y44-Z42+Z43</f>
        <v>10</v>
      </c>
      <c r="AA44" s="87">
        <f t="shared" ref="AA44" si="140">Z44-AA42+AA43</f>
        <v>11</v>
      </c>
      <c r="AB44" s="87">
        <f t="shared" ref="AB44" si="141">AA44-AB42+AB43</f>
        <v>16</v>
      </c>
      <c r="AC44" s="87">
        <f t="shared" ref="AC44" si="142">AB44-AC42+AC43</f>
        <v>14</v>
      </c>
      <c r="AD44" s="87">
        <f t="shared" ref="AD44" si="143">AC44-AD42+AD43</f>
        <v>13</v>
      </c>
      <c r="AE44" s="87">
        <f t="shared" ref="AE44" si="144">AD44-AE42+AE43</f>
        <v>12</v>
      </c>
      <c r="AF44" s="88" t="s">
        <v>42</v>
      </c>
      <c r="AG44" s="88" t="s">
        <v>42</v>
      </c>
      <c r="AH44" s="89">
        <f>AE44-AH42+AH43</f>
        <v>12</v>
      </c>
      <c r="AI44" s="76">
        <f t="shared" ref="AI44" si="145">AH44-AI42+AI43</f>
        <v>8</v>
      </c>
      <c r="AJ44" s="76">
        <f t="shared" ref="AJ44" si="146">AI44-AJ42+AJ43</f>
        <v>5</v>
      </c>
      <c r="AK44" s="76">
        <f t="shared" ref="AK44" si="147">AJ44-AK42+AK43</f>
        <v>1</v>
      </c>
      <c r="AL44" s="76">
        <f t="shared" ref="AL44" si="148">AK44-AL42+AL43</f>
        <v>0</v>
      </c>
      <c r="AM44" s="77">
        <f>AL44-AM42</f>
        <v>0</v>
      </c>
      <c r="AN44" s="24"/>
      <c r="AO44" s="248">
        <f>MAX(C44:AM44)</f>
        <v>16</v>
      </c>
      <c r="AP44" s="248">
        <f>SUM(C43:D43)</f>
        <v>1</v>
      </c>
      <c r="AQ44" s="41"/>
      <c r="AR44" s="41"/>
    </row>
    <row r="45" spans="1:44" s="39" customFormat="1" ht="15.6" customHeight="1" x14ac:dyDescent="0.2">
      <c r="A45" s="255"/>
      <c r="B45" s="20" t="s">
        <v>9</v>
      </c>
      <c r="C45" s="233"/>
      <c r="D45" s="234"/>
      <c r="E45" s="234"/>
      <c r="F45" s="234"/>
      <c r="G45" s="234"/>
      <c r="H45" s="234"/>
      <c r="I45" s="234"/>
      <c r="J45" s="156" t="s">
        <v>42</v>
      </c>
      <c r="K45" s="234"/>
      <c r="L45" s="234"/>
      <c r="M45" s="234"/>
      <c r="N45" s="150">
        <v>15.11</v>
      </c>
      <c r="O45" s="234"/>
      <c r="P45" s="234"/>
      <c r="Q45" s="234"/>
      <c r="R45" s="234"/>
      <c r="S45" s="234"/>
      <c r="T45" s="150">
        <v>15.19</v>
      </c>
      <c r="U45" s="234"/>
      <c r="V45" s="234"/>
      <c r="W45" s="234"/>
      <c r="X45" s="150">
        <v>15.22</v>
      </c>
      <c r="Y45" s="234"/>
      <c r="Z45" s="234"/>
      <c r="AA45" s="234"/>
      <c r="AB45" s="234"/>
      <c r="AC45" s="150">
        <v>15.31</v>
      </c>
      <c r="AD45" s="234"/>
      <c r="AE45" s="234"/>
      <c r="AF45" s="234"/>
      <c r="AG45" s="151" t="s">
        <v>42</v>
      </c>
      <c r="AH45" s="152">
        <v>15.37</v>
      </c>
      <c r="AI45" s="234"/>
      <c r="AJ45" s="234"/>
      <c r="AK45" s="234"/>
      <c r="AL45" s="234"/>
      <c r="AM45" s="235">
        <v>15.45</v>
      </c>
      <c r="AN45" s="25">
        <v>42</v>
      </c>
      <c r="AO45" s="247"/>
      <c r="AP45" s="247"/>
      <c r="AQ45" s="41"/>
      <c r="AR45" s="41"/>
    </row>
    <row r="46" spans="1:44" s="39" customFormat="1" ht="15.6" customHeight="1" x14ac:dyDescent="0.2">
      <c r="A46" s="256"/>
      <c r="B46" s="21" t="s">
        <v>10</v>
      </c>
      <c r="C46" s="157">
        <v>15.03</v>
      </c>
      <c r="D46" s="236"/>
      <c r="E46" s="236"/>
      <c r="F46" s="236"/>
      <c r="G46" s="236"/>
      <c r="H46" s="236"/>
      <c r="I46" s="236"/>
      <c r="J46" s="158" t="s">
        <v>42</v>
      </c>
      <c r="K46" s="236"/>
      <c r="L46" s="236"/>
      <c r="M46" s="236"/>
      <c r="N46" s="153">
        <f>N45</f>
        <v>15.11</v>
      </c>
      <c r="O46" s="236"/>
      <c r="P46" s="236"/>
      <c r="Q46" s="236"/>
      <c r="R46" s="236"/>
      <c r="S46" s="236"/>
      <c r="T46" s="153">
        <f>T45</f>
        <v>15.19</v>
      </c>
      <c r="U46" s="236"/>
      <c r="V46" s="236"/>
      <c r="W46" s="236"/>
      <c r="X46" s="153">
        <f>X45</f>
        <v>15.22</v>
      </c>
      <c r="Y46" s="236"/>
      <c r="Z46" s="236"/>
      <c r="AA46" s="236"/>
      <c r="AB46" s="236"/>
      <c r="AC46" s="153">
        <f>AC45</f>
        <v>15.31</v>
      </c>
      <c r="AD46" s="236"/>
      <c r="AE46" s="236"/>
      <c r="AF46" s="234"/>
      <c r="AG46" s="154" t="s">
        <v>42</v>
      </c>
      <c r="AH46" s="155">
        <f>AH45</f>
        <v>15.37</v>
      </c>
      <c r="AI46" s="236"/>
      <c r="AJ46" s="236"/>
      <c r="AK46" s="236"/>
      <c r="AL46" s="236"/>
      <c r="AM46" s="178"/>
      <c r="AN46" s="24"/>
      <c r="AO46" s="249"/>
      <c r="AP46" s="249"/>
      <c r="AQ46" s="41"/>
      <c r="AR46" s="41"/>
    </row>
    <row r="47" spans="1:44" s="39" customFormat="1" ht="15.6" customHeight="1" thickBot="1" x14ac:dyDescent="0.25">
      <c r="A47" s="43">
        <v>201</v>
      </c>
      <c r="B47" s="43" t="s">
        <v>11</v>
      </c>
      <c r="C47" s="50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5"/>
      <c r="AN47" s="46"/>
      <c r="AO47" s="250"/>
      <c r="AP47" s="250"/>
      <c r="AQ47" s="41"/>
      <c r="AR47" s="41"/>
    </row>
    <row r="48" spans="1:44" ht="15.6" customHeight="1" x14ac:dyDescent="0.2">
      <c r="A48" s="49"/>
      <c r="B48" s="18" t="s">
        <v>5</v>
      </c>
      <c r="C48" s="69"/>
      <c r="D48" s="112" t="s">
        <v>42</v>
      </c>
      <c r="E48" s="117" t="s">
        <v>42</v>
      </c>
      <c r="F48" s="117" t="s">
        <v>42</v>
      </c>
      <c r="G48" s="121" t="s">
        <v>42</v>
      </c>
      <c r="H48" s="121" t="s">
        <v>42</v>
      </c>
      <c r="I48" s="121" t="s">
        <v>42</v>
      </c>
      <c r="J48" s="121" t="s">
        <v>42</v>
      </c>
      <c r="K48" s="121" t="s">
        <v>42</v>
      </c>
      <c r="L48" s="70" t="s">
        <v>42</v>
      </c>
      <c r="M48" s="70" t="s">
        <v>42</v>
      </c>
      <c r="N48" s="105" t="s">
        <v>42</v>
      </c>
      <c r="O48" s="105">
        <v>0</v>
      </c>
      <c r="P48" s="105">
        <v>0</v>
      </c>
      <c r="Q48" s="105">
        <v>0</v>
      </c>
      <c r="R48" s="106">
        <v>0</v>
      </c>
      <c r="S48" s="107">
        <v>0</v>
      </c>
      <c r="T48" s="107">
        <v>0</v>
      </c>
      <c r="U48" s="107">
        <v>0</v>
      </c>
      <c r="V48" s="80">
        <v>0</v>
      </c>
      <c r="W48" s="80">
        <v>5</v>
      </c>
      <c r="X48" s="80">
        <v>1</v>
      </c>
      <c r="Y48" s="80">
        <v>1</v>
      </c>
      <c r="Z48" s="80">
        <v>2</v>
      </c>
      <c r="AA48" s="80">
        <v>1</v>
      </c>
      <c r="AB48" s="80">
        <v>5</v>
      </c>
      <c r="AC48" s="80">
        <v>13</v>
      </c>
      <c r="AD48" s="80">
        <v>6</v>
      </c>
      <c r="AE48" s="80">
        <v>1</v>
      </c>
      <c r="AF48" s="81" t="s">
        <v>42</v>
      </c>
      <c r="AG48" s="81" t="s">
        <v>42</v>
      </c>
      <c r="AH48" s="82">
        <v>4</v>
      </c>
      <c r="AI48" s="71">
        <v>7</v>
      </c>
      <c r="AJ48" s="71">
        <v>4</v>
      </c>
      <c r="AK48" s="71">
        <v>9</v>
      </c>
      <c r="AL48" s="71">
        <v>8</v>
      </c>
      <c r="AM48" s="72">
        <v>8</v>
      </c>
      <c r="AN48" s="22" t="s">
        <v>6</v>
      </c>
      <c r="AO48" s="246"/>
      <c r="AP48" s="246"/>
      <c r="AQ48" s="41"/>
      <c r="AR48" s="41"/>
    </row>
    <row r="49" spans="1:44" ht="15.6" customHeight="1" x14ac:dyDescent="0.2">
      <c r="A49" s="19">
        <v>15.05</v>
      </c>
      <c r="B49" s="20" t="s">
        <v>7</v>
      </c>
      <c r="C49" s="115" t="s">
        <v>42</v>
      </c>
      <c r="D49" s="113" t="s">
        <v>42</v>
      </c>
      <c r="E49" s="118" t="s">
        <v>42</v>
      </c>
      <c r="F49" s="118" t="s">
        <v>42</v>
      </c>
      <c r="G49" s="122" t="s">
        <v>42</v>
      </c>
      <c r="H49" s="122" t="s">
        <v>42</v>
      </c>
      <c r="I49" s="122" t="s">
        <v>42</v>
      </c>
      <c r="J49" s="122" t="s">
        <v>42</v>
      </c>
      <c r="K49" s="122" t="s">
        <v>42</v>
      </c>
      <c r="L49" s="73" t="s">
        <v>42</v>
      </c>
      <c r="M49" s="73" t="s">
        <v>42</v>
      </c>
      <c r="N49" s="108">
        <v>13</v>
      </c>
      <c r="O49" s="108">
        <v>4</v>
      </c>
      <c r="P49" s="108">
        <v>7</v>
      </c>
      <c r="Q49" s="108">
        <v>1</v>
      </c>
      <c r="R49" s="109">
        <v>3</v>
      </c>
      <c r="S49" s="110">
        <v>4</v>
      </c>
      <c r="T49" s="110">
        <v>2</v>
      </c>
      <c r="U49" s="110">
        <v>2</v>
      </c>
      <c r="V49" s="83">
        <v>0</v>
      </c>
      <c r="W49" s="83">
        <v>2</v>
      </c>
      <c r="X49" s="83">
        <v>4</v>
      </c>
      <c r="Y49" s="83">
        <v>1</v>
      </c>
      <c r="Z49" s="83">
        <v>7</v>
      </c>
      <c r="AA49" s="83">
        <v>1</v>
      </c>
      <c r="AB49" s="83">
        <v>5</v>
      </c>
      <c r="AC49" s="83">
        <v>8</v>
      </c>
      <c r="AD49" s="83">
        <v>6</v>
      </c>
      <c r="AE49" s="83">
        <v>2</v>
      </c>
      <c r="AF49" s="84" t="s">
        <v>42</v>
      </c>
      <c r="AG49" s="84" t="s">
        <v>42</v>
      </c>
      <c r="AH49" s="85">
        <v>3</v>
      </c>
      <c r="AI49" s="74">
        <v>0</v>
      </c>
      <c r="AJ49" s="74">
        <v>0</v>
      </c>
      <c r="AK49" s="74">
        <v>0</v>
      </c>
      <c r="AL49" s="74">
        <v>0</v>
      </c>
      <c r="AM49" s="75"/>
      <c r="AN49" s="23">
        <f>SUM(C49:AL49)</f>
        <v>75</v>
      </c>
      <c r="AO49" s="247"/>
      <c r="AP49" s="247"/>
      <c r="AQ49" s="41"/>
      <c r="AR49" s="41"/>
    </row>
    <row r="50" spans="1:44" ht="15.6" customHeight="1" x14ac:dyDescent="0.2">
      <c r="A50" s="254" t="s">
        <v>75</v>
      </c>
      <c r="B50" s="20" t="s">
        <v>8</v>
      </c>
      <c r="C50" s="115" t="s">
        <v>42</v>
      </c>
      <c r="D50" s="114" t="s">
        <v>42</v>
      </c>
      <c r="E50" s="119" t="s">
        <v>42</v>
      </c>
      <c r="F50" s="119" t="s">
        <v>42</v>
      </c>
      <c r="G50" s="123" t="s">
        <v>42</v>
      </c>
      <c r="H50" s="123" t="s">
        <v>42</v>
      </c>
      <c r="I50" s="123" t="s">
        <v>42</v>
      </c>
      <c r="J50" s="123" t="s">
        <v>42</v>
      </c>
      <c r="K50" s="123" t="s">
        <v>42</v>
      </c>
      <c r="L50" s="86" t="s">
        <v>42</v>
      </c>
      <c r="M50" s="86" t="s">
        <v>42</v>
      </c>
      <c r="N50" s="87">
        <f>N49</f>
        <v>13</v>
      </c>
      <c r="O50" s="87">
        <f t="shared" ref="O50" si="149">N50-O48+O49</f>
        <v>17</v>
      </c>
      <c r="P50" s="87">
        <f t="shared" ref="P50" si="150">O50-P48+P49</f>
        <v>24</v>
      </c>
      <c r="Q50" s="87">
        <f t="shared" ref="Q50" si="151">P50-Q48+Q49</f>
        <v>25</v>
      </c>
      <c r="R50" s="87">
        <f t="shared" ref="R50" si="152">Q50-R48+R49</f>
        <v>28</v>
      </c>
      <c r="S50" s="87">
        <f t="shared" ref="S50" si="153">R50-S48+S49</f>
        <v>32</v>
      </c>
      <c r="T50" s="87">
        <f t="shared" ref="T50" si="154">S50-T48+T49</f>
        <v>34</v>
      </c>
      <c r="U50" s="87">
        <f t="shared" ref="U50" si="155">T50-U48+U49</f>
        <v>36</v>
      </c>
      <c r="V50" s="87">
        <f t="shared" ref="V50" si="156">U50-V48+V49</f>
        <v>36</v>
      </c>
      <c r="W50" s="87">
        <f t="shared" ref="W50" si="157">V50-W48+W49</f>
        <v>33</v>
      </c>
      <c r="X50" s="87">
        <f t="shared" ref="X50" si="158">W50-X48+X49</f>
        <v>36</v>
      </c>
      <c r="Y50" s="87">
        <f t="shared" ref="Y50" si="159">X50-Y48+Y49</f>
        <v>36</v>
      </c>
      <c r="Z50" s="87">
        <f t="shared" ref="Z50" si="160">Y50-Z48+Z49</f>
        <v>41</v>
      </c>
      <c r="AA50" s="87">
        <f t="shared" ref="AA50" si="161">Z50-AA48+AA49</f>
        <v>41</v>
      </c>
      <c r="AB50" s="87">
        <f t="shared" ref="AB50" si="162">AA50-AB48+AB49</f>
        <v>41</v>
      </c>
      <c r="AC50" s="87">
        <f t="shared" ref="AC50" si="163">AB50-AC48+AC49</f>
        <v>36</v>
      </c>
      <c r="AD50" s="87">
        <f t="shared" ref="AD50" si="164">AC50-AD48+AD49</f>
        <v>36</v>
      </c>
      <c r="AE50" s="87">
        <f t="shared" ref="AE50" si="165">AD50-AE48+AE49</f>
        <v>37</v>
      </c>
      <c r="AF50" s="88" t="s">
        <v>42</v>
      </c>
      <c r="AG50" s="88" t="s">
        <v>42</v>
      </c>
      <c r="AH50" s="89">
        <f>AE50-AH48+AH49</f>
        <v>36</v>
      </c>
      <c r="AI50" s="76">
        <f t="shared" ref="AI50" si="166">AH50-AI48+AI49</f>
        <v>29</v>
      </c>
      <c r="AJ50" s="76">
        <f t="shared" ref="AJ50" si="167">AI50-AJ48+AJ49</f>
        <v>25</v>
      </c>
      <c r="AK50" s="76">
        <f t="shared" ref="AK50" si="168">AJ50-AK48+AK49</f>
        <v>16</v>
      </c>
      <c r="AL50" s="76">
        <f t="shared" ref="AL50" si="169">AK50-AL48+AL49</f>
        <v>8</v>
      </c>
      <c r="AM50" s="77">
        <f>AL50-AM48</f>
        <v>0</v>
      </c>
      <c r="AN50" s="24"/>
      <c r="AO50" s="248">
        <f>MAX(C50:AM50)</f>
        <v>41</v>
      </c>
      <c r="AP50" s="248">
        <f>SUM(C49:D49)</f>
        <v>0</v>
      </c>
      <c r="AQ50" s="41"/>
      <c r="AR50" s="41"/>
    </row>
    <row r="51" spans="1:44" ht="15.6" customHeight="1" x14ac:dyDescent="0.2">
      <c r="A51" s="255"/>
      <c r="B51" s="20" t="s">
        <v>9</v>
      </c>
      <c r="C51" s="233"/>
      <c r="D51" s="234"/>
      <c r="E51" s="234"/>
      <c r="F51" s="234"/>
      <c r="G51" s="234"/>
      <c r="H51" s="234"/>
      <c r="I51" s="234"/>
      <c r="J51" s="156" t="s">
        <v>42</v>
      </c>
      <c r="K51" s="234"/>
      <c r="L51" s="234"/>
      <c r="M51" s="234"/>
      <c r="N51" s="150" t="s">
        <v>42</v>
      </c>
      <c r="O51" s="234"/>
      <c r="P51" s="234"/>
      <c r="Q51" s="234"/>
      <c r="R51" s="234"/>
      <c r="S51" s="234"/>
      <c r="T51" s="150">
        <v>15.15</v>
      </c>
      <c r="U51" s="234"/>
      <c r="V51" s="234"/>
      <c r="W51" s="234"/>
      <c r="X51" s="150">
        <v>15.2</v>
      </c>
      <c r="Y51" s="234"/>
      <c r="Z51" s="234"/>
      <c r="AA51" s="234"/>
      <c r="AB51" s="234"/>
      <c r="AC51" s="150">
        <v>15.3</v>
      </c>
      <c r="AD51" s="234"/>
      <c r="AE51" s="234"/>
      <c r="AF51" s="234"/>
      <c r="AG51" s="151" t="s">
        <v>42</v>
      </c>
      <c r="AH51" s="152">
        <v>15.38</v>
      </c>
      <c r="AI51" s="234"/>
      <c r="AJ51" s="234"/>
      <c r="AK51" s="234"/>
      <c r="AL51" s="234"/>
      <c r="AM51" s="235">
        <v>15.44</v>
      </c>
      <c r="AN51" s="25">
        <v>39</v>
      </c>
      <c r="AO51" s="247"/>
      <c r="AP51" s="247"/>
      <c r="AQ51" s="41"/>
      <c r="AR51" s="41"/>
    </row>
    <row r="52" spans="1:44" ht="15.6" customHeight="1" x14ac:dyDescent="0.2">
      <c r="A52" s="256"/>
      <c r="B52" s="21" t="s">
        <v>10</v>
      </c>
      <c r="C52" s="157" t="s">
        <v>42</v>
      </c>
      <c r="D52" s="236"/>
      <c r="E52" s="236"/>
      <c r="F52" s="236"/>
      <c r="G52" s="236"/>
      <c r="H52" s="236"/>
      <c r="I52" s="236"/>
      <c r="J52" s="158" t="s">
        <v>42</v>
      </c>
      <c r="K52" s="236"/>
      <c r="L52" s="236"/>
      <c r="M52" s="236"/>
      <c r="N52" s="153">
        <v>15.05</v>
      </c>
      <c r="O52" s="236"/>
      <c r="P52" s="236"/>
      <c r="Q52" s="236"/>
      <c r="R52" s="236"/>
      <c r="S52" s="236"/>
      <c r="T52" s="153">
        <f>T51</f>
        <v>15.15</v>
      </c>
      <c r="U52" s="236"/>
      <c r="V52" s="236"/>
      <c r="W52" s="236"/>
      <c r="X52" s="153">
        <f>X51</f>
        <v>15.2</v>
      </c>
      <c r="Y52" s="236"/>
      <c r="Z52" s="236"/>
      <c r="AA52" s="236"/>
      <c r="AB52" s="236"/>
      <c r="AC52" s="153">
        <v>15.31</v>
      </c>
      <c r="AD52" s="236"/>
      <c r="AE52" s="236"/>
      <c r="AF52" s="234"/>
      <c r="AG52" s="154" t="s">
        <v>42</v>
      </c>
      <c r="AH52" s="155">
        <f>AH51</f>
        <v>15.38</v>
      </c>
      <c r="AI52" s="236"/>
      <c r="AJ52" s="236"/>
      <c r="AK52" s="236"/>
      <c r="AL52" s="236"/>
      <c r="AM52" s="178"/>
      <c r="AN52" s="24"/>
      <c r="AO52" s="249"/>
      <c r="AP52" s="249"/>
      <c r="AQ52" s="41"/>
      <c r="AR52" s="41"/>
    </row>
    <row r="53" spans="1:44" ht="15.6" customHeight="1" thickBot="1" x14ac:dyDescent="0.25">
      <c r="A53" s="43">
        <v>517</v>
      </c>
      <c r="B53" s="43" t="s">
        <v>11</v>
      </c>
      <c r="C53" s="50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5"/>
      <c r="AN53" s="46"/>
      <c r="AO53" s="250"/>
      <c r="AP53" s="250"/>
      <c r="AQ53" s="41"/>
      <c r="AR53" s="41"/>
    </row>
    <row r="54" spans="1:44" ht="15.6" customHeight="1" x14ac:dyDescent="0.2">
      <c r="A54" s="49"/>
      <c r="B54" s="18" t="s">
        <v>5</v>
      </c>
      <c r="C54" s="69"/>
      <c r="D54" s="112" t="s">
        <v>42</v>
      </c>
      <c r="E54" s="117" t="s">
        <v>42</v>
      </c>
      <c r="F54" s="117" t="s">
        <v>42</v>
      </c>
      <c r="G54" s="121" t="s">
        <v>42</v>
      </c>
      <c r="H54" s="121" t="s">
        <v>42</v>
      </c>
      <c r="I54" s="121" t="s">
        <v>42</v>
      </c>
      <c r="J54" s="121" t="s">
        <v>42</v>
      </c>
      <c r="K54" s="121" t="s">
        <v>42</v>
      </c>
      <c r="L54" s="70" t="s">
        <v>42</v>
      </c>
      <c r="M54" s="70" t="s">
        <v>42</v>
      </c>
      <c r="N54" s="105" t="s">
        <v>42</v>
      </c>
      <c r="O54" s="105">
        <v>0</v>
      </c>
      <c r="P54" s="105">
        <v>0</v>
      </c>
      <c r="Q54" s="105">
        <v>0</v>
      </c>
      <c r="R54" s="106">
        <v>0</v>
      </c>
      <c r="S54" s="107">
        <v>0</v>
      </c>
      <c r="T54" s="107">
        <v>0</v>
      </c>
      <c r="U54" s="107">
        <v>0</v>
      </c>
      <c r="V54" s="80">
        <v>0</v>
      </c>
      <c r="W54" s="80">
        <v>1</v>
      </c>
      <c r="X54" s="80">
        <v>0</v>
      </c>
      <c r="Y54" s="80">
        <v>0</v>
      </c>
      <c r="Z54" s="80">
        <v>0</v>
      </c>
      <c r="AA54" s="80">
        <v>1</v>
      </c>
      <c r="AB54" s="80">
        <v>4</v>
      </c>
      <c r="AC54" s="80">
        <v>2</v>
      </c>
      <c r="AD54" s="80">
        <v>1</v>
      </c>
      <c r="AE54" s="80">
        <v>0</v>
      </c>
      <c r="AF54" s="81" t="s">
        <v>42</v>
      </c>
      <c r="AG54" s="81" t="s">
        <v>42</v>
      </c>
      <c r="AH54" s="82">
        <v>2</v>
      </c>
      <c r="AI54" s="71">
        <v>1</v>
      </c>
      <c r="AJ54" s="71">
        <v>3</v>
      </c>
      <c r="AK54" s="71">
        <v>4</v>
      </c>
      <c r="AL54" s="71">
        <v>2</v>
      </c>
      <c r="AM54" s="72">
        <v>6</v>
      </c>
      <c r="AN54" s="22" t="s">
        <v>6</v>
      </c>
      <c r="AO54" s="246"/>
      <c r="AP54" s="246"/>
      <c r="AQ54" s="41"/>
      <c r="AR54" s="41"/>
    </row>
    <row r="55" spans="1:44" ht="15.6" customHeight="1" x14ac:dyDescent="0.2">
      <c r="A55" s="19">
        <v>15.37</v>
      </c>
      <c r="B55" s="20" t="s">
        <v>7</v>
      </c>
      <c r="C55" s="115" t="s">
        <v>42</v>
      </c>
      <c r="D55" s="113" t="s">
        <v>42</v>
      </c>
      <c r="E55" s="118" t="s">
        <v>42</v>
      </c>
      <c r="F55" s="118" t="s">
        <v>42</v>
      </c>
      <c r="G55" s="122" t="s">
        <v>42</v>
      </c>
      <c r="H55" s="122" t="s">
        <v>42</v>
      </c>
      <c r="I55" s="122" t="s">
        <v>42</v>
      </c>
      <c r="J55" s="122" t="s">
        <v>42</v>
      </c>
      <c r="K55" s="122" t="s">
        <v>42</v>
      </c>
      <c r="L55" s="73" t="s">
        <v>42</v>
      </c>
      <c r="M55" s="73" t="s">
        <v>42</v>
      </c>
      <c r="N55" s="108">
        <v>1</v>
      </c>
      <c r="O55" s="108">
        <v>2</v>
      </c>
      <c r="P55" s="108">
        <v>0</v>
      </c>
      <c r="Q55" s="108">
        <v>0</v>
      </c>
      <c r="R55" s="109">
        <v>0</v>
      </c>
      <c r="S55" s="110">
        <v>0</v>
      </c>
      <c r="T55" s="110">
        <v>0</v>
      </c>
      <c r="U55" s="110">
        <v>1</v>
      </c>
      <c r="V55" s="83">
        <v>1</v>
      </c>
      <c r="W55" s="83">
        <v>0</v>
      </c>
      <c r="X55" s="83">
        <v>0</v>
      </c>
      <c r="Y55" s="83">
        <v>3</v>
      </c>
      <c r="Z55" s="83">
        <v>3</v>
      </c>
      <c r="AA55" s="83">
        <v>0</v>
      </c>
      <c r="AB55" s="83">
        <v>3</v>
      </c>
      <c r="AC55" s="83">
        <v>7</v>
      </c>
      <c r="AD55" s="83">
        <v>4</v>
      </c>
      <c r="AE55" s="83">
        <v>1</v>
      </c>
      <c r="AF55" s="84" t="s">
        <v>42</v>
      </c>
      <c r="AG55" s="84" t="s">
        <v>42</v>
      </c>
      <c r="AH55" s="85">
        <v>1</v>
      </c>
      <c r="AI55" s="74">
        <v>0</v>
      </c>
      <c r="AJ55" s="74">
        <v>0</v>
      </c>
      <c r="AK55" s="74">
        <v>0</v>
      </c>
      <c r="AL55" s="74">
        <v>0</v>
      </c>
      <c r="AM55" s="75"/>
      <c r="AN55" s="23">
        <f>SUM(C55:AL55)</f>
        <v>27</v>
      </c>
      <c r="AO55" s="247"/>
      <c r="AP55" s="247"/>
      <c r="AQ55" s="41"/>
      <c r="AR55" s="41"/>
    </row>
    <row r="56" spans="1:44" ht="15.6" customHeight="1" x14ac:dyDescent="0.2">
      <c r="A56" s="254" t="s">
        <v>75</v>
      </c>
      <c r="B56" s="20" t="s">
        <v>8</v>
      </c>
      <c r="C56" s="115" t="s">
        <v>42</v>
      </c>
      <c r="D56" s="114" t="s">
        <v>42</v>
      </c>
      <c r="E56" s="119" t="s">
        <v>42</v>
      </c>
      <c r="F56" s="119" t="s">
        <v>42</v>
      </c>
      <c r="G56" s="123" t="s">
        <v>42</v>
      </c>
      <c r="H56" s="123" t="s">
        <v>42</v>
      </c>
      <c r="I56" s="123" t="s">
        <v>42</v>
      </c>
      <c r="J56" s="123" t="s">
        <v>42</v>
      </c>
      <c r="K56" s="123" t="s">
        <v>42</v>
      </c>
      <c r="L56" s="86" t="s">
        <v>42</v>
      </c>
      <c r="M56" s="86" t="s">
        <v>42</v>
      </c>
      <c r="N56" s="87">
        <f>N55</f>
        <v>1</v>
      </c>
      <c r="O56" s="87">
        <f t="shared" ref="O56" si="170">N56-O54+O55</f>
        <v>3</v>
      </c>
      <c r="P56" s="87">
        <f t="shared" ref="P56" si="171">O56-P54+P55</f>
        <v>3</v>
      </c>
      <c r="Q56" s="87">
        <f t="shared" ref="Q56" si="172">P56-Q54+Q55</f>
        <v>3</v>
      </c>
      <c r="R56" s="87">
        <f t="shared" ref="R56" si="173">Q56-R54+R55</f>
        <v>3</v>
      </c>
      <c r="S56" s="87">
        <f t="shared" ref="S56" si="174">R56-S54+S55</f>
        <v>3</v>
      </c>
      <c r="T56" s="87">
        <f t="shared" ref="T56" si="175">S56-T54+T55</f>
        <v>3</v>
      </c>
      <c r="U56" s="87">
        <f t="shared" ref="U56" si="176">T56-U54+U55</f>
        <v>4</v>
      </c>
      <c r="V56" s="87">
        <f t="shared" ref="V56" si="177">U56-V54+V55</f>
        <v>5</v>
      </c>
      <c r="W56" s="87">
        <f t="shared" ref="W56" si="178">V56-W54+W55</f>
        <v>4</v>
      </c>
      <c r="X56" s="87">
        <f t="shared" ref="X56" si="179">W56-X54+X55</f>
        <v>4</v>
      </c>
      <c r="Y56" s="87">
        <f t="shared" ref="Y56" si="180">X56-Y54+Y55</f>
        <v>7</v>
      </c>
      <c r="Z56" s="87">
        <f t="shared" ref="Z56" si="181">Y56-Z54+Z55</f>
        <v>10</v>
      </c>
      <c r="AA56" s="87">
        <f t="shared" ref="AA56" si="182">Z56-AA54+AA55</f>
        <v>9</v>
      </c>
      <c r="AB56" s="87">
        <f t="shared" ref="AB56" si="183">AA56-AB54+AB55</f>
        <v>8</v>
      </c>
      <c r="AC56" s="87">
        <f t="shared" ref="AC56" si="184">AB56-AC54+AC55</f>
        <v>13</v>
      </c>
      <c r="AD56" s="87">
        <f t="shared" ref="AD56" si="185">AC56-AD54+AD55</f>
        <v>16</v>
      </c>
      <c r="AE56" s="87">
        <f t="shared" ref="AE56" si="186">AD56-AE54+AE55</f>
        <v>17</v>
      </c>
      <c r="AF56" s="88" t="s">
        <v>42</v>
      </c>
      <c r="AG56" s="88" t="s">
        <v>42</v>
      </c>
      <c r="AH56" s="89">
        <f>AE56-AH54+AH55</f>
        <v>16</v>
      </c>
      <c r="AI56" s="76">
        <f t="shared" ref="AI56" si="187">AH56-AI54+AI55</f>
        <v>15</v>
      </c>
      <c r="AJ56" s="76">
        <f t="shared" ref="AJ56" si="188">AI56-AJ54+AJ55</f>
        <v>12</v>
      </c>
      <c r="AK56" s="76">
        <f t="shared" ref="AK56" si="189">AJ56-AK54+AK55</f>
        <v>8</v>
      </c>
      <c r="AL56" s="76">
        <f t="shared" ref="AL56" si="190">AK56-AL54+AL55</f>
        <v>6</v>
      </c>
      <c r="AM56" s="77">
        <f>AL56-AM54</f>
        <v>0</v>
      </c>
      <c r="AN56" s="24"/>
      <c r="AO56" s="248">
        <f>MAX(C56:AM56)</f>
        <v>17</v>
      </c>
      <c r="AP56" s="248">
        <f>SUM(C55:D55)</f>
        <v>0</v>
      </c>
      <c r="AQ56" s="41"/>
      <c r="AR56" s="41"/>
    </row>
    <row r="57" spans="1:44" ht="15.6" customHeight="1" x14ac:dyDescent="0.2">
      <c r="A57" s="255"/>
      <c r="B57" s="20" t="s">
        <v>9</v>
      </c>
      <c r="C57" s="237"/>
      <c r="D57" s="238"/>
      <c r="E57" s="238"/>
      <c r="F57" s="238"/>
      <c r="G57" s="238"/>
      <c r="H57" s="238"/>
      <c r="I57" s="238"/>
      <c r="J57" s="124" t="s">
        <v>42</v>
      </c>
      <c r="K57" s="238"/>
      <c r="L57" s="238"/>
      <c r="M57" s="238"/>
      <c r="N57" s="150" t="s">
        <v>42</v>
      </c>
      <c r="O57" s="234"/>
      <c r="P57" s="234"/>
      <c r="Q57" s="234"/>
      <c r="R57" s="234"/>
      <c r="S57" s="234"/>
      <c r="T57" s="150">
        <v>15.46</v>
      </c>
      <c r="U57" s="234"/>
      <c r="V57" s="234"/>
      <c r="W57" s="234"/>
      <c r="X57" s="150">
        <v>15.5</v>
      </c>
      <c r="Y57" s="234"/>
      <c r="Z57" s="234"/>
      <c r="AA57" s="234"/>
      <c r="AB57" s="234"/>
      <c r="AC57" s="150">
        <v>16</v>
      </c>
      <c r="AD57" s="234"/>
      <c r="AE57" s="234"/>
      <c r="AF57" s="234"/>
      <c r="AG57" s="151" t="s">
        <v>42</v>
      </c>
      <c r="AH57" s="152">
        <v>16.059999999999999</v>
      </c>
      <c r="AI57" s="234"/>
      <c r="AJ57" s="234"/>
      <c r="AK57" s="234"/>
      <c r="AL57" s="234"/>
      <c r="AM57" s="235">
        <v>16.13</v>
      </c>
      <c r="AN57" s="25">
        <v>36</v>
      </c>
      <c r="AO57" s="247"/>
      <c r="AP57" s="247"/>
      <c r="AQ57" s="41"/>
      <c r="AR57" s="41"/>
    </row>
    <row r="58" spans="1:44" ht="15.6" customHeight="1" x14ac:dyDescent="0.2">
      <c r="A58" s="256"/>
      <c r="B58" s="21" t="s">
        <v>10</v>
      </c>
      <c r="C58" s="125" t="s">
        <v>42</v>
      </c>
      <c r="D58" s="239"/>
      <c r="E58" s="239"/>
      <c r="F58" s="239"/>
      <c r="G58" s="239"/>
      <c r="H58" s="239"/>
      <c r="I58" s="239"/>
      <c r="J58" s="126" t="s">
        <v>42</v>
      </c>
      <c r="K58" s="239"/>
      <c r="L58" s="239"/>
      <c r="M58" s="239"/>
      <c r="N58" s="153">
        <v>15.37</v>
      </c>
      <c r="O58" s="236"/>
      <c r="P58" s="236"/>
      <c r="Q58" s="236"/>
      <c r="R58" s="236"/>
      <c r="S58" s="236"/>
      <c r="T58" s="153">
        <f>T57</f>
        <v>15.46</v>
      </c>
      <c r="U58" s="236"/>
      <c r="V58" s="236"/>
      <c r="W58" s="236"/>
      <c r="X58" s="153">
        <f>X57</f>
        <v>15.5</v>
      </c>
      <c r="Y58" s="236"/>
      <c r="Z58" s="236"/>
      <c r="AA58" s="236"/>
      <c r="AB58" s="236"/>
      <c r="AC58" s="153">
        <v>16.010000000000002</v>
      </c>
      <c r="AD58" s="236"/>
      <c r="AE58" s="236"/>
      <c r="AF58" s="234"/>
      <c r="AG58" s="154" t="s">
        <v>42</v>
      </c>
      <c r="AH58" s="155">
        <f>AH57</f>
        <v>16.059999999999999</v>
      </c>
      <c r="AI58" s="236"/>
      <c r="AJ58" s="236"/>
      <c r="AK58" s="236"/>
      <c r="AL58" s="236"/>
      <c r="AM58" s="178"/>
      <c r="AN58" s="24"/>
      <c r="AO58" s="249"/>
      <c r="AP58" s="249"/>
      <c r="AQ58" s="41"/>
      <c r="AR58" s="41"/>
    </row>
    <row r="59" spans="1:44" ht="15.6" customHeight="1" thickBot="1" x14ac:dyDescent="0.25">
      <c r="A59" s="43">
        <v>522</v>
      </c>
      <c r="B59" s="43" t="s">
        <v>11</v>
      </c>
      <c r="C59" s="50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5"/>
      <c r="AN59" s="46"/>
      <c r="AO59" s="250"/>
      <c r="AP59" s="250"/>
      <c r="AQ59" s="41"/>
      <c r="AR59" s="41"/>
    </row>
    <row r="60" spans="1:44" s="39" customFormat="1" ht="15.6" customHeight="1" x14ac:dyDescent="0.2">
      <c r="A60" s="49"/>
      <c r="B60" s="18" t="s">
        <v>5</v>
      </c>
      <c r="C60" s="69"/>
      <c r="D60" s="112">
        <v>0</v>
      </c>
      <c r="E60" s="117" t="s">
        <v>42</v>
      </c>
      <c r="F60" s="117" t="s">
        <v>42</v>
      </c>
      <c r="G60" s="121" t="s">
        <v>42</v>
      </c>
      <c r="H60" s="121" t="s">
        <v>42</v>
      </c>
      <c r="I60" s="121" t="s">
        <v>42</v>
      </c>
      <c r="J60" s="121" t="s">
        <v>42</v>
      </c>
      <c r="K60" s="121" t="s">
        <v>42</v>
      </c>
      <c r="L60" s="70">
        <v>0</v>
      </c>
      <c r="M60" s="70">
        <v>0</v>
      </c>
      <c r="N60" s="105">
        <v>0</v>
      </c>
      <c r="O60" s="105">
        <v>0</v>
      </c>
      <c r="P60" s="105">
        <v>0</v>
      </c>
      <c r="Q60" s="105">
        <v>0</v>
      </c>
      <c r="R60" s="106">
        <v>0</v>
      </c>
      <c r="S60" s="107">
        <v>0</v>
      </c>
      <c r="T60" s="107">
        <v>0</v>
      </c>
      <c r="U60" s="107">
        <v>0</v>
      </c>
      <c r="V60" s="80">
        <v>0</v>
      </c>
      <c r="W60" s="80">
        <v>0</v>
      </c>
      <c r="X60" s="80">
        <v>0</v>
      </c>
      <c r="Y60" s="80">
        <v>0</v>
      </c>
      <c r="Z60" s="80">
        <v>0</v>
      </c>
      <c r="AA60" s="80">
        <v>0</v>
      </c>
      <c r="AB60" s="80">
        <v>0</v>
      </c>
      <c r="AC60" s="80">
        <v>2</v>
      </c>
      <c r="AD60" s="80">
        <v>3</v>
      </c>
      <c r="AE60" s="80">
        <v>1</v>
      </c>
      <c r="AF60" s="81" t="s">
        <v>42</v>
      </c>
      <c r="AG60" s="81" t="s">
        <v>42</v>
      </c>
      <c r="AH60" s="82">
        <v>1</v>
      </c>
      <c r="AI60" s="71">
        <v>4</v>
      </c>
      <c r="AJ60" s="71">
        <v>5</v>
      </c>
      <c r="AK60" s="71">
        <v>1</v>
      </c>
      <c r="AL60" s="71">
        <v>2</v>
      </c>
      <c r="AM60" s="72">
        <v>3</v>
      </c>
      <c r="AN60" s="22" t="s">
        <v>6</v>
      </c>
      <c r="AO60" s="246"/>
      <c r="AP60" s="246"/>
      <c r="AQ60" s="41"/>
      <c r="AR60" s="41"/>
    </row>
    <row r="61" spans="1:44" s="39" customFormat="1" ht="15.6" customHeight="1" x14ac:dyDescent="0.2">
      <c r="A61" s="19">
        <v>16.350000000000001</v>
      </c>
      <c r="B61" s="20" t="s">
        <v>7</v>
      </c>
      <c r="C61" s="115">
        <v>0</v>
      </c>
      <c r="D61" s="113">
        <v>0</v>
      </c>
      <c r="E61" s="118" t="s">
        <v>42</v>
      </c>
      <c r="F61" s="118" t="s">
        <v>42</v>
      </c>
      <c r="G61" s="122" t="s">
        <v>42</v>
      </c>
      <c r="H61" s="122" t="s">
        <v>42</v>
      </c>
      <c r="I61" s="122" t="s">
        <v>42</v>
      </c>
      <c r="J61" s="122" t="s">
        <v>42</v>
      </c>
      <c r="K61" s="122" t="s">
        <v>42</v>
      </c>
      <c r="L61" s="73">
        <v>2</v>
      </c>
      <c r="M61" s="73">
        <v>0</v>
      </c>
      <c r="N61" s="108">
        <v>0</v>
      </c>
      <c r="O61" s="108">
        <v>0</v>
      </c>
      <c r="P61" s="108">
        <v>0</v>
      </c>
      <c r="Q61" s="108">
        <v>1</v>
      </c>
      <c r="R61" s="109">
        <v>0</v>
      </c>
      <c r="S61" s="110">
        <v>0</v>
      </c>
      <c r="T61" s="110">
        <v>0</v>
      </c>
      <c r="U61" s="110">
        <v>0</v>
      </c>
      <c r="V61" s="83">
        <v>0</v>
      </c>
      <c r="W61" s="83">
        <v>0</v>
      </c>
      <c r="X61" s="83">
        <v>0</v>
      </c>
      <c r="Y61" s="83">
        <v>0</v>
      </c>
      <c r="Z61" s="83">
        <v>0</v>
      </c>
      <c r="AA61" s="83">
        <v>0</v>
      </c>
      <c r="AB61" s="83">
        <v>5</v>
      </c>
      <c r="AC61" s="83">
        <v>12</v>
      </c>
      <c r="AD61" s="83">
        <v>2</v>
      </c>
      <c r="AE61" s="83">
        <v>0</v>
      </c>
      <c r="AF61" s="84" t="s">
        <v>42</v>
      </c>
      <c r="AG61" s="84" t="s">
        <v>42</v>
      </c>
      <c r="AH61" s="85">
        <v>0</v>
      </c>
      <c r="AI61" s="74">
        <v>0</v>
      </c>
      <c r="AJ61" s="74">
        <v>0</v>
      </c>
      <c r="AK61" s="74">
        <v>0</v>
      </c>
      <c r="AL61" s="74">
        <v>0</v>
      </c>
      <c r="AM61" s="75"/>
      <c r="AN61" s="23">
        <f>SUM(C61:AL61)</f>
        <v>22</v>
      </c>
      <c r="AO61" s="247"/>
      <c r="AP61" s="247"/>
      <c r="AQ61" s="41"/>
      <c r="AR61" s="41"/>
    </row>
    <row r="62" spans="1:44" s="39" customFormat="1" ht="15.6" customHeight="1" x14ac:dyDescent="0.2">
      <c r="A62" s="254" t="s">
        <v>74</v>
      </c>
      <c r="B62" s="20" t="s">
        <v>8</v>
      </c>
      <c r="C62" s="115">
        <f>C61</f>
        <v>0</v>
      </c>
      <c r="D62" s="114">
        <f t="shared" ref="D62" si="191">C62-D60+D61</f>
        <v>0</v>
      </c>
      <c r="E62" s="119" t="s">
        <v>42</v>
      </c>
      <c r="F62" s="119" t="s">
        <v>42</v>
      </c>
      <c r="G62" s="123" t="s">
        <v>42</v>
      </c>
      <c r="H62" s="123" t="s">
        <v>42</v>
      </c>
      <c r="I62" s="123" t="s">
        <v>42</v>
      </c>
      <c r="J62" s="123" t="s">
        <v>42</v>
      </c>
      <c r="K62" s="123" t="s">
        <v>42</v>
      </c>
      <c r="L62" s="86">
        <f>D62-L60+L61</f>
        <v>2</v>
      </c>
      <c r="M62" s="86">
        <f t="shared" ref="M62" si="192">L62-M60+M61</f>
        <v>2</v>
      </c>
      <c r="N62" s="87">
        <f t="shared" ref="N62" si="193">M62-N60+N61</f>
        <v>2</v>
      </c>
      <c r="O62" s="87">
        <f t="shared" ref="O62" si="194">N62-O60+O61</f>
        <v>2</v>
      </c>
      <c r="P62" s="87">
        <f t="shared" ref="P62" si="195">O62-P60+P61</f>
        <v>2</v>
      </c>
      <c r="Q62" s="87">
        <f t="shared" ref="Q62" si="196">P62-Q60+Q61</f>
        <v>3</v>
      </c>
      <c r="R62" s="87">
        <f t="shared" ref="R62" si="197">Q62-R60+R61</f>
        <v>3</v>
      </c>
      <c r="S62" s="87">
        <f t="shared" ref="S62" si="198">R62-S60+S61</f>
        <v>3</v>
      </c>
      <c r="T62" s="87">
        <f t="shared" ref="T62" si="199">S62-T60+T61</f>
        <v>3</v>
      </c>
      <c r="U62" s="87">
        <f t="shared" ref="U62" si="200">T62-U60+U61</f>
        <v>3</v>
      </c>
      <c r="V62" s="87">
        <f t="shared" ref="V62" si="201">U62-V60+V61</f>
        <v>3</v>
      </c>
      <c r="W62" s="87">
        <f t="shared" ref="W62" si="202">V62-W60+W61</f>
        <v>3</v>
      </c>
      <c r="X62" s="87">
        <f t="shared" ref="X62" si="203">W62-X60+X61</f>
        <v>3</v>
      </c>
      <c r="Y62" s="87">
        <f t="shared" ref="Y62" si="204">X62-Y60+Y61</f>
        <v>3</v>
      </c>
      <c r="Z62" s="87">
        <f t="shared" ref="Z62" si="205">Y62-Z60+Z61</f>
        <v>3</v>
      </c>
      <c r="AA62" s="87">
        <f t="shared" ref="AA62" si="206">Z62-AA60+AA61</f>
        <v>3</v>
      </c>
      <c r="AB62" s="87">
        <f t="shared" ref="AB62" si="207">AA62-AB60+AB61</f>
        <v>8</v>
      </c>
      <c r="AC62" s="87">
        <f t="shared" ref="AC62" si="208">AB62-AC60+AC61</f>
        <v>18</v>
      </c>
      <c r="AD62" s="87">
        <f t="shared" ref="AD62" si="209">AC62-AD60+AD61</f>
        <v>17</v>
      </c>
      <c r="AE62" s="87">
        <f t="shared" ref="AE62" si="210">AD62-AE60+AE61</f>
        <v>16</v>
      </c>
      <c r="AF62" s="88" t="s">
        <v>42</v>
      </c>
      <c r="AG62" s="88" t="s">
        <v>42</v>
      </c>
      <c r="AH62" s="89">
        <f>AE62-AH60+AH61</f>
        <v>15</v>
      </c>
      <c r="AI62" s="76">
        <f t="shared" ref="AI62" si="211">AH62-AI60+AI61</f>
        <v>11</v>
      </c>
      <c r="AJ62" s="76">
        <f t="shared" ref="AJ62" si="212">AI62-AJ60+AJ61</f>
        <v>6</v>
      </c>
      <c r="AK62" s="76">
        <f t="shared" ref="AK62" si="213">AJ62-AK60+AK61</f>
        <v>5</v>
      </c>
      <c r="AL62" s="76">
        <f t="shared" ref="AL62" si="214">AK62-AL60+AL61</f>
        <v>3</v>
      </c>
      <c r="AM62" s="77">
        <f>AL62-AM60</f>
        <v>0</v>
      </c>
      <c r="AN62" s="24"/>
      <c r="AO62" s="248">
        <f>MAX(C62:AM62)</f>
        <v>18</v>
      </c>
      <c r="AP62" s="248">
        <f>SUM(C61:D61)</f>
        <v>0</v>
      </c>
      <c r="AQ62" s="41"/>
      <c r="AR62" s="41"/>
    </row>
    <row r="63" spans="1:44" s="39" customFormat="1" ht="15.6" customHeight="1" x14ac:dyDescent="0.2">
      <c r="A63" s="255"/>
      <c r="B63" s="20" t="s">
        <v>9</v>
      </c>
      <c r="C63" s="233"/>
      <c r="D63" s="234"/>
      <c r="E63" s="234"/>
      <c r="F63" s="234"/>
      <c r="G63" s="234"/>
      <c r="H63" s="234"/>
      <c r="I63" s="234"/>
      <c r="J63" s="156" t="s">
        <v>42</v>
      </c>
      <c r="K63" s="234"/>
      <c r="L63" s="234"/>
      <c r="M63" s="234"/>
      <c r="N63" s="150">
        <v>16.43</v>
      </c>
      <c r="O63" s="234"/>
      <c r="P63" s="234"/>
      <c r="Q63" s="234"/>
      <c r="R63" s="234"/>
      <c r="S63" s="234"/>
      <c r="T63" s="150">
        <v>16.510000000000002</v>
      </c>
      <c r="U63" s="234"/>
      <c r="V63" s="234"/>
      <c r="W63" s="234"/>
      <c r="X63" s="150">
        <v>16.559999999999999</v>
      </c>
      <c r="Y63" s="234"/>
      <c r="Z63" s="234"/>
      <c r="AA63" s="234"/>
      <c r="AB63" s="234"/>
      <c r="AC63" s="150">
        <v>17.059999999999999</v>
      </c>
      <c r="AD63" s="234"/>
      <c r="AE63" s="234"/>
      <c r="AF63" s="234"/>
      <c r="AG63" s="151" t="s">
        <v>42</v>
      </c>
      <c r="AH63" s="152">
        <v>17.13</v>
      </c>
      <c r="AI63" s="234"/>
      <c r="AJ63" s="234"/>
      <c r="AK63" s="234"/>
      <c r="AL63" s="234"/>
      <c r="AM63" s="235">
        <v>17.18</v>
      </c>
      <c r="AN63" s="25">
        <v>43</v>
      </c>
      <c r="AO63" s="247"/>
      <c r="AP63" s="247"/>
      <c r="AQ63" s="41"/>
      <c r="AR63" s="41"/>
    </row>
    <row r="64" spans="1:44" s="39" customFormat="1" ht="15.6" customHeight="1" x14ac:dyDescent="0.2">
      <c r="A64" s="256"/>
      <c r="B64" s="21" t="s">
        <v>10</v>
      </c>
      <c r="C64" s="157">
        <v>16.353999999999999</v>
      </c>
      <c r="D64" s="236"/>
      <c r="E64" s="236"/>
      <c r="F64" s="236"/>
      <c r="G64" s="236"/>
      <c r="H64" s="236"/>
      <c r="I64" s="236"/>
      <c r="J64" s="158" t="s">
        <v>42</v>
      </c>
      <c r="K64" s="236"/>
      <c r="L64" s="236"/>
      <c r="M64" s="236"/>
      <c r="N64" s="153">
        <f>N63</f>
        <v>16.43</v>
      </c>
      <c r="O64" s="236"/>
      <c r="P64" s="236"/>
      <c r="Q64" s="236"/>
      <c r="R64" s="236"/>
      <c r="S64" s="236"/>
      <c r="T64" s="153">
        <f>T63</f>
        <v>16.510000000000002</v>
      </c>
      <c r="U64" s="236"/>
      <c r="V64" s="236"/>
      <c r="W64" s="236"/>
      <c r="X64" s="153">
        <f>X63</f>
        <v>16.559999999999999</v>
      </c>
      <c r="Y64" s="236"/>
      <c r="Z64" s="236"/>
      <c r="AA64" s="236"/>
      <c r="AB64" s="236"/>
      <c r="AC64" s="153">
        <f>AC63</f>
        <v>17.059999999999999</v>
      </c>
      <c r="AD64" s="236"/>
      <c r="AE64" s="236"/>
      <c r="AF64" s="234"/>
      <c r="AG64" s="154" t="s">
        <v>42</v>
      </c>
      <c r="AH64" s="155">
        <f>AH63</f>
        <v>17.13</v>
      </c>
      <c r="AI64" s="236"/>
      <c r="AJ64" s="236"/>
      <c r="AK64" s="236"/>
      <c r="AL64" s="236"/>
      <c r="AM64" s="178"/>
      <c r="AN64" s="162"/>
      <c r="AO64" s="249"/>
      <c r="AP64" s="249"/>
      <c r="AQ64" s="41"/>
      <c r="AR64" s="41"/>
    </row>
    <row r="65" spans="1:44" s="39" customFormat="1" ht="15.6" customHeight="1" thickBot="1" x14ac:dyDescent="0.25">
      <c r="A65" s="43">
        <v>517</v>
      </c>
      <c r="B65" s="43" t="s">
        <v>11</v>
      </c>
      <c r="C65" s="50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5"/>
      <c r="AN65" s="46"/>
      <c r="AO65" s="250"/>
      <c r="AP65" s="250"/>
      <c r="AQ65" s="41"/>
      <c r="AR65" s="41"/>
    </row>
    <row r="66" spans="1:44" s="39" customFormat="1" ht="15.6" customHeight="1" x14ac:dyDescent="0.2">
      <c r="A66" s="49"/>
      <c r="B66" s="18" t="s">
        <v>5</v>
      </c>
      <c r="C66" s="69"/>
      <c r="D66" s="112">
        <v>0</v>
      </c>
      <c r="E66" s="117" t="s">
        <v>42</v>
      </c>
      <c r="F66" s="117" t="s">
        <v>42</v>
      </c>
      <c r="G66" s="121" t="s">
        <v>42</v>
      </c>
      <c r="H66" s="121" t="s">
        <v>42</v>
      </c>
      <c r="I66" s="121" t="s">
        <v>42</v>
      </c>
      <c r="J66" s="121" t="s">
        <v>42</v>
      </c>
      <c r="K66" s="121" t="s">
        <v>42</v>
      </c>
      <c r="L66" s="70">
        <v>0</v>
      </c>
      <c r="M66" s="70">
        <v>0</v>
      </c>
      <c r="N66" s="105">
        <v>0</v>
      </c>
      <c r="O66" s="105">
        <v>0</v>
      </c>
      <c r="P66" s="105">
        <v>0</v>
      </c>
      <c r="Q66" s="105">
        <v>0</v>
      </c>
      <c r="R66" s="106">
        <v>0</v>
      </c>
      <c r="S66" s="107">
        <v>0</v>
      </c>
      <c r="T66" s="107">
        <v>0</v>
      </c>
      <c r="U66" s="107">
        <v>0</v>
      </c>
      <c r="V66" s="80">
        <v>0</v>
      </c>
      <c r="W66" s="80">
        <v>0</v>
      </c>
      <c r="X66" s="80">
        <v>1</v>
      </c>
      <c r="Y66" s="80">
        <v>0</v>
      </c>
      <c r="Z66" s="80">
        <v>0</v>
      </c>
      <c r="AA66" s="80">
        <v>0</v>
      </c>
      <c r="AB66" s="80">
        <v>1</v>
      </c>
      <c r="AC66" s="80">
        <v>2</v>
      </c>
      <c r="AD66" s="80">
        <v>2</v>
      </c>
      <c r="AE66" s="80">
        <v>1</v>
      </c>
      <c r="AF66" s="81" t="s">
        <v>42</v>
      </c>
      <c r="AG66" s="81" t="s">
        <v>42</v>
      </c>
      <c r="AH66" s="82">
        <v>1</v>
      </c>
      <c r="AI66" s="71">
        <v>0</v>
      </c>
      <c r="AJ66" s="71">
        <v>0</v>
      </c>
      <c r="AK66" s="71">
        <v>4</v>
      </c>
      <c r="AL66" s="71">
        <v>4</v>
      </c>
      <c r="AM66" s="72">
        <v>0</v>
      </c>
      <c r="AN66" s="22" t="s">
        <v>6</v>
      </c>
      <c r="AO66" s="246"/>
      <c r="AP66" s="246"/>
      <c r="AQ66" s="41"/>
      <c r="AR66" s="41"/>
    </row>
    <row r="67" spans="1:44" s="39" customFormat="1" ht="15.6" customHeight="1" x14ac:dyDescent="0.2">
      <c r="A67" s="19">
        <v>19.13</v>
      </c>
      <c r="B67" s="20" t="s">
        <v>7</v>
      </c>
      <c r="C67" s="115">
        <v>0</v>
      </c>
      <c r="D67" s="113">
        <v>0</v>
      </c>
      <c r="E67" s="118" t="s">
        <v>42</v>
      </c>
      <c r="F67" s="118" t="s">
        <v>42</v>
      </c>
      <c r="G67" s="122" t="s">
        <v>42</v>
      </c>
      <c r="H67" s="122" t="s">
        <v>42</v>
      </c>
      <c r="I67" s="122" t="s">
        <v>42</v>
      </c>
      <c r="J67" s="122" t="s">
        <v>42</v>
      </c>
      <c r="K67" s="122" t="s">
        <v>42</v>
      </c>
      <c r="L67" s="73">
        <v>0</v>
      </c>
      <c r="M67" s="73">
        <v>1</v>
      </c>
      <c r="N67" s="108">
        <v>0</v>
      </c>
      <c r="O67" s="108">
        <v>2</v>
      </c>
      <c r="P67" s="108">
        <v>1</v>
      </c>
      <c r="Q67" s="108">
        <v>0</v>
      </c>
      <c r="R67" s="109">
        <v>0</v>
      </c>
      <c r="S67" s="110">
        <v>0</v>
      </c>
      <c r="T67" s="110">
        <v>0</v>
      </c>
      <c r="U67" s="110">
        <v>1</v>
      </c>
      <c r="V67" s="83">
        <v>0</v>
      </c>
      <c r="W67" s="83">
        <v>0</v>
      </c>
      <c r="X67" s="83">
        <v>2</v>
      </c>
      <c r="Y67" s="83">
        <v>0</v>
      </c>
      <c r="Z67" s="83">
        <v>0</v>
      </c>
      <c r="AA67" s="83">
        <v>1</v>
      </c>
      <c r="AB67" s="83">
        <v>1</v>
      </c>
      <c r="AC67" s="83">
        <v>1</v>
      </c>
      <c r="AD67" s="83">
        <v>5</v>
      </c>
      <c r="AE67" s="83">
        <v>1</v>
      </c>
      <c r="AF67" s="84" t="s">
        <v>42</v>
      </c>
      <c r="AG67" s="84" t="s">
        <v>42</v>
      </c>
      <c r="AH67" s="85">
        <v>0</v>
      </c>
      <c r="AI67" s="74">
        <v>0</v>
      </c>
      <c r="AJ67" s="74">
        <v>0</v>
      </c>
      <c r="AK67" s="74">
        <v>0</v>
      </c>
      <c r="AL67" s="74">
        <v>0</v>
      </c>
      <c r="AM67" s="75"/>
      <c r="AN67" s="23">
        <f>SUM(C67:AL67)</f>
        <v>16</v>
      </c>
      <c r="AO67" s="247"/>
      <c r="AP67" s="247"/>
      <c r="AQ67" s="41"/>
      <c r="AR67" s="41"/>
    </row>
    <row r="68" spans="1:44" s="39" customFormat="1" ht="15.6" customHeight="1" x14ac:dyDescent="0.2">
      <c r="A68" s="254" t="s">
        <v>74</v>
      </c>
      <c r="B68" s="20" t="s">
        <v>8</v>
      </c>
      <c r="C68" s="115">
        <f>C67</f>
        <v>0</v>
      </c>
      <c r="D68" s="114">
        <f t="shared" ref="D68" si="215">C68-D66+D67</f>
        <v>0</v>
      </c>
      <c r="E68" s="119" t="s">
        <v>42</v>
      </c>
      <c r="F68" s="119" t="s">
        <v>42</v>
      </c>
      <c r="G68" s="123" t="s">
        <v>42</v>
      </c>
      <c r="H68" s="123" t="s">
        <v>42</v>
      </c>
      <c r="I68" s="123" t="s">
        <v>42</v>
      </c>
      <c r="J68" s="123" t="s">
        <v>42</v>
      </c>
      <c r="K68" s="123" t="s">
        <v>42</v>
      </c>
      <c r="L68" s="86">
        <f>D68-L66+L67</f>
        <v>0</v>
      </c>
      <c r="M68" s="86">
        <f t="shared" ref="M68" si="216">L68-M66+M67</f>
        <v>1</v>
      </c>
      <c r="N68" s="87">
        <f t="shared" ref="N68" si="217">M68-N66+N67</f>
        <v>1</v>
      </c>
      <c r="O68" s="87">
        <f t="shared" ref="O68" si="218">N68-O66+O67</f>
        <v>3</v>
      </c>
      <c r="P68" s="87">
        <f t="shared" ref="P68" si="219">O68-P66+P67</f>
        <v>4</v>
      </c>
      <c r="Q68" s="87">
        <f t="shared" ref="Q68" si="220">P68-Q66+Q67</f>
        <v>4</v>
      </c>
      <c r="R68" s="87">
        <f t="shared" ref="R68" si="221">Q68-R66+R67</f>
        <v>4</v>
      </c>
      <c r="S68" s="87">
        <f t="shared" ref="S68" si="222">R68-S66+S67</f>
        <v>4</v>
      </c>
      <c r="T68" s="87">
        <f t="shared" ref="T68" si="223">S68-T66+T67</f>
        <v>4</v>
      </c>
      <c r="U68" s="87">
        <f t="shared" ref="U68" si="224">T68-U66+U67</f>
        <v>5</v>
      </c>
      <c r="V68" s="87">
        <f t="shared" ref="V68" si="225">U68-V66+V67</f>
        <v>5</v>
      </c>
      <c r="W68" s="87">
        <f t="shared" ref="W68" si="226">V68-W66+W67</f>
        <v>5</v>
      </c>
      <c r="X68" s="87">
        <f t="shared" ref="X68" si="227">W68-X66+X67</f>
        <v>6</v>
      </c>
      <c r="Y68" s="87">
        <f t="shared" ref="Y68" si="228">X68-Y66+Y67</f>
        <v>6</v>
      </c>
      <c r="Z68" s="87">
        <f t="shared" ref="Z68" si="229">Y68-Z66+Z67</f>
        <v>6</v>
      </c>
      <c r="AA68" s="87">
        <f t="shared" ref="AA68" si="230">Z68-AA66+AA67</f>
        <v>7</v>
      </c>
      <c r="AB68" s="87">
        <f t="shared" ref="AB68" si="231">AA68-AB66+AB67</f>
        <v>7</v>
      </c>
      <c r="AC68" s="87">
        <f t="shared" ref="AC68" si="232">AB68-AC66+AC67</f>
        <v>6</v>
      </c>
      <c r="AD68" s="87">
        <f t="shared" ref="AD68" si="233">AC68-AD66+AD67</f>
        <v>9</v>
      </c>
      <c r="AE68" s="87">
        <f t="shared" ref="AE68" si="234">AD68-AE66+AE67</f>
        <v>9</v>
      </c>
      <c r="AF68" s="88" t="s">
        <v>42</v>
      </c>
      <c r="AG68" s="88" t="s">
        <v>42</v>
      </c>
      <c r="AH68" s="89">
        <f>AE68-AH66+AH67</f>
        <v>8</v>
      </c>
      <c r="AI68" s="76">
        <f t="shared" ref="AI68" si="235">AH68-AI66+AI67</f>
        <v>8</v>
      </c>
      <c r="AJ68" s="76">
        <f t="shared" ref="AJ68" si="236">AI68-AJ66+AJ67</f>
        <v>8</v>
      </c>
      <c r="AK68" s="76">
        <f t="shared" ref="AK68" si="237">AJ68-AK66+AK67</f>
        <v>4</v>
      </c>
      <c r="AL68" s="76">
        <f t="shared" ref="AL68" si="238">AK68-AL66+AL67</f>
        <v>0</v>
      </c>
      <c r="AM68" s="77">
        <f>AL68-AM66</f>
        <v>0</v>
      </c>
      <c r="AN68" s="24"/>
      <c r="AO68" s="248">
        <f>MAX(C68:AM68)</f>
        <v>9</v>
      </c>
      <c r="AP68" s="248">
        <f>SUM(C67:D67)</f>
        <v>0</v>
      </c>
      <c r="AQ68" s="41"/>
      <c r="AR68" s="41"/>
    </row>
    <row r="69" spans="1:44" s="39" customFormat="1" ht="15.6" customHeight="1" x14ac:dyDescent="0.2">
      <c r="A69" s="255"/>
      <c r="B69" s="20" t="s">
        <v>9</v>
      </c>
      <c r="C69" s="233"/>
      <c r="D69" s="234"/>
      <c r="E69" s="234"/>
      <c r="F69" s="234"/>
      <c r="G69" s="234"/>
      <c r="H69" s="234"/>
      <c r="I69" s="234"/>
      <c r="J69" s="156" t="s">
        <v>42</v>
      </c>
      <c r="K69" s="234"/>
      <c r="L69" s="234"/>
      <c r="M69" s="234"/>
      <c r="N69" s="150">
        <v>19.2</v>
      </c>
      <c r="O69" s="234"/>
      <c r="P69" s="234"/>
      <c r="Q69" s="234"/>
      <c r="R69" s="234"/>
      <c r="S69" s="234"/>
      <c r="T69" s="150">
        <v>19.3</v>
      </c>
      <c r="U69" s="234"/>
      <c r="V69" s="234"/>
      <c r="W69" s="234"/>
      <c r="X69" s="150">
        <v>19.34</v>
      </c>
      <c r="Y69" s="234"/>
      <c r="Z69" s="234"/>
      <c r="AA69" s="234"/>
      <c r="AB69" s="234"/>
      <c r="AC69" s="150">
        <v>19.43</v>
      </c>
      <c r="AD69" s="234"/>
      <c r="AE69" s="234"/>
      <c r="AF69" s="234"/>
      <c r="AG69" s="151" t="s">
        <v>42</v>
      </c>
      <c r="AH69" s="152">
        <v>19.48</v>
      </c>
      <c r="AI69" s="234"/>
      <c r="AJ69" s="234"/>
      <c r="AK69" s="234"/>
      <c r="AL69" s="234"/>
      <c r="AM69" s="235">
        <v>19.54</v>
      </c>
      <c r="AN69" s="25">
        <v>41</v>
      </c>
      <c r="AO69" s="247"/>
      <c r="AP69" s="247"/>
      <c r="AQ69" s="41"/>
      <c r="AR69" s="41"/>
    </row>
    <row r="70" spans="1:44" s="39" customFormat="1" ht="15.6" customHeight="1" x14ac:dyDescent="0.2">
      <c r="A70" s="256"/>
      <c r="B70" s="21" t="s">
        <v>10</v>
      </c>
      <c r="C70" s="157">
        <v>19.13</v>
      </c>
      <c r="D70" s="236"/>
      <c r="E70" s="236"/>
      <c r="F70" s="236"/>
      <c r="G70" s="236"/>
      <c r="H70" s="236"/>
      <c r="I70" s="236"/>
      <c r="J70" s="158" t="s">
        <v>42</v>
      </c>
      <c r="K70" s="236"/>
      <c r="L70" s="236"/>
      <c r="M70" s="236"/>
      <c r="N70" s="153">
        <f>N69</f>
        <v>19.2</v>
      </c>
      <c r="O70" s="236"/>
      <c r="P70" s="236"/>
      <c r="Q70" s="236"/>
      <c r="R70" s="236"/>
      <c r="S70" s="236"/>
      <c r="T70" s="153">
        <f>T69</f>
        <v>19.3</v>
      </c>
      <c r="U70" s="236"/>
      <c r="V70" s="236"/>
      <c r="W70" s="236"/>
      <c r="X70" s="153">
        <f>X69</f>
        <v>19.34</v>
      </c>
      <c r="Y70" s="236"/>
      <c r="Z70" s="236"/>
      <c r="AA70" s="236"/>
      <c r="AB70" s="236"/>
      <c r="AC70" s="153">
        <f>AC69</f>
        <v>19.43</v>
      </c>
      <c r="AD70" s="236"/>
      <c r="AE70" s="236"/>
      <c r="AF70" s="234"/>
      <c r="AG70" s="154" t="s">
        <v>42</v>
      </c>
      <c r="AH70" s="155">
        <f>AH69</f>
        <v>19.48</v>
      </c>
      <c r="AI70" s="236"/>
      <c r="AJ70" s="236"/>
      <c r="AK70" s="236"/>
      <c r="AL70" s="236"/>
      <c r="AM70" s="178"/>
      <c r="AN70" s="24"/>
      <c r="AO70" s="249"/>
      <c r="AP70" s="249"/>
      <c r="AQ70" s="41"/>
      <c r="AR70" s="41"/>
    </row>
    <row r="71" spans="1:44" s="39" customFormat="1" ht="15.6" customHeight="1" thickBot="1" x14ac:dyDescent="0.25">
      <c r="A71" s="43">
        <v>522</v>
      </c>
      <c r="B71" s="43" t="s">
        <v>11</v>
      </c>
      <c r="C71" s="50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5"/>
      <c r="AN71" s="46"/>
      <c r="AO71" s="250"/>
      <c r="AP71" s="250"/>
      <c r="AQ71" s="41"/>
      <c r="AR71" s="41"/>
    </row>
    <row r="72" spans="1:44" ht="15.6" customHeight="1" x14ac:dyDescent="0.2">
      <c r="A72" s="49"/>
      <c r="B72" s="18" t="s">
        <v>5</v>
      </c>
      <c r="C72" s="69"/>
      <c r="D72" s="112" t="s">
        <v>42</v>
      </c>
      <c r="E72" s="117" t="s">
        <v>42</v>
      </c>
      <c r="F72" s="117" t="s">
        <v>42</v>
      </c>
      <c r="G72" s="121" t="s">
        <v>42</v>
      </c>
      <c r="H72" s="121" t="s">
        <v>42</v>
      </c>
      <c r="I72" s="121" t="s">
        <v>42</v>
      </c>
      <c r="J72" s="121" t="s">
        <v>42</v>
      </c>
      <c r="K72" s="121" t="s">
        <v>42</v>
      </c>
      <c r="L72" s="70" t="s">
        <v>42</v>
      </c>
      <c r="M72" s="70" t="s">
        <v>42</v>
      </c>
      <c r="N72" s="105" t="s">
        <v>42</v>
      </c>
      <c r="O72" s="105">
        <v>0</v>
      </c>
      <c r="P72" s="105">
        <v>0</v>
      </c>
      <c r="Q72" s="105">
        <v>0</v>
      </c>
      <c r="R72" s="106">
        <v>0</v>
      </c>
      <c r="S72" s="107">
        <v>0</v>
      </c>
      <c r="T72" s="107">
        <v>0</v>
      </c>
      <c r="U72" s="107">
        <v>0</v>
      </c>
      <c r="V72" s="80">
        <v>0</v>
      </c>
      <c r="W72" s="80">
        <v>0</v>
      </c>
      <c r="X72" s="80">
        <v>0</v>
      </c>
      <c r="Y72" s="80">
        <v>0</v>
      </c>
      <c r="Z72" s="80">
        <v>1</v>
      </c>
      <c r="AA72" s="80">
        <v>0</v>
      </c>
      <c r="AB72" s="80">
        <v>0</v>
      </c>
      <c r="AC72" s="80">
        <v>1</v>
      </c>
      <c r="AD72" s="80">
        <v>0</v>
      </c>
      <c r="AE72" s="80">
        <v>0</v>
      </c>
      <c r="AF72" s="81" t="s">
        <v>42</v>
      </c>
      <c r="AG72" s="81" t="s">
        <v>42</v>
      </c>
      <c r="AH72" s="82">
        <v>0</v>
      </c>
      <c r="AI72" s="71">
        <v>0</v>
      </c>
      <c r="AJ72" s="71">
        <v>0</v>
      </c>
      <c r="AK72" s="71">
        <v>1</v>
      </c>
      <c r="AL72" s="71">
        <v>2</v>
      </c>
      <c r="AM72" s="72">
        <v>1</v>
      </c>
      <c r="AN72" s="22" t="s">
        <v>6</v>
      </c>
      <c r="AO72" s="246"/>
      <c r="AP72" s="246"/>
      <c r="AQ72" s="41"/>
      <c r="AR72" s="41"/>
    </row>
    <row r="73" spans="1:44" ht="15.6" customHeight="1" x14ac:dyDescent="0.2">
      <c r="A73" s="19">
        <v>22.1</v>
      </c>
      <c r="B73" s="20" t="s">
        <v>7</v>
      </c>
      <c r="C73" s="115" t="s">
        <v>42</v>
      </c>
      <c r="D73" s="113" t="s">
        <v>42</v>
      </c>
      <c r="E73" s="118" t="s">
        <v>42</v>
      </c>
      <c r="F73" s="118" t="s">
        <v>42</v>
      </c>
      <c r="G73" s="122" t="s">
        <v>42</v>
      </c>
      <c r="H73" s="122" t="s">
        <v>42</v>
      </c>
      <c r="I73" s="122" t="s">
        <v>42</v>
      </c>
      <c r="J73" s="122" t="s">
        <v>42</v>
      </c>
      <c r="K73" s="122" t="s">
        <v>42</v>
      </c>
      <c r="L73" s="73" t="s">
        <v>42</v>
      </c>
      <c r="M73" s="73" t="s">
        <v>42</v>
      </c>
      <c r="N73" s="108">
        <v>1</v>
      </c>
      <c r="O73" s="108">
        <v>2</v>
      </c>
      <c r="P73" s="108">
        <v>0</v>
      </c>
      <c r="Q73" s="108">
        <v>0</v>
      </c>
      <c r="R73" s="109">
        <v>0</v>
      </c>
      <c r="S73" s="110">
        <v>0</v>
      </c>
      <c r="T73" s="110">
        <v>0</v>
      </c>
      <c r="U73" s="110">
        <v>0</v>
      </c>
      <c r="V73" s="83">
        <v>0</v>
      </c>
      <c r="W73" s="83">
        <v>0</v>
      </c>
      <c r="X73" s="83">
        <v>0</v>
      </c>
      <c r="Y73" s="83">
        <v>0</v>
      </c>
      <c r="Z73" s="83">
        <v>0</v>
      </c>
      <c r="AA73" s="83">
        <v>0</v>
      </c>
      <c r="AB73" s="83">
        <v>0</v>
      </c>
      <c r="AC73" s="83">
        <v>2</v>
      </c>
      <c r="AD73" s="83">
        <v>1</v>
      </c>
      <c r="AE73" s="83">
        <v>0</v>
      </c>
      <c r="AF73" s="84" t="s">
        <v>42</v>
      </c>
      <c r="AG73" s="84" t="s">
        <v>42</v>
      </c>
      <c r="AH73" s="85">
        <v>0</v>
      </c>
      <c r="AI73" s="74">
        <v>0</v>
      </c>
      <c r="AJ73" s="74">
        <v>0</v>
      </c>
      <c r="AK73" s="74">
        <v>0</v>
      </c>
      <c r="AL73" s="74">
        <v>0</v>
      </c>
      <c r="AM73" s="75"/>
      <c r="AN73" s="23">
        <f>SUM(C73:AL73)</f>
        <v>6</v>
      </c>
      <c r="AO73" s="247"/>
      <c r="AP73" s="247"/>
      <c r="AQ73" s="41"/>
      <c r="AR73" s="41"/>
    </row>
    <row r="74" spans="1:44" ht="15.6" customHeight="1" x14ac:dyDescent="0.2">
      <c r="A74" s="254" t="s">
        <v>75</v>
      </c>
      <c r="B74" s="20" t="s">
        <v>8</v>
      </c>
      <c r="C74" s="115" t="s">
        <v>42</v>
      </c>
      <c r="D74" s="114" t="s">
        <v>42</v>
      </c>
      <c r="E74" s="119" t="s">
        <v>42</v>
      </c>
      <c r="F74" s="119" t="s">
        <v>42</v>
      </c>
      <c r="G74" s="123" t="s">
        <v>42</v>
      </c>
      <c r="H74" s="123" t="s">
        <v>42</v>
      </c>
      <c r="I74" s="123" t="s">
        <v>42</v>
      </c>
      <c r="J74" s="123" t="s">
        <v>42</v>
      </c>
      <c r="K74" s="123" t="s">
        <v>42</v>
      </c>
      <c r="L74" s="86" t="s">
        <v>42</v>
      </c>
      <c r="M74" s="86" t="s">
        <v>42</v>
      </c>
      <c r="N74" s="87">
        <f>N73</f>
        <v>1</v>
      </c>
      <c r="O74" s="87">
        <f t="shared" ref="O74" si="239">N74-O72+O73</f>
        <v>3</v>
      </c>
      <c r="P74" s="87">
        <f t="shared" ref="P74" si="240">O74-P72+P73</f>
        <v>3</v>
      </c>
      <c r="Q74" s="87">
        <f t="shared" ref="Q74" si="241">P74-Q72+Q73</f>
        <v>3</v>
      </c>
      <c r="R74" s="87">
        <f t="shared" ref="R74" si="242">Q74-R72+R73</f>
        <v>3</v>
      </c>
      <c r="S74" s="87">
        <f t="shared" ref="S74" si="243">R74-S72+S73</f>
        <v>3</v>
      </c>
      <c r="T74" s="87">
        <f t="shared" ref="T74" si="244">S74-T72+T73</f>
        <v>3</v>
      </c>
      <c r="U74" s="87">
        <f t="shared" ref="U74" si="245">T74-U72+U73</f>
        <v>3</v>
      </c>
      <c r="V74" s="87">
        <f t="shared" ref="V74" si="246">U74-V72+V73</f>
        <v>3</v>
      </c>
      <c r="W74" s="87">
        <f t="shared" ref="W74" si="247">V74-W72+W73</f>
        <v>3</v>
      </c>
      <c r="X74" s="87">
        <f t="shared" ref="X74" si="248">W74-X72+X73</f>
        <v>3</v>
      </c>
      <c r="Y74" s="87">
        <f t="shared" ref="Y74" si="249">X74-Y72+Y73</f>
        <v>3</v>
      </c>
      <c r="Z74" s="87">
        <f t="shared" ref="Z74" si="250">Y74-Z72+Z73</f>
        <v>2</v>
      </c>
      <c r="AA74" s="87">
        <f t="shared" ref="AA74" si="251">Z74-AA72+AA73</f>
        <v>2</v>
      </c>
      <c r="AB74" s="87">
        <f t="shared" ref="AB74" si="252">AA74-AB72+AB73</f>
        <v>2</v>
      </c>
      <c r="AC74" s="87">
        <f t="shared" ref="AC74" si="253">AB74-AC72+AC73</f>
        <v>3</v>
      </c>
      <c r="AD74" s="87">
        <f t="shared" ref="AD74" si="254">AC74-AD72+AD73</f>
        <v>4</v>
      </c>
      <c r="AE74" s="87">
        <f t="shared" ref="AE74" si="255">AD74-AE72+AE73</f>
        <v>4</v>
      </c>
      <c r="AF74" s="88" t="s">
        <v>42</v>
      </c>
      <c r="AG74" s="88" t="s">
        <v>42</v>
      </c>
      <c r="AH74" s="89">
        <f>AE74-AH72+AH73</f>
        <v>4</v>
      </c>
      <c r="AI74" s="76">
        <f t="shared" ref="AI74" si="256">AH74-AI72+AI73</f>
        <v>4</v>
      </c>
      <c r="AJ74" s="76">
        <f t="shared" ref="AJ74" si="257">AI74-AJ72+AJ73</f>
        <v>4</v>
      </c>
      <c r="AK74" s="76">
        <f t="shared" ref="AK74" si="258">AJ74-AK72+AK73</f>
        <v>3</v>
      </c>
      <c r="AL74" s="76">
        <f t="shared" ref="AL74" si="259">AK74-AL72+AL73</f>
        <v>1</v>
      </c>
      <c r="AM74" s="77">
        <f>AL74-AM72</f>
        <v>0</v>
      </c>
      <c r="AN74" s="24"/>
      <c r="AO74" s="248">
        <f>MAX(C74:AM74)</f>
        <v>4</v>
      </c>
      <c r="AP74" s="248">
        <f>SUM(C73:D73)</f>
        <v>0</v>
      </c>
      <c r="AQ74" s="41"/>
      <c r="AR74" s="41"/>
    </row>
    <row r="75" spans="1:44" ht="15.6" customHeight="1" x14ac:dyDescent="0.2">
      <c r="A75" s="255"/>
      <c r="B75" s="20" t="s">
        <v>9</v>
      </c>
      <c r="C75" s="233"/>
      <c r="D75" s="234"/>
      <c r="E75" s="234"/>
      <c r="F75" s="234"/>
      <c r="G75" s="234"/>
      <c r="H75" s="234"/>
      <c r="I75" s="234"/>
      <c r="J75" s="156" t="s">
        <v>42</v>
      </c>
      <c r="K75" s="234"/>
      <c r="L75" s="234"/>
      <c r="M75" s="234"/>
      <c r="N75" s="150" t="s">
        <v>42</v>
      </c>
      <c r="O75" s="234"/>
      <c r="P75" s="234"/>
      <c r="Q75" s="234"/>
      <c r="R75" s="234"/>
      <c r="S75" s="234"/>
      <c r="T75" s="150">
        <v>22.29</v>
      </c>
      <c r="U75" s="234"/>
      <c r="V75" s="234"/>
      <c r="W75" s="234"/>
      <c r="X75" s="150">
        <v>22.33</v>
      </c>
      <c r="Y75" s="234"/>
      <c r="Z75" s="234"/>
      <c r="AA75" s="234"/>
      <c r="AB75" s="234"/>
      <c r="AC75" s="150">
        <v>22.42</v>
      </c>
      <c r="AD75" s="234"/>
      <c r="AE75" s="234"/>
      <c r="AF75" s="234"/>
      <c r="AG75" s="151" t="s">
        <v>42</v>
      </c>
      <c r="AH75" s="152">
        <v>22.47</v>
      </c>
      <c r="AI75" s="234"/>
      <c r="AJ75" s="234"/>
      <c r="AK75" s="234"/>
      <c r="AL75" s="234"/>
      <c r="AM75" s="235">
        <v>22.53</v>
      </c>
      <c r="AN75" s="25">
        <v>43</v>
      </c>
      <c r="AO75" s="247"/>
      <c r="AP75" s="247"/>
      <c r="AQ75" s="41"/>
      <c r="AR75" s="41"/>
    </row>
    <row r="76" spans="1:44" ht="15.6" customHeight="1" x14ac:dyDescent="0.2">
      <c r="A76" s="256"/>
      <c r="B76" s="21" t="s">
        <v>10</v>
      </c>
      <c r="C76" s="157" t="s">
        <v>42</v>
      </c>
      <c r="D76" s="236"/>
      <c r="E76" s="236"/>
      <c r="F76" s="236"/>
      <c r="G76" s="236"/>
      <c r="H76" s="236"/>
      <c r="I76" s="236"/>
      <c r="J76" s="158" t="s">
        <v>42</v>
      </c>
      <c r="K76" s="236"/>
      <c r="L76" s="236"/>
      <c r="M76" s="236"/>
      <c r="N76" s="153">
        <v>22.1</v>
      </c>
      <c r="O76" s="236"/>
      <c r="P76" s="236"/>
      <c r="Q76" s="236"/>
      <c r="R76" s="236"/>
      <c r="S76" s="236"/>
      <c r="T76" s="153">
        <f>T75</f>
        <v>22.29</v>
      </c>
      <c r="U76" s="236"/>
      <c r="V76" s="236"/>
      <c r="W76" s="236"/>
      <c r="X76" s="153">
        <f>X75</f>
        <v>22.33</v>
      </c>
      <c r="Y76" s="236"/>
      <c r="Z76" s="236"/>
      <c r="AA76" s="236"/>
      <c r="AB76" s="236"/>
      <c r="AC76" s="153">
        <f>AC75</f>
        <v>22.42</v>
      </c>
      <c r="AD76" s="236"/>
      <c r="AE76" s="236"/>
      <c r="AF76" s="234"/>
      <c r="AG76" s="154" t="s">
        <v>42</v>
      </c>
      <c r="AH76" s="155">
        <f>AH75</f>
        <v>22.47</v>
      </c>
      <c r="AI76" s="236"/>
      <c r="AJ76" s="236"/>
      <c r="AK76" s="236"/>
      <c r="AL76" s="236"/>
      <c r="AM76" s="178"/>
      <c r="AN76" s="24"/>
      <c r="AO76" s="249"/>
      <c r="AP76" s="249"/>
      <c r="AQ76" s="41"/>
      <c r="AR76" s="41"/>
    </row>
    <row r="77" spans="1:44" ht="15.6" customHeight="1" thickBot="1" x14ac:dyDescent="0.25">
      <c r="A77" s="43">
        <v>522</v>
      </c>
      <c r="B77" s="43" t="s">
        <v>11</v>
      </c>
      <c r="C77" s="159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  <c r="Y77" s="160"/>
      <c r="Z77" s="160"/>
      <c r="AA77" s="160"/>
      <c r="AB77" s="160"/>
      <c r="AC77" s="160"/>
      <c r="AD77" s="160"/>
      <c r="AE77" s="160"/>
      <c r="AF77" s="160"/>
      <c r="AG77" s="160"/>
      <c r="AH77" s="160"/>
      <c r="AI77" s="160"/>
      <c r="AJ77" s="160"/>
      <c r="AK77" s="160"/>
      <c r="AL77" s="160"/>
      <c r="AM77" s="161"/>
      <c r="AN77" s="46"/>
      <c r="AO77" s="250"/>
      <c r="AP77" s="250"/>
      <c r="AQ77" s="41"/>
      <c r="AR77" s="41"/>
    </row>
    <row r="78" spans="1:44" ht="15.6" customHeight="1" x14ac:dyDescent="0.2">
      <c r="A78" s="49"/>
      <c r="B78" s="18" t="s">
        <v>5</v>
      </c>
      <c r="C78" s="69"/>
      <c r="D78" s="112" t="s">
        <v>42</v>
      </c>
      <c r="E78" s="117" t="s">
        <v>42</v>
      </c>
      <c r="F78" s="117" t="s">
        <v>42</v>
      </c>
      <c r="G78" s="121" t="s">
        <v>42</v>
      </c>
      <c r="H78" s="121" t="s">
        <v>42</v>
      </c>
      <c r="I78" s="121" t="s">
        <v>42</v>
      </c>
      <c r="J78" s="121" t="s">
        <v>42</v>
      </c>
      <c r="K78" s="121" t="s">
        <v>42</v>
      </c>
      <c r="L78" s="70" t="s">
        <v>42</v>
      </c>
      <c r="M78" s="70" t="s">
        <v>42</v>
      </c>
      <c r="N78" s="105" t="s">
        <v>42</v>
      </c>
      <c r="O78" s="105">
        <v>0</v>
      </c>
      <c r="P78" s="105">
        <v>0</v>
      </c>
      <c r="Q78" s="105">
        <v>0</v>
      </c>
      <c r="R78" s="106">
        <v>0</v>
      </c>
      <c r="S78" s="107">
        <v>0</v>
      </c>
      <c r="T78" s="107">
        <v>0</v>
      </c>
      <c r="U78" s="107">
        <v>0</v>
      </c>
      <c r="V78" s="80">
        <v>0</v>
      </c>
      <c r="W78" s="80">
        <v>0</v>
      </c>
      <c r="X78" s="80">
        <v>0</v>
      </c>
      <c r="Y78" s="80">
        <v>0</v>
      </c>
      <c r="Z78" s="80">
        <v>0</v>
      </c>
      <c r="AA78" s="80">
        <v>0</v>
      </c>
      <c r="AB78" s="80">
        <v>0</v>
      </c>
      <c r="AC78" s="80">
        <v>0</v>
      </c>
      <c r="AD78" s="80">
        <v>0</v>
      </c>
      <c r="AE78" s="80">
        <v>1</v>
      </c>
      <c r="AF78" s="81" t="s">
        <v>42</v>
      </c>
      <c r="AG78" s="81" t="s">
        <v>42</v>
      </c>
      <c r="AH78" s="82">
        <v>0</v>
      </c>
      <c r="AI78" s="71">
        <v>0</v>
      </c>
      <c r="AJ78" s="71">
        <v>0</v>
      </c>
      <c r="AK78" s="71">
        <v>0</v>
      </c>
      <c r="AL78" s="71">
        <v>0</v>
      </c>
      <c r="AM78" s="72">
        <v>1</v>
      </c>
      <c r="AN78" s="22" t="s">
        <v>6</v>
      </c>
      <c r="AO78" s="246"/>
      <c r="AP78" s="246"/>
      <c r="AQ78" s="41"/>
      <c r="AR78" s="41"/>
    </row>
    <row r="79" spans="1:44" ht="15.6" customHeight="1" x14ac:dyDescent="0.2">
      <c r="A79" s="19">
        <v>23.15</v>
      </c>
      <c r="B79" s="20" t="s">
        <v>7</v>
      </c>
      <c r="C79" s="115" t="s">
        <v>42</v>
      </c>
      <c r="D79" s="113" t="s">
        <v>42</v>
      </c>
      <c r="E79" s="118" t="s">
        <v>42</v>
      </c>
      <c r="F79" s="118" t="s">
        <v>42</v>
      </c>
      <c r="G79" s="122" t="s">
        <v>42</v>
      </c>
      <c r="H79" s="122" t="s">
        <v>42</v>
      </c>
      <c r="I79" s="122" t="s">
        <v>42</v>
      </c>
      <c r="J79" s="122" t="s">
        <v>42</v>
      </c>
      <c r="K79" s="122" t="s">
        <v>42</v>
      </c>
      <c r="L79" s="73" t="s">
        <v>42</v>
      </c>
      <c r="M79" s="73" t="s">
        <v>42</v>
      </c>
      <c r="N79" s="108">
        <v>0</v>
      </c>
      <c r="O79" s="108">
        <v>0</v>
      </c>
      <c r="P79" s="108">
        <v>0</v>
      </c>
      <c r="Q79" s="108">
        <v>0</v>
      </c>
      <c r="R79" s="109">
        <v>0</v>
      </c>
      <c r="S79" s="110">
        <v>0</v>
      </c>
      <c r="T79" s="110">
        <v>0</v>
      </c>
      <c r="U79" s="110">
        <v>0</v>
      </c>
      <c r="V79" s="83">
        <v>0</v>
      </c>
      <c r="W79" s="83">
        <v>0</v>
      </c>
      <c r="X79" s="83">
        <v>0</v>
      </c>
      <c r="Y79" s="83">
        <v>0</v>
      </c>
      <c r="Z79" s="83">
        <v>0</v>
      </c>
      <c r="AA79" s="83">
        <v>0</v>
      </c>
      <c r="AB79" s="83">
        <v>0</v>
      </c>
      <c r="AC79" s="83">
        <v>2</v>
      </c>
      <c r="AD79" s="83">
        <v>0</v>
      </c>
      <c r="AE79" s="83">
        <v>0</v>
      </c>
      <c r="AF79" s="84" t="s">
        <v>42</v>
      </c>
      <c r="AG79" s="84" t="s">
        <v>42</v>
      </c>
      <c r="AH79" s="85">
        <v>0</v>
      </c>
      <c r="AI79" s="74">
        <v>0</v>
      </c>
      <c r="AJ79" s="74">
        <v>0</v>
      </c>
      <c r="AK79" s="74">
        <v>0</v>
      </c>
      <c r="AL79" s="74">
        <v>0</v>
      </c>
      <c r="AM79" s="75"/>
      <c r="AN79" s="23">
        <f>SUM(C79:AL79)</f>
        <v>2</v>
      </c>
      <c r="AO79" s="247"/>
      <c r="AP79" s="247"/>
      <c r="AQ79" s="41"/>
      <c r="AR79" s="41"/>
    </row>
    <row r="80" spans="1:44" ht="15.6" customHeight="1" x14ac:dyDescent="0.2">
      <c r="A80" s="254" t="s">
        <v>75</v>
      </c>
      <c r="B80" s="20" t="s">
        <v>8</v>
      </c>
      <c r="C80" s="115" t="s">
        <v>42</v>
      </c>
      <c r="D80" s="114" t="s">
        <v>42</v>
      </c>
      <c r="E80" s="119" t="s">
        <v>42</v>
      </c>
      <c r="F80" s="119" t="s">
        <v>42</v>
      </c>
      <c r="G80" s="123" t="s">
        <v>42</v>
      </c>
      <c r="H80" s="123" t="s">
        <v>42</v>
      </c>
      <c r="I80" s="123" t="s">
        <v>42</v>
      </c>
      <c r="J80" s="123" t="s">
        <v>42</v>
      </c>
      <c r="K80" s="123" t="s">
        <v>42</v>
      </c>
      <c r="L80" s="86" t="s">
        <v>42</v>
      </c>
      <c r="M80" s="86" t="s">
        <v>42</v>
      </c>
      <c r="N80" s="87">
        <f>N79</f>
        <v>0</v>
      </c>
      <c r="O80" s="87">
        <f t="shared" ref="O80" si="260">N80-O78+O79</f>
        <v>0</v>
      </c>
      <c r="P80" s="87">
        <f t="shared" ref="P80" si="261">O80-P78+P79</f>
        <v>0</v>
      </c>
      <c r="Q80" s="87">
        <f t="shared" ref="Q80" si="262">P80-Q78+Q79</f>
        <v>0</v>
      </c>
      <c r="R80" s="87">
        <f t="shared" ref="R80" si="263">Q80-R78+R79</f>
        <v>0</v>
      </c>
      <c r="S80" s="87">
        <f t="shared" ref="S80" si="264">R80-S78+S79</f>
        <v>0</v>
      </c>
      <c r="T80" s="87">
        <f t="shared" ref="T80" si="265">S80-T78+T79</f>
        <v>0</v>
      </c>
      <c r="U80" s="87">
        <f t="shared" ref="U80" si="266">T80-U78+U79</f>
        <v>0</v>
      </c>
      <c r="V80" s="87">
        <f t="shared" ref="V80" si="267">U80-V78+V79</f>
        <v>0</v>
      </c>
      <c r="W80" s="87">
        <f t="shared" ref="W80" si="268">V80-W78+W79</f>
        <v>0</v>
      </c>
      <c r="X80" s="87">
        <f t="shared" ref="X80" si="269">W80-X78+X79</f>
        <v>0</v>
      </c>
      <c r="Y80" s="87">
        <f t="shared" ref="Y80" si="270">X80-Y78+Y79</f>
        <v>0</v>
      </c>
      <c r="Z80" s="87">
        <f t="shared" ref="Z80" si="271">Y80-Z78+Z79</f>
        <v>0</v>
      </c>
      <c r="AA80" s="87">
        <f t="shared" ref="AA80" si="272">Z80-AA78+AA79</f>
        <v>0</v>
      </c>
      <c r="AB80" s="87">
        <f t="shared" ref="AB80" si="273">AA80-AB78+AB79</f>
        <v>0</v>
      </c>
      <c r="AC80" s="87">
        <f t="shared" ref="AC80" si="274">AB80-AC78+AC79</f>
        <v>2</v>
      </c>
      <c r="AD80" s="87">
        <f t="shared" ref="AD80" si="275">AC80-AD78+AD79</f>
        <v>2</v>
      </c>
      <c r="AE80" s="87">
        <f t="shared" ref="AE80" si="276">AD80-AE78+AE79</f>
        <v>1</v>
      </c>
      <c r="AF80" s="88" t="s">
        <v>42</v>
      </c>
      <c r="AG80" s="88" t="s">
        <v>42</v>
      </c>
      <c r="AH80" s="89">
        <f>AE80-AH78+AH79</f>
        <v>1</v>
      </c>
      <c r="AI80" s="76">
        <f t="shared" ref="AI80" si="277">AH80-AI78+AI79</f>
        <v>1</v>
      </c>
      <c r="AJ80" s="76">
        <f t="shared" ref="AJ80" si="278">AI80-AJ78+AJ79</f>
        <v>1</v>
      </c>
      <c r="AK80" s="76">
        <f t="shared" ref="AK80" si="279">AJ80-AK78+AK79</f>
        <v>1</v>
      </c>
      <c r="AL80" s="76">
        <f t="shared" ref="AL80" si="280">AK80-AL78+AL79</f>
        <v>1</v>
      </c>
      <c r="AM80" s="77">
        <f>AL80-AM78</f>
        <v>0</v>
      </c>
      <c r="AN80" s="24"/>
      <c r="AO80" s="248">
        <f>MAX(C80:AM80)</f>
        <v>2</v>
      </c>
      <c r="AP80" s="248">
        <f>SUM(C79:D79)</f>
        <v>0</v>
      </c>
      <c r="AQ80" s="41"/>
      <c r="AR80" s="41"/>
    </row>
    <row r="81" spans="1:44" ht="15.6" customHeight="1" x14ac:dyDescent="0.2">
      <c r="A81" s="255"/>
      <c r="B81" s="20" t="s">
        <v>9</v>
      </c>
      <c r="C81" s="233"/>
      <c r="D81" s="234"/>
      <c r="E81" s="234"/>
      <c r="F81" s="234"/>
      <c r="G81" s="234"/>
      <c r="H81" s="234"/>
      <c r="I81" s="234"/>
      <c r="J81" s="156" t="s">
        <v>42</v>
      </c>
      <c r="K81" s="234"/>
      <c r="L81" s="234"/>
      <c r="M81" s="234"/>
      <c r="N81" s="150" t="s">
        <v>42</v>
      </c>
      <c r="O81" s="234"/>
      <c r="P81" s="234"/>
      <c r="Q81" s="234"/>
      <c r="R81" s="234"/>
      <c r="S81" s="234"/>
      <c r="T81" s="150">
        <v>23.23</v>
      </c>
      <c r="U81" s="234"/>
      <c r="V81" s="234"/>
      <c r="W81" s="234"/>
      <c r="X81" s="150">
        <v>23.28</v>
      </c>
      <c r="Y81" s="234"/>
      <c r="Z81" s="234"/>
      <c r="AA81" s="234"/>
      <c r="AB81" s="234"/>
      <c r="AC81" s="150">
        <v>23.36</v>
      </c>
      <c r="AD81" s="234"/>
      <c r="AE81" s="234"/>
      <c r="AF81" s="234"/>
      <c r="AG81" s="151" t="s">
        <v>42</v>
      </c>
      <c r="AH81" s="152">
        <v>23.42</v>
      </c>
      <c r="AI81" s="234"/>
      <c r="AJ81" s="234"/>
      <c r="AK81" s="234"/>
      <c r="AL81" s="234"/>
      <c r="AM81" s="235">
        <v>23.5</v>
      </c>
      <c r="AN81" s="25">
        <v>35</v>
      </c>
      <c r="AO81" s="247"/>
      <c r="AP81" s="247"/>
      <c r="AQ81" s="41"/>
      <c r="AR81" s="41"/>
    </row>
    <row r="82" spans="1:44" ht="15.6" customHeight="1" x14ac:dyDescent="0.2">
      <c r="A82" s="256"/>
      <c r="B82" s="21" t="s">
        <v>10</v>
      </c>
      <c r="C82" s="157" t="s">
        <v>42</v>
      </c>
      <c r="D82" s="236"/>
      <c r="E82" s="236"/>
      <c r="F82" s="236"/>
      <c r="G82" s="236"/>
      <c r="H82" s="236"/>
      <c r="I82" s="236"/>
      <c r="J82" s="158" t="s">
        <v>42</v>
      </c>
      <c r="K82" s="236"/>
      <c r="L82" s="236"/>
      <c r="M82" s="236"/>
      <c r="N82" s="153">
        <v>23.15</v>
      </c>
      <c r="O82" s="236"/>
      <c r="P82" s="236"/>
      <c r="Q82" s="236"/>
      <c r="R82" s="236"/>
      <c r="S82" s="236"/>
      <c r="T82" s="153">
        <f>T81</f>
        <v>23.23</v>
      </c>
      <c r="U82" s="236"/>
      <c r="V82" s="236"/>
      <c r="W82" s="236"/>
      <c r="X82" s="153">
        <f>X81</f>
        <v>23.28</v>
      </c>
      <c r="Y82" s="236"/>
      <c r="Z82" s="236"/>
      <c r="AA82" s="236"/>
      <c r="AB82" s="236"/>
      <c r="AC82" s="153">
        <f>AC81</f>
        <v>23.36</v>
      </c>
      <c r="AD82" s="236"/>
      <c r="AE82" s="236"/>
      <c r="AF82" s="234"/>
      <c r="AG82" s="154" t="s">
        <v>42</v>
      </c>
      <c r="AH82" s="155">
        <f>AH81</f>
        <v>23.42</v>
      </c>
      <c r="AI82" s="236"/>
      <c r="AJ82" s="236"/>
      <c r="AK82" s="236"/>
      <c r="AL82" s="236"/>
      <c r="AM82" s="178"/>
      <c r="AN82" s="162"/>
      <c r="AO82" s="249"/>
      <c r="AP82" s="249"/>
      <c r="AQ82" s="41"/>
      <c r="AR82" s="41"/>
    </row>
    <row r="83" spans="1:44" ht="15.6" customHeight="1" thickBot="1" x14ac:dyDescent="0.25">
      <c r="A83" s="43">
        <v>517</v>
      </c>
      <c r="B83" s="43" t="s">
        <v>11</v>
      </c>
      <c r="C83" s="50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4"/>
      <c r="AK83" s="44"/>
      <c r="AL83" s="44"/>
      <c r="AM83" s="45"/>
      <c r="AN83" s="46"/>
      <c r="AO83" s="250"/>
      <c r="AP83" s="250"/>
      <c r="AQ83" s="41"/>
      <c r="AR83" s="41"/>
    </row>
    <row r="84" spans="1:44" s="41" customFormat="1" ht="15.6" customHeight="1" thickBot="1" x14ac:dyDescent="0.25">
      <c r="A84" s="55" t="s">
        <v>12</v>
      </c>
      <c r="B84" s="51"/>
      <c r="C84" s="3"/>
      <c r="D84" s="4">
        <f t="shared" ref="D84:AM84" si="281">SUMIF($B6:$B83,"l. wys.",D6:D83)</f>
        <v>0</v>
      </c>
      <c r="E84" s="4">
        <f t="shared" si="281"/>
        <v>0</v>
      </c>
      <c r="F84" s="4">
        <f t="shared" si="281"/>
        <v>0</v>
      </c>
      <c r="G84" s="4">
        <f t="shared" si="281"/>
        <v>0</v>
      </c>
      <c r="H84" s="4">
        <f t="shared" si="281"/>
        <v>0</v>
      </c>
      <c r="I84" s="4">
        <f t="shared" si="281"/>
        <v>0</v>
      </c>
      <c r="J84" s="4">
        <f t="shared" si="281"/>
        <v>0</v>
      </c>
      <c r="K84" s="4">
        <f t="shared" si="281"/>
        <v>0</v>
      </c>
      <c r="L84" s="4">
        <f t="shared" si="281"/>
        <v>0</v>
      </c>
      <c r="M84" s="4">
        <f t="shared" si="281"/>
        <v>0</v>
      </c>
      <c r="N84" s="4">
        <f t="shared" si="281"/>
        <v>1</v>
      </c>
      <c r="O84" s="4">
        <f t="shared" si="281"/>
        <v>1</v>
      </c>
      <c r="P84" s="4">
        <f t="shared" si="281"/>
        <v>0</v>
      </c>
      <c r="Q84" s="4">
        <f t="shared" si="281"/>
        <v>0</v>
      </c>
      <c r="R84" s="4">
        <f t="shared" si="281"/>
        <v>0</v>
      </c>
      <c r="S84" s="4">
        <f t="shared" si="281"/>
        <v>0</v>
      </c>
      <c r="T84" s="4">
        <f t="shared" si="281"/>
        <v>0</v>
      </c>
      <c r="U84" s="4">
        <f t="shared" si="281"/>
        <v>1</v>
      </c>
      <c r="V84" s="4">
        <f t="shared" si="281"/>
        <v>4</v>
      </c>
      <c r="W84" s="4">
        <f t="shared" si="281"/>
        <v>10</v>
      </c>
      <c r="X84" s="4">
        <f t="shared" si="281"/>
        <v>22</v>
      </c>
      <c r="Y84" s="4">
        <f t="shared" si="281"/>
        <v>17</v>
      </c>
      <c r="Z84" s="4">
        <f t="shared" si="281"/>
        <v>8</v>
      </c>
      <c r="AA84" s="4">
        <f t="shared" si="281"/>
        <v>19</v>
      </c>
      <c r="AB84" s="4">
        <f t="shared" si="281"/>
        <v>47</v>
      </c>
      <c r="AC84" s="4">
        <f t="shared" si="281"/>
        <v>60</v>
      </c>
      <c r="AD84" s="4">
        <f t="shared" si="281"/>
        <v>31</v>
      </c>
      <c r="AE84" s="4">
        <f t="shared" si="281"/>
        <v>34</v>
      </c>
      <c r="AF84" s="4">
        <f t="shared" si="281"/>
        <v>12</v>
      </c>
      <c r="AG84" s="4">
        <f t="shared" si="281"/>
        <v>14</v>
      </c>
      <c r="AH84" s="4">
        <f t="shared" si="281"/>
        <v>19</v>
      </c>
      <c r="AI84" s="4">
        <f t="shared" si="281"/>
        <v>22</v>
      </c>
      <c r="AJ84" s="4">
        <f t="shared" si="281"/>
        <v>49</v>
      </c>
      <c r="AK84" s="4">
        <f t="shared" si="281"/>
        <v>43</v>
      </c>
      <c r="AL84" s="4">
        <f t="shared" si="281"/>
        <v>35</v>
      </c>
      <c r="AM84" s="4">
        <f t="shared" si="281"/>
        <v>46</v>
      </c>
      <c r="AN84" s="40" t="str">
        <f>"Σ: "&amp;SUM(C84:AM84)</f>
        <v>Σ: 495</v>
      </c>
      <c r="AP84" s="251" t="str">
        <f>"Σ: "&amp;SUM(AP$6:AP80)</f>
        <v>Σ: 21</v>
      </c>
    </row>
    <row r="85" spans="1:44" s="41" customFormat="1" ht="15.6" customHeight="1" thickBot="1" x14ac:dyDescent="0.25">
      <c r="A85" s="56" t="s">
        <v>13</v>
      </c>
      <c r="B85" s="52"/>
      <c r="C85" s="5">
        <f t="shared" ref="C85:AL85" si="282">SUMIF($B6:$B83,"l. wsiad.",C6:C83)</f>
        <v>13</v>
      </c>
      <c r="D85" s="6">
        <f t="shared" si="282"/>
        <v>8</v>
      </c>
      <c r="E85" s="6">
        <f t="shared" si="282"/>
        <v>1</v>
      </c>
      <c r="F85" s="6">
        <f t="shared" si="282"/>
        <v>1</v>
      </c>
      <c r="G85" s="6">
        <f t="shared" si="282"/>
        <v>0</v>
      </c>
      <c r="H85" s="6">
        <f t="shared" si="282"/>
        <v>0</v>
      </c>
      <c r="I85" s="6">
        <f t="shared" si="282"/>
        <v>0</v>
      </c>
      <c r="J85" s="6">
        <f t="shared" si="282"/>
        <v>0</v>
      </c>
      <c r="K85" s="6">
        <f t="shared" si="282"/>
        <v>0</v>
      </c>
      <c r="L85" s="6">
        <f t="shared" si="282"/>
        <v>5</v>
      </c>
      <c r="M85" s="6">
        <f t="shared" si="282"/>
        <v>5</v>
      </c>
      <c r="N85" s="6">
        <f t="shared" si="282"/>
        <v>24</v>
      </c>
      <c r="O85" s="6">
        <f t="shared" si="282"/>
        <v>16</v>
      </c>
      <c r="P85" s="6">
        <f t="shared" si="282"/>
        <v>10</v>
      </c>
      <c r="Q85" s="6">
        <f t="shared" si="282"/>
        <v>10</v>
      </c>
      <c r="R85" s="6">
        <f t="shared" si="282"/>
        <v>6</v>
      </c>
      <c r="S85" s="6">
        <f t="shared" si="282"/>
        <v>32</v>
      </c>
      <c r="T85" s="6">
        <f t="shared" si="282"/>
        <v>13</v>
      </c>
      <c r="U85" s="6">
        <f t="shared" si="282"/>
        <v>10</v>
      </c>
      <c r="V85" s="6">
        <f t="shared" si="282"/>
        <v>9</v>
      </c>
      <c r="W85" s="6">
        <f t="shared" si="282"/>
        <v>42</v>
      </c>
      <c r="X85" s="6">
        <f t="shared" si="282"/>
        <v>43</v>
      </c>
      <c r="Y85" s="6">
        <f t="shared" si="282"/>
        <v>23</v>
      </c>
      <c r="Z85" s="6">
        <f t="shared" si="282"/>
        <v>34</v>
      </c>
      <c r="AA85" s="6">
        <f t="shared" si="282"/>
        <v>9</v>
      </c>
      <c r="AB85" s="6">
        <f t="shared" si="282"/>
        <v>40</v>
      </c>
      <c r="AC85" s="6">
        <f t="shared" si="282"/>
        <v>65</v>
      </c>
      <c r="AD85" s="6">
        <f t="shared" si="282"/>
        <v>35</v>
      </c>
      <c r="AE85" s="6">
        <f t="shared" si="282"/>
        <v>18</v>
      </c>
      <c r="AF85" s="6">
        <f t="shared" si="282"/>
        <v>0</v>
      </c>
      <c r="AG85" s="6">
        <f t="shared" si="282"/>
        <v>0</v>
      </c>
      <c r="AH85" s="6">
        <f t="shared" si="282"/>
        <v>18</v>
      </c>
      <c r="AI85" s="6">
        <f t="shared" si="282"/>
        <v>0</v>
      </c>
      <c r="AJ85" s="6">
        <f t="shared" si="282"/>
        <v>3</v>
      </c>
      <c r="AK85" s="6">
        <f t="shared" si="282"/>
        <v>2</v>
      </c>
      <c r="AL85" s="6">
        <f t="shared" si="282"/>
        <v>0</v>
      </c>
      <c r="AM85" s="8"/>
      <c r="AN85" s="42" t="str">
        <f>"Σ: "&amp;SUM(C85:AM85)</f>
        <v>Σ: 495</v>
      </c>
    </row>
    <row r="86" spans="1:44" x14ac:dyDescent="0.2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53"/>
      <c r="AO86" s="252"/>
      <c r="AP86" s="31"/>
      <c r="AQ86" s="41"/>
      <c r="AR86" s="41"/>
    </row>
    <row r="87" spans="1:44" x14ac:dyDescent="0.2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41"/>
      <c r="AL87" s="41"/>
      <c r="AM87" s="41"/>
      <c r="AN87" s="54"/>
      <c r="AQ87" s="41"/>
      <c r="AR87" s="41"/>
    </row>
    <row r="88" spans="1:44" x14ac:dyDescent="0.2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Q88" s="41"/>
      <c r="AR88" s="41"/>
    </row>
    <row r="89" spans="1:44" x14ac:dyDescent="0.2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41"/>
      <c r="AJ89" s="41"/>
      <c r="AK89" s="41"/>
      <c r="AL89" s="41"/>
      <c r="AM89" s="41"/>
      <c r="AN89" s="41"/>
      <c r="AQ89" s="41"/>
      <c r="AR89" s="41"/>
    </row>
    <row r="90" spans="1:44" x14ac:dyDescent="0.2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  <c r="AJ90" s="41"/>
      <c r="AK90" s="41"/>
      <c r="AL90" s="41"/>
      <c r="AM90" s="41"/>
      <c r="AN90" s="41"/>
      <c r="AQ90" s="41"/>
      <c r="AR90" s="41"/>
    </row>
    <row r="91" spans="1:44" x14ac:dyDescent="0.2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Q91" s="41"/>
      <c r="AR91" s="41"/>
    </row>
    <row r="92" spans="1:44" x14ac:dyDescent="0.2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1"/>
      <c r="AI92" s="41"/>
      <c r="AJ92" s="41"/>
      <c r="AK92" s="41"/>
      <c r="AL92" s="41"/>
      <c r="AM92" s="41"/>
      <c r="AN92" s="41"/>
      <c r="AQ92" s="41"/>
      <c r="AR92" s="41"/>
    </row>
    <row r="93" spans="1:44" x14ac:dyDescent="0.2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Q93" s="41"/>
      <c r="AR93" s="41"/>
    </row>
    <row r="94" spans="1:44" x14ac:dyDescent="0.2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41"/>
      <c r="AJ94" s="41"/>
      <c r="AK94" s="41"/>
      <c r="AL94" s="41"/>
      <c r="AM94" s="41"/>
      <c r="AN94" s="41"/>
      <c r="AQ94" s="41"/>
      <c r="AR94" s="41"/>
    </row>
    <row r="95" spans="1:44" x14ac:dyDescent="0.2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41"/>
      <c r="AJ95" s="41"/>
      <c r="AK95" s="41"/>
      <c r="AL95" s="41"/>
      <c r="AM95" s="41"/>
      <c r="AN95" s="41"/>
      <c r="AQ95" s="41"/>
      <c r="AR95" s="41"/>
    </row>
    <row r="96" spans="1:44" x14ac:dyDescent="0.2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K96" s="41"/>
      <c r="AL96" s="41"/>
      <c r="AM96" s="41"/>
      <c r="AN96" s="41"/>
      <c r="AQ96" s="41"/>
      <c r="AR96" s="41"/>
    </row>
    <row r="97" spans="1:44" x14ac:dyDescent="0.2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Q97" s="41"/>
      <c r="AR97" s="41"/>
    </row>
  </sheetData>
  <sheetProtection selectLockedCells="1" selectUnlockedCells="1"/>
  <mergeCells count="13">
    <mergeCell ref="A80:A82"/>
    <mergeCell ref="A74:A76"/>
    <mergeCell ref="A8:A10"/>
    <mergeCell ref="A14:A16"/>
    <mergeCell ref="A20:A22"/>
    <mergeCell ref="A26:A28"/>
    <mergeCell ref="A68:A70"/>
    <mergeCell ref="A32:A34"/>
    <mergeCell ref="A38:A40"/>
    <mergeCell ref="A44:A46"/>
    <mergeCell ref="A62:A64"/>
    <mergeCell ref="A50:A52"/>
    <mergeCell ref="A56:A58"/>
  </mergeCells>
  <conditionalFormatting sqref="AN8:AN23">
    <cfRule type="expression" dxfId="273" priority="1039" stopIfTrue="1">
      <formula>AY8</formula>
    </cfRule>
  </conditionalFormatting>
  <conditionalFormatting sqref="C8:AM8">
    <cfRule type="cellIs" dxfId="272" priority="1061" stopIfTrue="1" operator="equal">
      <formula>$AO8</formula>
    </cfRule>
  </conditionalFormatting>
  <conditionalFormatting sqref="AN14:AN17">
    <cfRule type="expression" dxfId="271" priority="338" stopIfTrue="1">
      <formula>AY14</formula>
    </cfRule>
  </conditionalFormatting>
  <conditionalFormatting sqref="AN14:AN17">
    <cfRule type="expression" dxfId="270" priority="335" stopIfTrue="1">
      <formula>AY14</formula>
    </cfRule>
  </conditionalFormatting>
  <conditionalFormatting sqref="AN14:AN17">
    <cfRule type="expression" dxfId="269" priority="333" stopIfTrue="1">
      <formula>AY14</formula>
    </cfRule>
  </conditionalFormatting>
  <conditionalFormatting sqref="AN20:AN23">
    <cfRule type="expression" dxfId="268" priority="331" stopIfTrue="1">
      <formula>AY20</formula>
    </cfRule>
  </conditionalFormatting>
  <conditionalFormatting sqref="AN20:AN23">
    <cfRule type="expression" dxfId="267" priority="328" stopIfTrue="1">
      <formula>AY20</formula>
    </cfRule>
  </conditionalFormatting>
  <conditionalFormatting sqref="AN20:AN23">
    <cfRule type="expression" dxfId="266" priority="326" stopIfTrue="1">
      <formula>AY20</formula>
    </cfRule>
  </conditionalFormatting>
  <conditionalFormatting sqref="C56:D56 L56:AM56">
    <cfRule type="cellIs" dxfId="265" priority="33" stopIfTrue="1" operator="equal">
      <formula>$AO56</formula>
    </cfRule>
  </conditionalFormatting>
  <conditionalFormatting sqref="E26:K26">
    <cfRule type="cellIs" dxfId="264" priority="54" stopIfTrue="1" operator="equal">
      <formula>$AO26</formula>
    </cfRule>
  </conditionalFormatting>
  <conditionalFormatting sqref="E20:O20">
    <cfRule type="cellIs" dxfId="263" priority="60" stopIfTrue="1" operator="equal">
      <formula>$AO20</formula>
    </cfRule>
  </conditionalFormatting>
  <conditionalFormatting sqref="E14:K14">
    <cfRule type="cellIs" dxfId="262" priority="61" stopIfTrue="1" operator="equal">
      <formula>$AO14</formula>
    </cfRule>
  </conditionalFormatting>
  <conditionalFormatting sqref="C14:D14 L14:AM14">
    <cfRule type="cellIs" dxfId="261" priority="64" stopIfTrue="1" operator="equal">
      <formula>$AO14</formula>
    </cfRule>
  </conditionalFormatting>
  <conditionalFormatting sqref="C20:D20 P20:AM20">
    <cfRule type="cellIs" dxfId="260" priority="63" stopIfTrue="1" operator="equal">
      <formula>$AO20</formula>
    </cfRule>
  </conditionalFormatting>
  <conditionalFormatting sqref="AN24:AN29">
    <cfRule type="expression" dxfId="259" priority="59" stopIfTrue="1">
      <formula>AY24</formula>
    </cfRule>
  </conditionalFormatting>
  <conditionalFormatting sqref="AN26:AN29">
    <cfRule type="expression" dxfId="258" priority="58" stopIfTrue="1">
      <formula>AY26</formula>
    </cfRule>
  </conditionalFormatting>
  <conditionalFormatting sqref="AN26:AN29">
    <cfRule type="expression" dxfId="257" priority="57" stopIfTrue="1">
      <formula>AY26</formula>
    </cfRule>
  </conditionalFormatting>
  <conditionalFormatting sqref="AN26:AN29">
    <cfRule type="expression" dxfId="256" priority="56" stopIfTrue="1">
      <formula>AY26</formula>
    </cfRule>
  </conditionalFormatting>
  <conditionalFormatting sqref="C26:D26 L26:AM26">
    <cfRule type="cellIs" dxfId="255" priority="55" stopIfTrue="1" operator="equal">
      <formula>$AO26</formula>
    </cfRule>
  </conditionalFormatting>
  <conditionalFormatting sqref="AN32:AN35">
    <cfRule type="expression" dxfId="254" priority="52" stopIfTrue="1">
      <formula>AY32</formula>
    </cfRule>
  </conditionalFormatting>
  <conditionalFormatting sqref="C32:AM32">
    <cfRule type="cellIs" dxfId="253" priority="53" stopIfTrue="1" operator="equal">
      <formula>$AO32</formula>
    </cfRule>
  </conditionalFormatting>
  <conditionalFormatting sqref="AN36:AN41">
    <cfRule type="expression" dxfId="252" priority="51" stopIfTrue="1">
      <formula>AY36</formula>
    </cfRule>
  </conditionalFormatting>
  <conditionalFormatting sqref="AN38:AN41">
    <cfRule type="expression" dxfId="251" priority="50" stopIfTrue="1">
      <formula>AY38</formula>
    </cfRule>
  </conditionalFormatting>
  <conditionalFormatting sqref="AN38:AN41">
    <cfRule type="expression" dxfId="250" priority="49" stopIfTrue="1">
      <formula>AY38</formula>
    </cfRule>
  </conditionalFormatting>
  <conditionalFormatting sqref="AN38:AN41">
    <cfRule type="expression" dxfId="249" priority="48" stopIfTrue="1">
      <formula>AY38</formula>
    </cfRule>
  </conditionalFormatting>
  <conditionalFormatting sqref="C38:D38 L38:AM38">
    <cfRule type="cellIs" dxfId="248" priority="47" stopIfTrue="1" operator="equal">
      <formula>$AO38</formula>
    </cfRule>
  </conditionalFormatting>
  <conditionalFormatting sqref="E38:K38">
    <cfRule type="cellIs" dxfId="247" priority="46" stopIfTrue="1" operator="equal">
      <formula>$AO38</formula>
    </cfRule>
  </conditionalFormatting>
  <conditionalFormatting sqref="AN44:AN47">
    <cfRule type="expression" dxfId="246" priority="44" stopIfTrue="1">
      <formula>AY44</formula>
    </cfRule>
  </conditionalFormatting>
  <conditionalFormatting sqref="C44:AM44">
    <cfRule type="cellIs" dxfId="245" priority="45" stopIfTrue="1" operator="equal">
      <formula>$AO44</formula>
    </cfRule>
  </conditionalFormatting>
  <conditionalFormatting sqref="AN48:AN53">
    <cfRule type="expression" dxfId="244" priority="43" stopIfTrue="1">
      <formula>AY48</formula>
    </cfRule>
  </conditionalFormatting>
  <conditionalFormatting sqref="AN50:AN53">
    <cfRule type="expression" dxfId="243" priority="42" stopIfTrue="1">
      <formula>AY50</formula>
    </cfRule>
  </conditionalFormatting>
  <conditionalFormatting sqref="AN50:AN53">
    <cfRule type="expression" dxfId="242" priority="41" stopIfTrue="1">
      <formula>AY50</formula>
    </cfRule>
  </conditionalFormatting>
  <conditionalFormatting sqref="AN50:AN53">
    <cfRule type="expression" dxfId="241" priority="40" stopIfTrue="1">
      <formula>AY50</formula>
    </cfRule>
  </conditionalFormatting>
  <conditionalFormatting sqref="C50:D50 L50:AM50">
    <cfRule type="cellIs" dxfId="240" priority="39" stopIfTrue="1" operator="equal">
      <formula>$AO50</formula>
    </cfRule>
  </conditionalFormatting>
  <conditionalFormatting sqref="E50:K50">
    <cfRule type="cellIs" dxfId="239" priority="38" stopIfTrue="1" operator="equal">
      <formula>$AO50</formula>
    </cfRule>
  </conditionalFormatting>
  <conditionalFormatting sqref="AN54:AN59">
    <cfRule type="expression" dxfId="238" priority="37" stopIfTrue="1">
      <formula>AY54</formula>
    </cfRule>
  </conditionalFormatting>
  <conditionalFormatting sqref="AN56:AN59">
    <cfRule type="expression" dxfId="237" priority="36" stopIfTrue="1">
      <formula>AY56</formula>
    </cfRule>
  </conditionalFormatting>
  <conditionalFormatting sqref="AN56:AN59">
    <cfRule type="expression" dxfId="236" priority="35" stopIfTrue="1">
      <formula>AY56</formula>
    </cfRule>
  </conditionalFormatting>
  <conditionalFormatting sqref="AN56:AN59">
    <cfRule type="expression" dxfId="235" priority="34" stopIfTrue="1">
      <formula>AY56</formula>
    </cfRule>
  </conditionalFormatting>
  <conditionalFormatting sqref="E56:K56">
    <cfRule type="cellIs" dxfId="234" priority="32" stopIfTrue="1" operator="equal">
      <formula>$AO56</formula>
    </cfRule>
  </conditionalFormatting>
  <conditionalFormatting sqref="AN62:AN65">
    <cfRule type="expression" dxfId="233" priority="30" stopIfTrue="1">
      <formula>AY62</formula>
    </cfRule>
  </conditionalFormatting>
  <conditionalFormatting sqref="C62:AM62">
    <cfRule type="cellIs" dxfId="232" priority="31" stopIfTrue="1" operator="equal">
      <formula>$AO62</formula>
    </cfRule>
  </conditionalFormatting>
  <conditionalFormatting sqref="AN68:AN77">
    <cfRule type="expression" dxfId="231" priority="28" stopIfTrue="1">
      <formula>AY68</formula>
    </cfRule>
  </conditionalFormatting>
  <conditionalFormatting sqref="C68:AM68">
    <cfRule type="cellIs" dxfId="230" priority="29" stopIfTrue="1" operator="equal">
      <formula>$AO68</formula>
    </cfRule>
  </conditionalFormatting>
  <conditionalFormatting sqref="AN78:AN83">
    <cfRule type="expression" dxfId="229" priority="20" stopIfTrue="1">
      <formula>AY78</formula>
    </cfRule>
  </conditionalFormatting>
  <conditionalFormatting sqref="AN80:AN83">
    <cfRule type="expression" dxfId="228" priority="19" stopIfTrue="1">
      <formula>AY80</formula>
    </cfRule>
  </conditionalFormatting>
  <conditionalFormatting sqref="AN80:AN83">
    <cfRule type="expression" dxfId="227" priority="18" stopIfTrue="1">
      <formula>AY80</formula>
    </cfRule>
  </conditionalFormatting>
  <conditionalFormatting sqref="AN80:AN83">
    <cfRule type="expression" dxfId="226" priority="17" stopIfTrue="1">
      <formula>AY80</formula>
    </cfRule>
  </conditionalFormatting>
  <conditionalFormatting sqref="C80:D80 L80:AM80">
    <cfRule type="cellIs" dxfId="225" priority="16" stopIfTrue="1" operator="equal">
      <formula>$AO80</formula>
    </cfRule>
  </conditionalFormatting>
  <conditionalFormatting sqref="E80:K80">
    <cfRule type="cellIs" dxfId="224" priority="15" stopIfTrue="1" operator="equal">
      <formula>$AO80</formula>
    </cfRule>
  </conditionalFormatting>
  <conditionalFormatting sqref="AN72:AN77">
    <cfRule type="expression" dxfId="223" priority="14" stopIfTrue="1">
      <formula>AY72</formula>
    </cfRule>
  </conditionalFormatting>
  <conditionalFormatting sqref="AN74:AN77">
    <cfRule type="expression" dxfId="222" priority="13" stopIfTrue="1">
      <formula>AY74</formula>
    </cfRule>
  </conditionalFormatting>
  <conditionalFormatting sqref="AN74:AN77">
    <cfRule type="expression" dxfId="221" priority="12" stopIfTrue="1">
      <formula>AY74</formula>
    </cfRule>
  </conditionalFormatting>
  <conditionalFormatting sqref="AN74:AN77">
    <cfRule type="expression" dxfId="220" priority="11" stopIfTrue="1">
      <formula>AY74</formula>
    </cfRule>
  </conditionalFormatting>
  <conditionalFormatting sqref="C74:D74 L74:AM74">
    <cfRule type="cellIs" dxfId="219" priority="10" stopIfTrue="1" operator="equal">
      <formula>$AO74</formula>
    </cfRule>
  </conditionalFormatting>
  <conditionalFormatting sqref="E74:K74">
    <cfRule type="cellIs" dxfId="218" priority="9" stopIfTrue="1" operator="equal">
      <formula>$AO74</formula>
    </cfRule>
  </conditionalFormatting>
  <conditionalFormatting sqref="AN63">
    <cfRule type="expression" dxfId="217" priority="8" stopIfTrue="1">
      <formula>AY63</formula>
    </cfRule>
  </conditionalFormatting>
  <conditionalFormatting sqref="AN63">
    <cfRule type="expression" dxfId="216" priority="7" stopIfTrue="1">
      <formula>AY63</formula>
    </cfRule>
  </conditionalFormatting>
  <conditionalFormatting sqref="AN63">
    <cfRule type="expression" dxfId="215" priority="6" stopIfTrue="1">
      <formula>AY63</formula>
    </cfRule>
  </conditionalFormatting>
  <conditionalFormatting sqref="AN63">
    <cfRule type="expression" dxfId="214" priority="5" stopIfTrue="1">
      <formula>AY63</formula>
    </cfRule>
  </conditionalFormatting>
  <conditionalFormatting sqref="AN81">
    <cfRule type="expression" dxfId="213" priority="4" stopIfTrue="1">
      <formula>AY81</formula>
    </cfRule>
  </conditionalFormatting>
  <conditionalFormatting sqref="AN81">
    <cfRule type="expression" dxfId="212" priority="3" stopIfTrue="1">
      <formula>AY81</formula>
    </cfRule>
  </conditionalFormatting>
  <conditionalFormatting sqref="AN81">
    <cfRule type="expression" dxfId="211" priority="2" stopIfTrue="1">
      <formula>AY81</formula>
    </cfRule>
  </conditionalFormatting>
  <conditionalFormatting sqref="AN81">
    <cfRule type="expression" dxfId="210" priority="1" stopIfTrue="1">
      <formula>AY81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3" manualBreakCount="3">
    <brk id="29" max="39" man="1"/>
    <brk id="53" max="39" man="1"/>
    <brk id="77" max="3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7"/>
  <sheetViews>
    <sheetView zoomScaleNormal="100" workbookViewId="0">
      <pane xSplit="2" ySplit="5" topLeftCell="C69" activePane="bottomRight" state="frozen"/>
      <selection activeCell="V9" sqref="V9"/>
      <selection pane="topRight" activeCell="V9" sqref="V9"/>
      <selection pane="bottomLeft" activeCell="V9" sqref="V9"/>
      <selection pane="bottomRight" activeCell="Z5" sqref="Z5"/>
    </sheetView>
  </sheetViews>
  <sheetFormatPr defaultColWidth="9.140625" defaultRowHeight="15" x14ac:dyDescent="0.2"/>
  <cols>
    <col min="1" max="1" width="10.7109375" style="31" customWidth="1"/>
    <col min="2" max="2" width="7.7109375" style="31" customWidth="1"/>
    <col min="3" max="10" width="2.85546875" style="31" customWidth="1"/>
    <col min="11" max="11" width="4.42578125" style="31" customWidth="1"/>
    <col min="12" max="12" width="4.28515625" style="31" customWidth="1"/>
    <col min="13" max="13" width="2.85546875" style="31" customWidth="1"/>
    <col min="14" max="14" width="4.42578125" style="31" customWidth="1"/>
    <col min="15" max="20" width="2.85546875" style="31" customWidth="1"/>
    <col min="21" max="21" width="4.28515625" style="31" customWidth="1"/>
    <col min="22" max="23" width="2.85546875" style="31" customWidth="1"/>
    <col min="24" max="24" width="4" style="31" customWidth="1"/>
    <col min="25" max="25" width="2.85546875" style="31" customWidth="1"/>
    <col min="26" max="26" width="3.42578125" style="31" customWidth="1"/>
    <col min="27" max="39" width="2.85546875" style="31" customWidth="1"/>
    <col min="40" max="40" width="11.7109375" style="31" customWidth="1"/>
    <col min="41" max="42" width="9.140625" style="253"/>
    <col min="43" max="16384" width="9.140625" style="31"/>
  </cols>
  <sheetData>
    <row r="1" spans="1:44" ht="21.95" customHeight="1" x14ac:dyDescent="0.2">
      <c r="A1" s="9" t="s">
        <v>15</v>
      </c>
      <c r="B1" s="26"/>
      <c r="C1" s="26"/>
      <c r="D1" s="26"/>
      <c r="E1" s="26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8"/>
      <c r="U1" s="47" t="s">
        <v>79</v>
      </c>
      <c r="V1" s="27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29"/>
      <c r="AN1" s="30"/>
      <c r="AO1"/>
      <c r="AP1"/>
    </row>
    <row r="2" spans="1:44" ht="5.0999999999999996" customHeight="1" thickBot="1" x14ac:dyDescent="0.25">
      <c r="A2" s="11"/>
      <c r="B2" s="32"/>
      <c r="C2" s="32"/>
      <c r="D2" s="32"/>
      <c r="E2" s="32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4"/>
      <c r="U2" s="33"/>
      <c r="V2" s="33"/>
      <c r="W2" s="1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5"/>
      <c r="AO2"/>
      <c r="AP2"/>
    </row>
    <row r="3" spans="1:44" ht="21.95" customHeight="1" thickBot="1" x14ac:dyDescent="0.25">
      <c r="A3" s="11" t="s">
        <v>0</v>
      </c>
      <c r="B3" s="12">
        <v>20</v>
      </c>
      <c r="C3" s="2" t="s">
        <v>1</v>
      </c>
      <c r="D3" s="2"/>
      <c r="E3" s="2"/>
      <c r="F3" s="2"/>
      <c r="G3" s="2"/>
      <c r="H3" s="2"/>
      <c r="I3" s="93"/>
      <c r="J3" s="93"/>
      <c r="K3" s="2"/>
      <c r="L3" s="2"/>
      <c r="M3" s="93"/>
      <c r="N3" s="93"/>
      <c r="O3" s="93"/>
      <c r="P3" s="93"/>
      <c r="Q3" s="93"/>
      <c r="R3" s="93"/>
      <c r="S3" s="93"/>
      <c r="T3" s="34"/>
      <c r="U3" s="95" t="s">
        <v>78</v>
      </c>
      <c r="V3" s="93"/>
      <c r="W3" s="1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5"/>
      <c r="AO3"/>
      <c r="AP3"/>
    </row>
    <row r="4" spans="1:44" ht="5.0999999999999996" customHeight="1" thickBot="1" x14ac:dyDescent="0.3">
      <c r="A4" s="13"/>
      <c r="B4" s="14"/>
      <c r="C4" s="15"/>
      <c r="D4" s="15"/>
      <c r="E4" s="15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16"/>
      <c r="U4" s="14"/>
      <c r="V4" s="36"/>
      <c r="W4" s="14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8"/>
      <c r="AO4"/>
      <c r="AP4"/>
    </row>
    <row r="5" spans="1:44" s="48" customFormat="1" ht="114.95" customHeight="1" thickBot="1" x14ac:dyDescent="0.25">
      <c r="A5" s="17" t="s">
        <v>2</v>
      </c>
      <c r="B5" s="17" t="s">
        <v>3</v>
      </c>
      <c r="C5" s="91" t="s">
        <v>41</v>
      </c>
      <c r="D5" s="91" t="s">
        <v>47</v>
      </c>
      <c r="E5" s="91" t="s">
        <v>48</v>
      </c>
      <c r="F5" s="91" t="s">
        <v>38</v>
      </c>
      <c r="G5" s="91" t="s">
        <v>49</v>
      </c>
      <c r="H5" s="97" t="s">
        <v>50</v>
      </c>
      <c r="I5" s="79" t="s">
        <v>34</v>
      </c>
      <c r="J5" s="79" t="s">
        <v>35</v>
      </c>
      <c r="K5" s="94" t="s">
        <v>61</v>
      </c>
      <c r="L5" s="94" t="s">
        <v>62</v>
      </c>
      <c r="M5" s="91" t="s">
        <v>51</v>
      </c>
      <c r="N5" s="94" t="s">
        <v>63</v>
      </c>
      <c r="O5" s="91" t="s">
        <v>52</v>
      </c>
      <c r="P5" s="91" t="s">
        <v>53</v>
      </c>
      <c r="Q5" s="91" t="s">
        <v>29</v>
      </c>
      <c r="R5" s="92" t="s">
        <v>28</v>
      </c>
      <c r="S5" s="104" t="s">
        <v>54</v>
      </c>
      <c r="T5" s="104" t="s">
        <v>26</v>
      </c>
      <c r="U5" s="104" t="s">
        <v>44</v>
      </c>
      <c r="V5" s="104" t="s">
        <v>25</v>
      </c>
      <c r="W5" s="104" t="s">
        <v>24</v>
      </c>
      <c r="X5" s="104" t="s">
        <v>64</v>
      </c>
      <c r="Y5" s="104" t="s">
        <v>55</v>
      </c>
      <c r="Z5" s="104" t="s">
        <v>56</v>
      </c>
      <c r="AA5" s="104" t="s">
        <v>57</v>
      </c>
      <c r="AB5" s="103" t="s">
        <v>72</v>
      </c>
      <c r="AC5" s="78" t="s">
        <v>69</v>
      </c>
      <c r="AD5" s="129" t="s">
        <v>58</v>
      </c>
      <c r="AE5" s="129" t="s">
        <v>59</v>
      </c>
      <c r="AF5" s="129" t="s">
        <v>18</v>
      </c>
      <c r="AG5" s="129" t="s">
        <v>19</v>
      </c>
      <c r="AH5" s="138" t="s">
        <v>20</v>
      </c>
      <c r="AI5" s="138" t="s">
        <v>71</v>
      </c>
      <c r="AJ5" s="138" t="s">
        <v>72</v>
      </c>
      <c r="AK5" s="132" t="s">
        <v>76</v>
      </c>
      <c r="AL5" s="111" t="s">
        <v>77</v>
      </c>
      <c r="AM5" s="111" t="s">
        <v>65</v>
      </c>
      <c r="AN5" s="17" t="s">
        <v>14</v>
      </c>
      <c r="AO5" s="245" t="s">
        <v>4</v>
      </c>
      <c r="AP5" s="245" t="s">
        <v>82</v>
      </c>
    </row>
    <row r="6" spans="1:44" s="39" customFormat="1" ht="15.6" customHeight="1" x14ac:dyDescent="0.2">
      <c r="A6" s="49"/>
      <c r="B6" s="18" t="s">
        <v>5</v>
      </c>
      <c r="C6" s="69"/>
      <c r="D6" s="71">
        <v>0</v>
      </c>
      <c r="E6" s="71">
        <v>0</v>
      </c>
      <c r="F6" s="71">
        <v>0</v>
      </c>
      <c r="G6" s="71">
        <v>0</v>
      </c>
      <c r="H6" s="98">
        <v>0</v>
      </c>
      <c r="I6" s="81" t="s">
        <v>42</v>
      </c>
      <c r="J6" s="81" t="s">
        <v>42</v>
      </c>
      <c r="K6" s="80">
        <v>3</v>
      </c>
      <c r="L6" s="82">
        <v>1</v>
      </c>
      <c r="M6" s="71">
        <v>1</v>
      </c>
      <c r="N6" s="71">
        <v>3</v>
      </c>
      <c r="O6" s="71">
        <v>2</v>
      </c>
      <c r="P6" s="71">
        <v>2</v>
      </c>
      <c r="Q6" s="71">
        <v>0</v>
      </c>
      <c r="R6" s="71">
        <v>0</v>
      </c>
      <c r="S6" s="106">
        <v>2</v>
      </c>
      <c r="T6" s="107">
        <v>5</v>
      </c>
      <c r="U6" s="107">
        <v>4</v>
      </c>
      <c r="V6" s="107">
        <v>0</v>
      </c>
      <c r="W6" s="107">
        <v>4</v>
      </c>
      <c r="X6" s="107">
        <v>0</v>
      </c>
      <c r="Y6" s="107">
        <v>5</v>
      </c>
      <c r="Z6" s="107">
        <v>0</v>
      </c>
      <c r="AA6" s="107">
        <v>2</v>
      </c>
      <c r="AB6" s="127">
        <v>1</v>
      </c>
      <c r="AC6" s="101">
        <v>0</v>
      </c>
      <c r="AD6" s="130" t="s">
        <v>42</v>
      </c>
      <c r="AE6" s="130" t="s">
        <v>42</v>
      </c>
      <c r="AF6" s="130" t="s">
        <v>42</v>
      </c>
      <c r="AG6" s="130" t="s">
        <v>42</v>
      </c>
      <c r="AH6" s="139" t="s">
        <v>42</v>
      </c>
      <c r="AI6" s="139" t="s">
        <v>42</v>
      </c>
      <c r="AJ6" s="139" t="s">
        <v>42</v>
      </c>
      <c r="AK6" s="133">
        <v>0</v>
      </c>
      <c r="AL6" s="112">
        <v>0</v>
      </c>
      <c r="AM6" s="134">
        <v>0</v>
      </c>
      <c r="AN6" s="22" t="s">
        <v>6</v>
      </c>
      <c r="AO6" s="246"/>
      <c r="AP6" s="246"/>
      <c r="AQ6" s="41"/>
      <c r="AR6" s="41"/>
    </row>
    <row r="7" spans="1:44" s="39" customFormat="1" ht="15.6" customHeight="1" x14ac:dyDescent="0.2">
      <c r="A7" s="19">
        <v>5.0999999999999996</v>
      </c>
      <c r="B7" s="20" t="s">
        <v>7</v>
      </c>
      <c r="C7" s="90">
        <v>8</v>
      </c>
      <c r="D7" s="74">
        <v>4</v>
      </c>
      <c r="E7" s="74">
        <v>5</v>
      </c>
      <c r="F7" s="74">
        <v>0</v>
      </c>
      <c r="G7" s="74">
        <v>0</v>
      </c>
      <c r="H7" s="99">
        <v>0</v>
      </c>
      <c r="I7" s="84" t="s">
        <v>42</v>
      </c>
      <c r="J7" s="84" t="s">
        <v>42</v>
      </c>
      <c r="K7" s="83">
        <v>1</v>
      </c>
      <c r="L7" s="85">
        <v>1</v>
      </c>
      <c r="M7" s="74">
        <v>9</v>
      </c>
      <c r="N7" s="74">
        <v>2</v>
      </c>
      <c r="O7" s="74">
        <v>1</v>
      </c>
      <c r="P7" s="74">
        <v>0</v>
      </c>
      <c r="Q7" s="74">
        <v>3</v>
      </c>
      <c r="R7" s="74">
        <v>0</v>
      </c>
      <c r="S7" s="109">
        <v>1</v>
      </c>
      <c r="T7" s="110">
        <v>0</v>
      </c>
      <c r="U7" s="110">
        <v>0</v>
      </c>
      <c r="V7" s="110">
        <v>0</v>
      </c>
      <c r="W7" s="110">
        <v>0</v>
      </c>
      <c r="X7" s="110">
        <v>0</v>
      </c>
      <c r="Y7" s="110">
        <v>0</v>
      </c>
      <c r="Z7" s="110">
        <v>0</v>
      </c>
      <c r="AA7" s="110">
        <v>0</v>
      </c>
      <c r="AB7" s="128">
        <v>0</v>
      </c>
      <c r="AC7" s="102">
        <v>0</v>
      </c>
      <c r="AD7" s="131" t="s">
        <v>42</v>
      </c>
      <c r="AE7" s="131" t="s">
        <v>42</v>
      </c>
      <c r="AF7" s="131" t="s">
        <v>42</v>
      </c>
      <c r="AG7" s="131" t="s">
        <v>42</v>
      </c>
      <c r="AH7" s="140" t="s">
        <v>42</v>
      </c>
      <c r="AI7" s="140" t="s">
        <v>42</v>
      </c>
      <c r="AJ7" s="140" t="s">
        <v>42</v>
      </c>
      <c r="AK7" s="135">
        <v>0</v>
      </c>
      <c r="AL7" s="113">
        <v>0</v>
      </c>
      <c r="AM7" s="75"/>
      <c r="AN7" s="23">
        <f>SUM(C7:AL7)</f>
        <v>35</v>
      </c>
      <c r="AO7" s="247"/>
      <c r="AP7" s="247"/>
      <c r="AQ7" s="41"/>
      <c r="AR7" s="41"/>
    </row>
    <row r="8" spans="1:44" s="39" customFormat="1" ht="15.6" customHeight="1" x14ac:dyDescent="0.2">
      <c r="A8" s="254" t="s">
        <v>60</v>
      </c>
      <c r="B8" s="20" t="s">
        <v>8</v>
      </c>
      <c r="C8" s="90">
        <f>C7</f>
        <v>8</v>
      </c>
      <c r="D8" s="76">
        <f t="shared" ref="D8:AL8" si="0">C8-D6+D7</f>
        <v>12</v>
      </c>
      <c r="E8" s="76">
        <f>D8-E6+E7</f>
        <v>17</v>
      </c>
      <c r="F8" s="76">
        <f>E8-F6+F7</f>
        <v>17</v>
      </c>
      <c r="G8" s="76">
        <f t="shared" ref="G8:Z8" si="1">F8-G6+G7</f>
        <v>17</v>
      </c>
      <c r="H8" s="100">
        <f t="shared" si="1"/>
        <v>17</v>
      </c>
      <c r="I8" s="88" t="s">
        <v>42</v>
      </c>
      <c r="J8" s="88" t="s">
        <v>42</v>
      </c>
      <c r="K8" s="87">
        <f>H8-K6+K7</f>
        <v>15</v>
      </c>
      <c r="L8" s="89">
        <f t="shared" ref="L8" si="2">K8-L6+L7</f>
        <v>15</v>
      </c>
      <c r="M8" s="76">
        <f t="shared" ref="M8" si="3">L8-M6+M7</f>
        <v>23</v>
      </c>
      <c r="N8" s="76">
        <f t="shared" ref="N8" si="4">M8-N6+N7</f>
        <v>22</v>
      </c>
      <c r="O8" s="76">
        <f t="shared" ref="O8" si="5">N8-O6+O7</f>
        <v>21</v>
      </c>
      <c r="P8" s="76">
        <f t="shared" ref="P8" si="6">O8-P6+P7</f>
        <v>19</v>
      </c>
      <c r="Q8" s="76">
        <f t="shared" ref="Q8" si="7">P8-Q6+Q7</f>
        <v>22</v>
      </c>
      <c r="R8" s="76">
        <f t="shared" ref="R8" si="8">Q8-R6+R7</f>
        <v>22</v>
      </c>
      <c r="S8" s="100">
        <f t="shared" ref="S8" si="9">R8-S6+S7</f>
        <v>21</v>
      </c>
      <c r="T8" s="110">
        <f t="shared" ref="T8" si="10">S8-T6+T7</f>
        <v>16</v>
      </c>
      <c r="U8" s="110">
        <f t="shared" ref="U8" si="11">T8-U6+U7</f>
        <v>12</v>
      </c>
      <c r="V8" s="110">
        <f>U8-V6+V7</f>
        <v>12</v>
      </c>
      <c r="W8" s="110">
        <f t="shared" ref="W8" si="12">V8-W6+W7</f>
        <v>8</v>
      </c>
      <c r="X8" s="110">
        <f t="shared" ref="X8" si="13">W8-X6+X7</f>
        <v>8</v>
      </c>
      <c r="Y8" s="110">
        <f t="shared" ref="Y8" si="14">X8-Y6+Y7</f>
        <v>3</v>
      </c>
      <c r="Z8" s="110">
        <f t="shared" si="1"/>
        <v>3</v>
      </c>
      <c r="AA8" s="110">
        <f t="shared" ref="AA8" si="15">Z8-AA6+AA7</f>
        <v>1</v>
      </c>
      <c r="AB8" s="110">
        <f t="shared" ref="AB8" si="16">AA8-AB6+AB7</f>
        <v>0</v>
      </c>
      <c r="AC8" s="86">
        <f t="shared" ref="AC8" si="17">AB8-AC6+AC7</f>
        <v>0</v>
      </c>
      <c r="AD8" s="123" t="s">
        <v>42</v>
      </c>
      <c r="AE8" s="123" t="s">
        <v>42</v>
      </c>
      <c r="AF8" s="123" t="s">
        <v>42</v>
      </c>
      <c r="AG8" s="123" t="s">
        <v>42</v>
      </c>
      <c r="AH8" s="119" t="s">
        <v>42</v>
      </c>
      <c r="AI8" s="119" t="s">
        <v>42</v>
      </c>
      <c r="AJ8" s="119" t="s">
        <v>42</v>
      </c>
      <c r="AK8" s="114">
        <f>AC8-AK6+AK7</f>
        <v>0</v>
      </c>
      <c r="AL8" s="136">
        <f t="shared" si="0"/>
        <v>0</v>
      </c>
      <c r="AM8" s="137">
        <f>AL8-AM6</f>
        <v>0</v>
      </c>
      <c r="AN8" s="24"/>
      <c r="AO8" s="248">
        <f>MAX(C8:AM8)</f>
        <v>23</v>
      </c>
      <c r="AP8" s="248">
        <f>AK8+SUM(AL7)</f>
        <v>0</v>
      </c>
      <c r="AQ8" s="41"/>
      <c r="AR8" s="41"/>
    </row>
    <row r="9" spans="1:44" s="39" customFormat="1" ht="15.6" customHeight="1" x14ac:dyDescent="0.2">
      <c r="A9" s="255"/>
      <c r="B9" s="20" t="s">
        <v>9</v>
      </c>
      <c r="C9" s="163"/>
      <c r="D9" s="164"/>
      <c r="E9" s="164"/>
      <c r="F9" s="164"/>
      <c r="G9" s="164"/>
      <c r="H9" s="165">
        <v>5.17</v>
      </c>
      <c r="I9" s="166"/>
      <c r="J9" s="167" t="s">
        <v>42</v>
      </c>
      <c r="K9" s="166"/>
      <c r="L9" s="166"/>
      <c r="M9" s="168">
        <v>5.22</v>
      </c>
      <c r="N9" s="164"/>
      <c r="O9" s="164"/>
      <c r="P9" s="164"/>
      <c r="Q9" s="164"/>
      <c r="R9" s="168">
        <v>5.29</v>
      </c>
      <c r="S9" s="164"/>
      <c r="T9" s="166"/>
      <c r="U9" s="166"/>
      <c r="V9" s="168">
        <v>5.36</v>
      </c>
      <c r="W9" s="166"/>
      <c r="X9" s="166"/>
      <c r="Y9" s="166"/>
      <c r="Z9" s="166"/>
      <c r="AA9" s="166"/>
      <c r="AB9" s="168">
        <v>5.44</v>
      </c>
      <c r="AC9" s="166"/>
      <c r="AD9" s="166"/>
      <c r="AE9" s="166"/>
      <c r="AF9" s="169" t="s">
        <v>42</v>
      </c>
      <c r="AG9" s="166"/>
      <c r="AH9" s="166"/>
      <c r="AI9" s="166"/>
      <c r="AJ9" s="170" t="s">
        <v>42</v>
      </c>
      <c r="AK9" s="166"/>
      <c r="AL9" s="164"/>
      <c r="AM9" s="171">
        <v>5.53</v>
      </c>
      <c r="AN9" s="25">
        <v>43</v>
      </c>
      <c r="AO9" s="247"/>
      <c r="AP9" s="247"/>
      <c r="AQ9" s="41"/>
      <c r="AR9" s="41"/>
    </row>
    <row r="10" spans="1:44" s="39" customFormat="1" ht="15.6" customHeight="1" x14ac:dyDescent="0.2">
      <c r="A10" s="256"/>
      <c r="B10" s="21" t="s">
        <v>10</v>
      </c>
      <c r="C10" s="172">
        <v>5.0999999999999996</v>
      </c>
      <c r="D10" s="173"/>
      <c r="E10" s="173"/>
      <c r="F10" s="173"/>
      <c r="G10" s="173"/>
      <c r="H10" s="174">
        <f>H9</f>
        <v>5.17</v>
      </c>
      <c r="I10" s="166"/>
      <c r="J10" s="154" t="s">
        <v>42</v>
      </c>
      <c r="K10" s="173"/>
      <c r="L10" s="173"/>
      <c r="M10" s="175">
        <f>M9</f>
        <v>5.22</v>
      </c>
      <c r="N10" s="173"/>
      <c r="O10" s="173"/>
      <c r="P10" s="173"/>
      <c r="Q10" s="173"/>
      <c r="R10" s="175">
        <f>R9</f>
        <v>5.29</v>
      </c>
      <c r="S10" s="173"/>
      <c r="T10" s="173"/>
      <c r="U10" s="173"/>
      <c r="V10" s="175">
        <f>V9</f>
        <v>5.36</v>
      </c>
      <c r="W10" s="173"/>
      <c r="X10" s="173"/>
      <c r="Y10" s="173"/>
      <c r="Z10" s="173"/>
      <c r="AA10" s="173"/>
      <c r="AB10" s="175">
        <f>AB9</f>
        <v>5.44</v>
      </c>
      <c r="AC10" s="173"/>
      <c r="AD10" s="173"/>
      <c r="AE10" s="173"/>
      <c r="AF10" s="176" t="s">
        <v>42</v>
      </c>
      <c r="AG10" s="173"/>
      <c r="AH10" s="173"/>
      <c r="AI10" s="173"/>
      <c r="AJ10" s="177" t="s">
        <v>42</v>
      </c>
      <c r="AK10" s="173"/>
      <c r="AL10" s="173"/>
      <c r="AM10" s="178"/>
      <c r="AN10" s="24"/>
      <c r="AO10" s="249"/>
      <c r="AP10" s="249"/>
      <c r="AQ10" s="41"/>
      <c r="AR10" s="41"/>
    </row>
    <row r="11" spans="1:44" s="39" customFormat="1" ht="15.6" customHeight="1" thickBot="1" x14ac:dyDescent="0.25">
      <c r="A11" s="43">
        <v>201</v>
      </c>
      <c r="B11" s="43" t="s">
        <v>11</v>
      </c>
      <c r="C11" s="50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5"/>
      <c r="AN11" s="46"/>
      <c r="AO11" s="250"/>
      <c r="AP11" s="250"/>
      <c r="AQ11" s="41"/>
      <c r="AR11" s="41"/>
    </row>
    <row r="12" spans="1:44" ht="15.6" customHeight="1" x14ac:dyDescent="0.2">
      <c r="A12" s="49"/>
      <c r="B12" s="18" t="s">
        <v>5</v>
      </c>
      <c r="C12" s="69"/>
      <c r="D12" s="71">
        <v>0</v>
      </c>
      <c r="E12" s="71">
        <v>0</v>
      </c>
      <c r="F12" s="71">
        <v>1</v>
      </c>
      <c r="G12" s="71">
        <v>0</v>
      </c>
      <c r="H12" s="98">
        <v>0</v>
      </c>
      <c r="I12" s="81" t="s">
        <v>42</v>
      </c>
      <c r="J12" s="81" t="s">
        <v>42</v>
      </c>
      <c r="K12" s="80">
        <v>5</v>
      </c>
      <c r="L12" s="82">
        <v>1</v>
      </c>
      <c r="M12" s="71">
        <v>1</v>
      </c>
      <c r="N12" s="71">
        <v>0</v>
      </c>
      <c r="O12" s="71">
        <v>2</v>
      </c>
      <c r="P12" s="71">
        <v>0</v>
      </c>
      <c r="Q12" s="71">
        <v>0</v>
      </c>
      <c r="R12" s="71">
        <v>0</v>
      </c>
      <c r="S12" s="106">
        <v>1</v>
      </c>
      <c r="T12" s="107">
        <v>0</v>
      </c>
      <c r="U12" s="107">
        <v>1</v>
      </c>
      <c r="V12" s="107">
        <v>3</v>
      </c>
      <c r="W12" s="107">
        <v>0</v>
      </c>
      <c r="X12" s="107">
        <v>1</v>
      </c>
      <c r="Y12" s="107">
        <v>1</v>
      </c>
      <c r="Z12" s="107">
        <v>2</v>
      </c>
      <c r="AA12" s="107">
        <v>5</v>
      </c>
      <c r="AB12" s="127">
        <v>15</v>
      </c>
      <c r="AC12" s="101" t="s">
        <v>42</v>
      </c>
      <c r="AD12" s="130" t="s">
        <v>42</v>
      </c>
      <c r="AE12" s="130" t="s">
        <v>42</v>
      </c>
      <c r="AF12" s="130" t="s">
        <v>42</v>
      </c>
      <c r="AG12" s="130" t="s">
        <v>42</v>
      </c>
      <c r="AH12" s="139" t="s">
        <v>42</v>
      </c>
      <c r="AI12" s="139" t="s">
        <v>42</v>
      </c>
      <c r="AJ12" s="139" t="s">
        <v>42</v>
      </c>
      <c r="AK12" s="133" t="s">
        <v>42</v>
      </c>
      <c r="AL12" s="112" t="s">
        <v>42</v>
      </c>
      <c r="AM12" s="134" t="s">
        <v>42</v>
      </c>
      <c r="AN12" s="22" t="s">
        <v>6</v>
      </c>
      <c r="AO12" s="246"/>
      <c r="AP12" s="246"/>
      <c r="AQ12" s="41"/>
      <c r="AR12" s="41"/>
    </row>
    <row r="13" spans="1:44" ht="15.6" customHeight="1" x14ac:dyDescent="0.2">
      <c r="A13" s="19">
        <v>5.5</v>
      </c>
      <c r="B13" s="20" t="s">
        <v>7</v>
      </c>
      <c r="C13" s="90">
        <v>8</v>
      </c>
      <c r="D13" s="74">
        <v>2</v>
      </c>
      <c r="E13" s="74">
        <v>2</v>
      </c>
      <c r="F13" s="74">
        <v>2</v>
      </c>
      <c r="G13" s="74">
        <v>3</v>
      </c>
      <c r="H13" s="99">
        <v>0</v>
      </c>
      <c r="I13" s="84" t="s">
        <v>42</v>
      </c>
      <c r="J13" s="84" t="s">
        <v>42</v>
      </c>
      <c r="K13" s="83">
        <v>1</v>
      </c>
      <c r="L13" s="85">
        <v>3</v>
      </c>
      <c r="M13" s="74">
        <v>5</v>
      </c>
      <c r="N13" s="74">
        <v>1</v>
      </c>
      <c r="O13" s="74">
        <v>1</v>
      </c>
      <c r="P13" s="74">
        <v>2</v>
      </c>
      <c r="Q13" s="74">
        <v>2</v>
      </c>
      <c r="R13" s="74">
        <v>4</v>
      </c>
      <c r="S13" s="109">
        <v>2</v>
      </c>
      <c r="T13" s="110">
        <v>0</v>
      </c>
      <c r="U13" s="110">
        <v>0</v>
      </c>
      <c r="V13" s="110">
        <v>0</v>
      </c>
      <c r="W13" s="110">
        <v>0</v>
      </c>
      <c r="X13" s="110">
        <v>1</v>
      </c>
      <c r="Y13" s="110">
        <v>0</v>
      </c>
      <c r="Z13" s="110">
        <v>0</v>
      </c>
      <c r="AA13" s="110">
        <v>0</v>
      </c>
      <c r="AB13" s="128" t="s">
        <v>42</v>
      </c>
      <c r="AC13" s="102" t="s">
        <v>42</v>
      </c>
      <c r="AD13" s="131" t="s">
        <v>42</v>
      </c>
      <c r="AE13" s="131" t="s">
        <v>42</v>
      </c>
      <c r="AF13" s="131" t="s">
        <v>42</v>
      </c>
      <c r="AG13" s="131" t="s">
        <v>42</v>
      </c>
      <c r="AH13" s="140" t="s">
        <v>42</v>
      </c>
      <c r="AI13" s="140" t="s">
        <v>42</v>
      </c>
      <c r="AJ13" s="140" t="s">
        <v>42</v>
      </c>
      <c r="AK13" s="135" t="s">
        <v>42</v>
      </c>
      <c r="AL13" s="113" t="s">
        <v>42</v>
      </c>
      <c r="AM13" s="75"/>
      <c r="AN13" s="23">
        <f>SUM(C13:AL13)</f>
        <v>39</v>
      </c>
      <c r="AO13" s="247"/>
      <c r="AP13" s="247"/>
      <c r="AQ13" s="41"/>
      <c r="AR13" s="41"/>
    </row>
    <row r="14" spans="1:44" ht="15.6" customHeight="1" x14ac:dyDescent="0.2">
      <c r="A14" s="254" t="s">
        <v>60</v>
      </c>
      <c r="B14" s="20" t="s">
        <v>8</v>
      </c>
      <c r="C14" s="90">
        <f>C13</f>
        <v>8</v>
      </c>
      <c r="D14" s="76">
        <f t="shared" ref="D14" si="18">C14-D12+D13</f>
        <v>10</v>
      </c>
      <c r="E14" s="76">
        <f>D14-E12+E13</f>
        <v>12</v>
      </c>
      <c r="F14" s="76">
        <f>E14-F12+F13</f>
        <v>13</v>
      </c>
      <c r="G14" s="76">
        <f t="shared" ref="G14" si="19">F14-G12+G13</f>
        <v>16</v>
      </c>
      <c r="H14" s="100">
        <f t="shared" ref="H14" si="20">G14-H12+H13</f>
        <v>16</v>
      </c>
      <c r="I14" s="88" t="s">
        <v>42</v>
      </c>
      <c r="J14" s="88" t="s">
        <v>42</v>
      </c>
      <c r="K14" s="87">
        <f>H14-K12+K13</f>
        <v>12</v>
      </c>
      <c r="L14" s="89">
        <f t="shared" ref="L14" si="21">K14-L12+L13</f>
        <v>14</v>
      </c>
      <c r="M14" s="76">
        <f t="shared" ref="M14" si="22">L14-M12+M13</f>
        <v>18</v>
      </c>
      <c r="N14" s="76">
        <f t="shared" ref="N14" si="23">M14-N12+N13</f>
        <v>19</v>
      </c>
      <c r="O14" s="76">
        <f t="shared" ref="O14" si="24">N14-O12+O13</f>
        <v>18</v>
      </c>
      <c r="P14" s="76">
        <f t="shared" ref="P14" si="25">O14-P12+P13</f>
        <v>20</v>
      </c>
      <c r="Q14" s="76">
        <f t="shared" ref="Q14" si="26">P14-Q12+Q13</f>
        <v>22</v>
      </c>
      <c r="R14" s="76">
        <f t="shared" ref="R14" si="27">Q14-R12+R13</f>
        <v>26</v>
      </c>
      <c r="S14" s="100">
        <f t="shared" ref="S14" si="28">R14-S12+S13</f>
        <v>27</v>
      </c>
      <c r="T14" s="110">
        <f t="shared" ref="T14" si="29">S14-T12+T13</f>
        <v>27</v>
      </c>
      <c r="U14" s="110">
        <f t="shared" ref="U14" si="30">T14-U12+U13</f>
        <v>26</v>
      </c>
      <c r="V14" s="110">
        <f>U14-V12+V13</f>
        <v>23</v>
      </c>
      <c r="W14" s="110">
        <f t="shared" ref="W14" si="31">V14-W12+W13</f>
        <v>23</v>
      </c>
      <c r="X14" s="110">
        <f t="shared" ref="X14" si="32">W14-X12+X13</f>
        <v>23</v>
      </c>
      <c r="Y14" s="110">
        <f t="shared" ref="Y14" si="33">X14-Y12+Y13</f>
        <v>22</v>
      </c>
      <c r="Z14" s="110">
        <f t="shared" ref="Z14" si="34">Y14-Z12+Z13</f>
        <v>20</v>
      </c>
      <c r="AA14" s="110">
        <f t="shared" ref="AA14" si="35">Z14-AA12+AA13</f>
        <v>15</v>
      </c>
      <c r="AB14" s="110">
        <f>AA14-AB12</f>
        <v>0</v>
      </c>
      <c r="AC14" s="86" t="s">
        <v>42</v>
      </c>
      <c r="AD14" s="123" t="s">
        <v>42</v>
      </c>
      <c r="AE14" s="123" t="s">
        <v>42</v>
      </c>
      <c r="AF14" s="123" t="s">
        <v>42</v>
      </c>
      <c r="AG14" s="123" t="s">
        <v>42</v>
      </c>
      <c r="AH14" s="119" t="s">
        <v>42</v>
      </c>
      <c r="AI14" s="119" t="s">
        <v>42</v>
      </c>
      <c r="AJ14" s="119" t="s">
        <v>42</v>
      </c>
      <c r="AK14" s="114" t="s">
        <v>42</v>
      </c>
      <c r="AL14" s="136" t="s">
        <v>42</v>
      </c>
      <c r="AM14" s="137" t="s">
        <v>42</v>
      </c>
      <c r="AN14" s="24"/>
      <c r="AO14" s="248">
        <f>MAX(C14:AM14)</f>
        <v>27</v>
      </c>
      <c r="AP14" s="248">
        <v>0</v>
      </c>
      <c r="AQ14" s="41"/>
      <c r="AR14" s="41"/>
    </row>
    <row r="15" spans="1:44" ht="15.6" customHeight="1" x14ac:dyDescent="0.2">
      <c r="A15" s="255"/>
      <c r="B15" s="20" t="s">
        <v>9</v>
      </c>
      <c r="C15" s="163"/>
      <c r="D15" s="164"/>
      <c r="E15" s="164"/>
      <c r="F15" s="164"/>
      <c r="G15" s="164"/>
      <c r="H15" s="165">
        <v>5.56</v>
      </c>
      <c r="I15" s="166"/>
      <c r="J15" s="167" t="s">
        <v>42</v>
      </c>
      <c r="K15" s="166"/>
      <c r="L15" s="166"/>
      <c r="M15" s="168">
        <v>6.01</v>
      </c>
      <c r="N15" s="164"/>
      <c r="O15" s="164"/>
      <c r="P15" s="164"/>
      <c r="Q15" s="164"/>
      <c r="R15" s="168">
        <v>6.1</v>
      </c>
      <c r="S15" s="164"/>
      <c r="T15" s="166"/>
      <c r="U15" s="166"/>
      <c r="V15" s="168">
        <v>6.16</v>
      </c>
      <c r="W15" s="166"/>
      <c r="X15" s="166"/>
      <c r="Y15" s="166"/>
      <c r="Z15" s="166"/>
      <c r="AA15" s="166"/>
      <c r="AB15" s="168">
        <v>6.22</v>
      </c>
      <c r="AC15" s="166"/>
      <c r="AD15" s="166"/>
      <c r="AE15" s="166"/>
      <c r="AF15" s="169" t="s">
        <v>42</v>
      </c>
      <c r="AG15" s="166"/>
      <c r="AH15" s="166"/>
      <c r="AI15" s="166"/>
      <c r="AJ15" s="170" t="s">
        <v>42</v>
      </c>
      <c r="AK15" s="166"/>
      <c r="AL15" s="164"/>
      <c r="AM15" s="171" t="s">
        <v>42</v>
      </c>
      <c r="AN15" s="25">
        <v>32</v>
      </c>
      <c r="AO15" s="247"/>
      <c r="AP15" s="247"/>
      <c r="AQ15" s="41"/>
      <c r="AR15" s="41"/>
    </row>
    <row r="16" spans="1:44" ht="15.6" customHeight="1" x14ac:dyDescent="0.2">
      <c r="A16" s="256"/>
      <c r="B16" s="21" t="s">
        <v>10</v>
      </c>
      <c r="C16" s="172">
        <v>5.5</v>
      </c>
      <c r="D16" s="173"/>
      <c r="E16" s="173"/>
      <c r="F16" s="173"/>
      <c r="G16" s="173"/>
      <c r="H16" s="174">
        <f>H15</f>
        <v>5.56</v>
      </c>
      <c r="I16" s="166"/>
      <c r="J16" s="154" t="s">
        <v>42</v>
      </c>
      <c r="K16" s="173"/>
      <c r="L16" s="173"/>
      <c r="M16" s="175">
        <v>6.02</v>
      </c>
      <c r="N16" s="173"/>
      <c r="O16" s="173"/>
      <c r="P16" s="173"/>
      <c r="Q16" s="173"/>
      <c r="R16" s="175">
        <f>R15</f>
        <v>6.1</v>
      </c>
      <c r="S16" s="173"/>
      <c r="T16" s="173"/>
      <c r="U16" s="173"/>
      <c r="V16" s="175">
        <f>V15</f>
        <v>6.16</v>
      </c>
      <c r="W16" s="173"/>
      <c r="X16" s="173"/>
      <c r="Y16" s="173"/>
      <c r="Z16" s="173"/>
      <c r="AA16" s="173"/>
      <c r="AB16" s="175" t="s">
        <v>42</v>
      </c>
      <c r="AC16" s="173"/>
      <c r="AD16" s="173"/>
      <c r="AE16" s="173"/>
      <c r="AF16" s="176" t="s">
        <v>42</v>
      </c>
      <c r="AG16" s="173"/>
      <c r="AH16" s="173"/>
      <c r="AI16" s="173"/>
      <c r="AJ16" s="177" t="s">
        <v>42</v>
      </c>
      <c r="AK16" s="173"/>
      <c r="AL16" s="173"/>
      <c r="AM16" s="178"/>
      <c r="AN16" s="24"/>
      <c r="AO16" s="249"/>
      <c r="AP16" s="249"/>
      <c r="AQ16" s="41"/>
      <c r="AR16" s="41"/>
    </row>
    <row r="17" spans="1:44" ht="15.6" customHeight="1" thickBot="1" x14ac:dyDescent="0.25">
      <c r="A17" s="43">
        <v>523</v>
      </c>
      <c r="B17" s="43" t="s">
        <v>11</v>
      </c>
      <c r="C17" s="50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5"/>
      <c r="AN17" s="46"/>
      <c r="AO17" s="250"/>
      <c r="AP17" s="250"/>
      <c r="AQ17" s="41"/>
      <c r="AR17" s="41"/>
    </row>
    <row r="18" spans="1:44" ht="15.6" customHeight="1" x14ac:dyDescent="0.2">
      <c r="A18" s="49"/>
      <c r="B18" s="18" t="s">
        <v>5</v>
      </c>
      <c r="C18" s="69"/>
      <c r="D18" s="71">
        <v>0</v>
      </c>
      <c r="E18" s="71">
        <v>0</v>
      </c>
      <c r="F18" s="71">
        <v>0</v>
      </c>
      <c r="G18" s="71">
        <v>0</v>
      </c>
      <c r="H18" s="98">
        <v>1</v>
      </c>
      <c r="I18" s="81" t="s">
        <v>42</v>
      </c>
      <c r="J18" s="81" t="s">
        <v>42</v>
      </c>
      <c r="K18" s="80">
        <v>3</v>
      </c>
      <c r="L18" s="82">
        <v>0</v>
      </c>
      <c r="M18" s="71">
        <v>2</v>
      </c>
      <c r="N18" s="71">
        <v>2</v>
      </c>
      <c r="O18" s="71">
        <v>2</v>
      </c>
      <c r="P18" s="71">
        <v>1</v>
      </c>
      <c r="Q18" s="71">
        <v>1</v>
      </c>
      <c r="R18" s="71">
        <v>0</v>
      </c>
      <c r="S18" s="106">
        <v>0</v>
      </c>
      <c r="T18" s="107">
        <v>0</v>
      </c>
      <c r="U18" s="107">
        <v>0</v>
      </c>
      <c r="V18" s="107">
        <v>3</v>
      </c>
      <c r="W18" s="107">
        <v>0</v>
      </c>
      <c r="X18" s="107">
        <v>0</v>
      </c>
      <c r="Y18" s="107">
        <v>5</v>
      </c>
      <c r="Z18" s="107">
        <v>5</v>
      </c>
      <c r="AA18" s="107">
        <v>6</v>
      </c>
      <c r="AB18" s="127">
        <v>12</v>
      </c>
      <c r="AC18" s="101">
        <v>5</v>
      </c>
      <c r="AD18" s="130">
        <v>2</v>
      </c>
      <c r="AE18" s="130">
        <v>0</v>
      </c>
      <c r="AF18" s="130">
        <v>0</v>
      </c>
      <c r="AG18" s="130">
        <v>3</v>
      </c>
      <c r="AH18" s="139" t="s">
        <v>42</v>
      </c>
      <c r="AI18" s="139" t="s">
        <v>42</v>
      </c>
      <c r="AJ18" s="139" t="s">
        <v>42</v>
      </c>
      <c r="AK18" s="133" t="s">
        <v>42</v>
      </c>
      <c r="AL18" s="112">
        <v>1</v>
      </c>
      <c r="AM18" s="134">
        <v>0</v>
      </c>
      <c r="AN18" s="22" t="s">
        <v>6</v>
      </c>
      <c r="AO18" s="246"/>
      <c r="AP18" s="246"/>
      <c r="AQ18" s="41"/>
      <c r="AR18" s="41"/>
    </row>
    <row r="19" spans="1:44" ht="15.6" customHeight="1" x14ac:dyDescent="0.2">
      <c r="A19" s="19">
        <v>6.05</v>
      </c>
      <c r="B19" s="20" t="s">
        <v>7</v>
      </c>
      <c r="C19" s="90">
        <v>9</v>
      </c>
      <c r="D19" s="74">
        <v>4</v>
      </c>
      <c r="E19" s="74">
        <v>3</v>
      </c>
      <c r="F19" s="74">
        <v>2</v>
      </c>
      <c r="G19" s="74">
        <v>1</v>
      </c>
      <c r="H19" s="99">
        <v>2</v>
      </c>
      <c r="I19" s="84" t="s">
        <v>42</v>
      </c>
      <c r="J19" s="84" t="s">
        <v>42</v>
      </c>
      <c r="K19" s="83">
        <v>2</v>
      </c>
      <c r="L19" s="85">
        <v>3</v>
      </c>
      <c r="M19" s="74">
        <v>12</v>
      </c>
      <c r="N19" s="74">
        <v>2</v>
      </c>
      <c r="O19" s="74">
        <v>0</v>
      </c>
      <c r="P19" s="74">
        <v>3</v>
      </c>
      <c r="Q19" s="74">
        <v>4</v>
      </c>
      <c r="R19" s="74">
        <v>3</v>
      </c>
      <c r="S19" s="109">
        <v>4</v>
      </c>
      <c r="T19" s="110">
        <v>0</v>
      </c>
      <c r="U19" s="110">
        <v>0</v>
      </c>
      <c r="V19" s="110">
        <v>0</v>
      </c>
      <c r="W19" s="110">
        <v>0</v>
      </c>
      <c r="X19" s="110">
        <v>0</v>
      </c>
      <c r="Y19" s="110">
        <v>0</v>
      </c>
      <c r="Z19" s="110">
        <v>0</v>
      </c>
      <c r="AA19" s="110">
        <v>0</v>
      </c>
      <c r="AB19" s="128">
        <v>0</v>
      </c>
      <c r="AC19" s="102">
        <v>0</v>
      </c>
      <c r="AD19" s="131">
        <v>0</v>
      </c>
      <c r="AE19" s="131">
        <v>0</v>
      </c>
      <c r="AF19" s="131">
        <v>0</v>
      </c>
      <c r="AG19" s="131">
        <v>0</v>
      </c>
      <c r="AH19" s="140" t="s">
        <v>42</v>
      </c>
      <c r="AI19" s="140" t="s">
        <v>42</v>
      </c>
      <c r="AJ19" s="140" t="s">
        <v>42</v>
      </c>
      <c r="AK19" s="135" t="s">
        <v>42</v>
      </c>
      <c r="AL19" s="113">
        <v>0</v>
      </c>
      <c r="AM19" s="75"/>
      <c r="AN19" s="23">
        <f>SUM(C19:AL19)</f>
        <v>54</v>
      </c>
      <c r="AO19" s="247"/>
      <c r="AP19" s="247"/>
      <c r="AQ19" s="41"/>
      <c r="AR19" s="41"/>
    </row>
    <row r="20" spans="1:44" ht="15.6" customHeight="1" x14ac:dyDescent="0.2">
      <c r="A20" s="254" t="s">
        <v>60</v>
      </c>
      <c r="B20" s="20" t="s">
        <v>8</v>
      </c>
      <c r="C20" s="90">
        <f>C19</f>
        <v>9</v>
      </c>
      <c r="D20" s="76">
        <f t="shared" ref="D20" si="36">C20-D18+D19</f>
        <v>13</v>
      </c>
      <c r="E20" s="76">
        <f>D20-E18+E19</f>
        <v>16</v>
      </c>
      <c r="F20" s="76">
        <f>E20-F18+F19</f>
        <v>18</v>
      </c>
      <c r="G20" s="76">
        <f t="shared" ref="G20" si="37">F20-G18+G19</f>
        <v>19</v>
      </c>
      <c r="H20" s="100">
        <f t="shared" ref="H20" si="38">G20-H18+H19</f>
        <v>20</v>
      </c>
      <c r="I20" s="88" t="s">
        <v>42</v>
      </c>
      <c r="J20" s="88" t="s">
        <v>42</v>
      </c>
      <c r="K20" s="87">
        <f>H20-K18+K19</f>
        <v>19</v>
      </c>
      <c r="L20" s="89">
        <f t="shared" ref="L20" si="39">K20-L18+L19</f>
        <v>22</v>
      </c>
      <c r="M20" s="76">
        <f t="shared" ref="M20" si="40">L20-M18+M19</f>
        <v>32</v>
      </c>
      <c r="N20" s="76">
        <f t="shared" ref="N20" si="41">M20-N18+N19</f>
        <v>32</v>
      </c>
      <c r="O20" s="76">
        <f t="shared" ref="O20" si="42">N20-O18+O19</f>
        <v>30</v>
      </c>
      <c r="P20" s="76">
        <f t="shared" ref="P20" si="43">O20-P18+P19</f>
        <v>32</v>
      </c>
      <c r="Q20" s="76">
        <f t="shared" ref="Q20" si="44">P20-Q18+Q19</f>
        <v>35</v>
      </c>
      <c r="R20" s="76">
        <f t="shared" ref="R20" si="45">Q20-R18+R19</f>
        <v>38</v>
      </c>
      <c r="S20" s="100">
        <f t="shared" ref="S20" si="46">R20-S18+S19</f>
        <v>42</v>
      </c>
      <c r="T20" s="110">
        <f t="shared" ref="T20" si="47">S20-T18+T19</f>
        <v>42</v>
      </c>
      <c r="U20" s="110">
        <f t="shared" ref="U20" si="48">T20-U18+U19</f>
        <v>42</v>
      </c>
      <c r="V20" s="110">
        <f>U20-V18+V19</f>
        <v>39</v>
      </c>
      <c r="W20" s="110">
        <f t="shared" ref="W20" si="49">V20-W18+W19</f>
        <v>39</v>
      </c>
      <c r="X20" s="110">
        <f t="shared" ref="X20" si="50">W20-X18+X19</f>
        <v>39</v>
      </c>
      <c r="Y20" s="110">
        <f t="shared" ref="Y20" si="51">X20-Y18+Y19</f>
        <v>34</v>
      </c>
      <c r="Z20" s="110">
        <f t="shared" ref="Z20" si="52">Y20-Z18+Z19</f>
        <v>29</v>
      </c>
      <c r="AA20" s="110">
        <f t="shared" ref="AA20" si="53">Z20-AA18+AA19</f>
        <v>23</v>
      </c>
      <c r="AB20" s="110">
        <f t="shared" ref="AB20" si="54">AA20-AB18+AB19</f>
        <v>11</v>
      </c>
      <c r="AC20" s="86">
        <f t="shared" ref="AC20" si="55">AB20-AC18+AC19</f>
        <v>6</v>
      </c>
      <c r="AD20" s="123">
        <f t="shared" ref="AD20" si="56">AC20-AD18+AD19</f>
        <v>4</v>
      </c>
      <c r="AE20" s="123">
        <f t="shared" ref="AE20" si="57">AD20-AE18+AE19</f>
        <v>4</v>
      </c>
      <c r="AF20" s="123">
        <f t="shared" ref="AF20" si="58">AE20-AF18+AF19</f>
        <v>4</v>
      </c>
      <c r="AG20" s="123">
        <f t="shared" ref="AG20" si="59">AF20-AG18+AG19</f>
        <v>1</v>
      </c>
      <c r="AH20" s="119" t="s">
        <v>42</v>
      </c>
      <c r="AI20" s="119" t="s">
        <v>42</v>
      </c>
      <c r="AJ20" s="119" t="s">
        <v>42</v>
      </c>
      <c r="AK20" s="114" t="s">
        <v>42</v>
      </c>
      <c r="AL20" s="136">
        <f>AG20-AL18+AL19</f>
        <v>0</v>
      </c>
      <c r="AM20" s="137">
        <f>AL20-AM18</f>
        <v>0</v>
      </c>
      <c r="AN20" s="24"/>
      <c r="AO20" s="248">
        <f>MAX(C20:AM20)</f>
        <v>42</v>
      </c>
      <c r="AP20" s="248">
        <f>AG20+SUM(AL19)</f>
        <v>1</v>
      </c>
      <c r="AQ20" s="41"/>
      <c r="AR20" s="41"/>
    </row>
    <row r="21" spans="1:44" ht="15.6" customHeight="1" x14ac:dyDescent="0.2">
      <c r="A21" s="255"/>
      <c r="B21" s="20" t="s">
        <v>9</v>
      </c>
      <c r="C21" s="163"/>
      <c r="D21" s="164"/>
      <c r="E21" s="164"/>
      <c r="F21" s="164"/>
      <c r="G21" s="164"/>
      <c r="H21" s="165">
        <v>6.12</v>
      </c>
      <c r="I21" s="166"/>
      <c r="J21" s="167" t="s">
        <v>42</v>
      </c>
      <c r="K21" s="166"/>
      <c r="L21" s="166"/>
      <c r="M21" s="168">
        <v>6.16</v>
      </c>
      <c r="N21" s="164"/>
      <c r="O21" s="164"/>
      <c r="P21" s="164"/>
      <c r="Q21" s="164"/>
      <c r="R21" s="168">
        <v>6.25</v>
      </c>
      <c r="S21" s="164"/>
      <c r="T21" s="166"/>
      <c r="U21" s="166"/>
      <c r="V21" s="168">
        <v>6.29</v>
      </c>
      <c r="W21" s="166"/>
      <c r="X21" s="166"/>
      <c r="Y21" s="166"/>
      <c r="Z21" s="166"/>
      <c r="AA21" s="166"/>
      <c r="AB21" s="168">
        <v>6.35</v>
      </c>
      <c r="AC21" s="166"/>
      <c r="AD21" s="166"/>
      <c r="AE21" s="166"/>
      <c r="AF21" s="169">
        <v>6.42</v>
      </c>
      <c r="AG21" s="166"/>
      <c r="AH21" s="166"/>
      <c r="AI21" s="166"/>
      <c r="AJ21" s="170" t="s">
        <v>42</v>
      </c>
      <c r="AK21" s="166"/>
      <c r="AL21" s="164"/>
      <c r="AM21" s="171">
        <v>6.52</v>
      </c>
      <c r="AN21" s="25">
        <v>47</v>
      </c>
      <c r="AO21" s="247"/>
      <c r="AP21" s="247"/>
      <c r="AQ21" s="41"/>
      <c r="AR21" s="41"/>
    </row>
    <row r="22" spans="1:44" ht="15.6" customHeight="1" x14ac:dyDescent="0.2">
      <c r="A22" s="256"/>
      <c r="B22" s="21" t="s">
        <v>10</v>
      </c>
      <c r="C22" s="172">
        <v>6.05</v>
      </c>
      <c r="D22" s="173"/>
      <c r="E22" s="173"/>
      <c r="F22" s="173"/>
      <c r="G22" s="173"/>
      <c r="H22" s="174">
        <f>H21</f>
        <v>6.12</v>
      </c>
      <c r="I22" s="166"/>
      <c r="J22" s="154" t="s">
        <v>42</v>
      </c>
      <c r="K22" s="173"/>
      <c r="L22" s="173"/>
      <c r="M22" s="175">
        <f>M21</f>
        <v>6.16</v>
      </c>
      <c r="N22" s="173"/>
      <c r="O22" s="173"/>
      <c r="P22" s="173"/>
      <c r="Q22" s="173"/>
      <c r="R22" s="175">
        <f>R21</f>
        <v>6.25</v>
      </c>
      <c r="S22" s="173"/>
      <c r="T22" s="173"/>
      <c r="U22" s="173"/>
      <c r="V22" s="175">
        <f>V21</f>
        <v>6.29</v>
      </c>
      <c r="W22" s="173"/>
      <c r="X22" s="173"/>
      <c r="Y22" s="173"/>
      <c r="Z22" s="173"/>
      <c r="AA22" s="173"/>
      <c r="AB22" s="175">
        <f>AB21</f>
        <v>6.35</v>
      </c>
      <c r="AC22" s="173"/>
      <c r="AD22" s="173"/>
      <c r="AE22" s="173"/>
      <c r="AF22" s="176">
        <f>AF21</f>
        <v>6.42</v>
      </c>
      <c r="AG22" s="173"/>
      <c r="AH22" s="173"/>
      <c r="AI22" s="173"/>
      <c r="AJ22" s="177" t="s">
        <v>42</v>
      </c>
      <c r="AK22" s="173"/>
      <c r="AL22" s="173"/>
      <c r="AM22" s="178"/>
      <c r="AN22" s="24"/>
      <c r="AO22" s="249"/>
      <c r="AP22" s="249"/>
      <c r="AQ22" s="41"/>
      <c r="AR22" s="41"/>
    </row>
    <row r="23" spans="1:44" ht="15.6" customHeight="1" thickBot="1" x14ac:dyDescent="0.25">
      <c r="A23" s="43">
        <v>512</v>
      </c>
      <c r="B23" s="43" t="s">
        <v>11</v>
      </c>
      <c r="C23" s="50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5"/>
      <c r="AN23" s="46"/>
      <c r="AO23" s="250"/>
      <c r="AP23" s="250"/>
      <c r="AQ23" s="41"/>
      <c r="AR23" s="41"/>
    </row>
    <row r="24" spans="1:44" ht="15.6" customHeight="1" x14ac:dyDescent="0.2">
      <c r="A24" s="49"/>
      <c r="B24" s="18" t="s">
        <v>5</v>
      </c>
      <c r="C24" s="69"/>
      <c r="D24" s="71">
        <v>0</v>
      </c>
      <c r="E24" s="71">
        <v>0</v>
      </c>
      <c r="F24" s="71">
        <v>0</v>
      </c>
      <c r="G24" s="71">
        <v>0</v>
      </c>
      <c r="H24" s="98">
        <v>9</v>
      </c>
      <c r="I24" s="81" t="s">
        <v>42</v>
      </c>
      <c r="J24" s="81" t="s">
        <v>42</v>
      </c>
      <c r="K24" s="80">
        <v>3</v>
      </c>
      <c r="L24" s="82">
        <v>5</v>
      </c>
      <c r="M24" s="71">
        <v>8</v>
      </c>
      <c r="N24" s="71">
        <v>11</v>
      </c>
      <c r="O24" s="71">
        <v>9</v>
      </c>
      <c r="P24" s="71">
        <v>0</v>
      </c>
      <c r="Q24" s="71">
        <v>3</v>
      </c>
      <c r="R24" s="71">
        <v>1</v>
      </c>
      <c r="S24" s="106">
        <v>3</v>
      </c>
      <c r="T24" s="107">
        <v>2</v>
      </c>
      <c r="U24" s="107">
        <v>0</v>
      </c>
      <c r="V24" s="107">
        <v>2</v>
      </c>
      <c r="W24" s="107">
        <v>1</v>
      </c>
      <c r="X24" s="107">
        <v>0</v>
      </c>
      <c r="Y24" s="107">
        <v>0</v>
      </c>
      <c r="Z24" s="107">
        <v>3</v>
      </c>
      <c r="AA24" s="107">
        <v>0</v>
      </c>
      <c r="AB24" s="127">
        <v>2</v>
      </c>
      <c r="AC24" s="101" t="s">
        <v>42</v>
      </c>
      <c r="AD24" s="130" t="s">
        <v>42</v>
      </c>
      <c r="AE24" s="130" t="s">
        <v>42</v>
      </c>
      <c r="AF24" s="130" t="s">
        <v>42</v>
      </c>
      <c r="AG24" s="130" t="s">
        <v>42</v>
      </c>
      <c r="AH24" s="139" t="s">
        <v>42</v>
      </c>
      <c r="AI24" s="139" t="s">
        <v>42</v>
      </c>
      <c r="AJ24" s="139" t="s">
        <v>42</v>
      </c>
      <c r="AK24" s="133" t="s">
        <v>42</v>
      </c>
      <c r="AL24" s="112" t="s">
        <v>42</v>
      </c>
      <c r="AM24" s="134" t="s">
        <v>42</v>
      </c>
      <c r="AN24" s="22" t="s">
        <v>6</v>
      </c>
      <c r="AO24" s="246"/>
      <c r="AP24" s="246"/>
      <c r="AQ24" s="41"/>
      <c r="AR24" s="41"/>
    </row>
    <row r="25" spans="1:44" ht="15.6" customHeight="1" x14ac:dyDescent="0.2">
      <c r="A25" s="19">
        <v>6.5</v>
      </c>
      <c r="B25" s="20" t="s">
        <v>7</v>
      </c>
      <c r="C25" s="90">
        <v>15</v>
      </c>
      <c r="D25" s="74">
        <v>13</v>
      </c>
      <c r="E25" s="74">
        <v>2</v>
      </c>
      <c r="F25" s="74">
        <v>5</v>
      </c>
      <c r="G25" s="74">
        <v>1</v>
      </c>
      <c r="H25" s="99">
        <v>2</v>
      </c>
      <c r="I25" s="84" t="s">
        <v>42</v>
      </c>
      <c r="J25" s="84" t="s">
        <v>42</v>
      </c>
      <c r="K25" s="83">
        <v>4</v>
      </c>
      <c r="L25" s="85">
        <v>0</v>
      </c>
      <c r="M25" s="74">
        <v>11</v>
      </c>
      <c r="N25" s="74">
        <v>2</v>
      </c>
      <c r="O25" s="74">
        <v>0</v>
      </c>
      <c r="P25" s="74">
        <v>0</v>
      </c>
      <c r="Q25" s="74">
        <v>4</v>
      </c>
      <c r="R25" s="74">
        <v>2</v>
      </c>
      <c r="S25" s="109">
        <v>1</v>
      </c>
      <c r="T25" s="110">
        <v>0</v>
      </c>
      <c r="U25" s="110">
        <v>0</v>
      </c>
      <c r="V25" s="110">
        <v>0</v>
      </c>
      <c r="W25" s="110">
        <v>0</v>
      </c>
      <c r="X25" s="110">
        <v>0</v>
      </c>
      <c r="Y25" s="110">
        <v>0</v>
      </c>
      <c r="Z25" s="110">
        <v>0</v>
      </c>
      <c r="AA25" s="110">
        <v>0</v>
      </c>
      <c r="AB25" s="128" t="s">
        <v>42</v>
      </c>
      <c r="AC25" s="102" t="s">
        <v>42</v>
      </c>
      <c r="AD25" s="131" t="s">
        <v>42</v>
      </c>
      <c r="AE25" s="131" t="s">
        <v>42</v>
      </c>
      <c r="AF25" s="131" t="s">
        <v>42</v>
      </c>
      <c r="AG25" s="131" t="s">
        <v>42</v>
      </c>
      <c r="AH25" s="140" t="s">
        <v>42</v>
      </c>
      <c r="AI25" s="140" t="s">
        <v>42</v>
      </c>
      <c r="AJ25" s="140" t="s">
        <v>42</v>
      </c>
      <c r="AK25" s="135" t="s">
        <v>42</v>
      </c>
      <c r="AL25" s="113" t="s">
        <v>42</v>
      </c>
      <c r="AM25" s="75"/>
      <c r="AN25" s="23">
        <f>SUM(C25:AL25)</f>
        <v>62</v>
      </c>
      <c r="AO25" s="247"/>
      <c r="AP25" s="247"/>
      <c r="AQ25" s="41"/>
      <c r="AR25" s="41"/>
    </row>
    <row r="26" spans="1:44" ht="15.6" customHeight="1" x14ac:dyDescent="0.2">
      <c r="A26" s="254" t="s">
        <v>60</v>
      </c>
      <c r="B26" s="20" t="s">
        <v>8</v>
      </c>
      <c r="C26" s="90">
        <f>C25</f>
        <v>15</v>
      </c>
      <c r="D26" s="76">
        <f t="shared" ref="D26" si="60">C26-D24+D25</f>
        <v>28</v>
      </c>
      <c r="E26" s="76">
        <f>D26-E24+E25</f>
        <v>30</v>
      </c>
      <c r="F26" s="76">
        <f>E26-F24+F25</f>
        <v>35</v>
      </c>
      <c r="G26" s="76">
        <f t="shared" ref="G26" si="61">F26-G24+G25</f>
        <v>36</v>
      </c>
      <c r="H26" s="100">
        <f t="shared" ref="H26" si="62">G26-H24+H25</f>
        <v>29</v>
      </c>
      <c r="I26" s="88" t="s">
        <v>42</v>
      </c>
      <c r="J26" s="88" t="s">
        <v>42</v>
      </c>
      <c r="K26" s="87">
        <f>H26-K24+K25</f>
        <v>30</v>
      </c>
      <c r="L26" s="89">
        <f t="shared" ref="L26" si="63">K26-L24+L25</f>
        <v>25</v>
      </c>
      <c r="M26" s="76">
        <f t="shared" ref="M26" si="64">L26-M24+M25</f>
        <v>28</v>
      </c>
      <c r="N26" s="76">
        <f t="shared" ref="N26" si="65">M26-N24+N25</f>
        <v>19</v>
      </c>
      <c r="O26" s="76">
        <f t="shared" ref="O26" si="66">N26-O24+O25</f>
        <v>10</v>
      </c>
      <c r="P26" s="76">
        <f t="shared" ref="P26" si="67">O26-P24+P25</f>
        <v>10</v>
      </c>
      <c r="Q26" s="76">
        <f t="shared" ref="Q26" si="68">P26-Q24+Q25</f>
        <v>11</v>
      </c>
      <c r="R26" s="76">
        <f t="shared" ref="R26" si="69">Q26-R24+R25</f>
        <v>12</v>
      </c>
      <c r="S26" s="100">
        <f t="shared" ref="S26" si="70">R26-S24+S25</f>
        <v>10</v>
      </c>
      <c r="T26" s="110">
        <f t="shared" ref="T26" si="71">S26-T24+T25</f>
        <v>8</v>
      </c>
      <c r="U26" s="110">
        <f t="shared" ref="U26" si="72">T26-U24+U25</f>
        <v>8</v>
      </c>
      <c r="V26" s="110">
        <f>U26-V24+V25</f>
        <v>6</v>
      </c>
      <c r="W26" s="110">
        <f t="shared" ref="W26" si="73">V26-W24+W25</f>
        <v>5</v>
      </c>
      <c r="X26" s="110">
        <f t="shared" ref="X26" si="74">W26-X24+X25</f>
        <v>5</v>
      </c>
      <c r="Y26" s="110">
        <f t="shared" ref="Y26" si="75">X26-Y24+Y25</f>
        <v>5</v>
      </c>
      <c r="Z26" s="110">
        <f t="shared" ref="Z26" si="76">Y26-Z24+Z25</f>
        <v>2</v>
      </c>
      <c r="AA26" s="110">
        <f t="shared" ref="AA26" si="77">Z26-AA24+AA25</f>
        <v>2</v>
      </c>
      <c r="AB26" s="110">
        <f>AA26-AB24</f>
        <v>0</v>
      </c>
      <c r="AC26" s="86" t="s">
        <v>42</v>
      </c>
      <c r="AD26" s="123" t="s">
        <v>42</v>
      </c>
      <c r="AE26" s="123" t="s">
        <v>42</v>
      </c>
      <c r="AF26" s="123" t="s">
        <v>42</v>
      </c>
      <c r="AG26" s="123" t="s">
        <v>42</v>
      </c>
      <c r="AH26" s="119" t="s">
        <v>42</v>
      </c>
      <c r="AI26" s="119" t="s">
        <v>42</v>
      </c>
      <c r="AJ26" s="119" t="s">
        <v>42</v>
      </c>
      <c r="AK26" s="114" t="s">
        <v>42</v>
      </c>
      <c r="AL26" s="136" t="s">
        <v>42</v>
      </c>
      <c r="AM26" s="137" t="s">
        <v>42</v>
      </c>
      <c r="AN26" s="24"/>
      <c r="AO26" s="248">
        <f>MAX(C26:AM26)</f>
        <v>36</v>
      </c>
      <c r="AP26" s="248">
        <v>0</v>
      </c>
      <c r="AQ26" s="41"/>
      <c r="AR26" s="41"/>
    </row>
    <row r="27" spans="1:44" ht="15.6" customHeight="1" x14ac:dyDescent="0.2">
      <c r="A27" s="255"/>
      <c r="B27" s="20" t="s">
        <v>9</v>
      </c>
      <c r="C27" s="163"/>
      <c r="D27" s="164"/>
      <c r="E27" s="164"/>
      <c r="F27" s="164"/>
      <c r="G27" s="164"/>
      <c r="H27" s="165">
        <v>6.59</v>
      </c>
      <c r="I27" s="166"/>
      <c r="J27" s="167" t="s">
        <v>42</v>
      </c>
      <c r="K27" s="166"/>
      <c r="L27" s="166"/>
      <c r="M27" s="168">
        <v>7.02</v>
      </c>
      <c r="N27" s="164"/>
      <c r="O27" s="164"/>
      <c r="P27" s="164"/>
      <c r="Q27" s="164"/>
      <c r="R27" s="168">
        <v>7.1</v>
      </c>
      <c r="S27" s="164"/>
      <c r="T27" s="166"/>
      <c r="U27" s="166"/>
      <c r="V27" s="168">
        <v>7.15</v>
      </c>
      <c r="W27" s="166"/>
      <c r="X27" s="166"/>
      <c r="Y27" s="166"/>
      <c r="Z27" s="166"/>
      <c r="AA27" s="166"/>
      <c r="AB27" s="168">
        <v>7.25</v>
      </c>
      <c r="AC27" s="166"/>
      <c r="AD27" s="166"/>
      <c r="AE27" s="166"/>
      <c r="AF27" s="169" t="s">
        <v>42</v>
      </c>
      <c r="AG27" s="166"/>
      <c r="AH27" s="166"/>
      <c r="AI27" s="166"/>
      <c r="AJ27" s="170" t="s">
        <v>42</v>
      </c>
      <c r="AK27" s="166"/>
      <c r="AL27" s="164"/>
      <c r="AM27" s="171" t="s">
        <v>42</v>
      </c>
      <c r="AN27" s="25">
        <v>35</v>
      </c>
      <c r="AO27" s="247"/>
      <c r="AP27" s="247"/>
      <c r="AQ27" s="41"/>
      <c r="AR27" s="41"/>
    </row>
    <row r="28" spans="1:44" ht="15.6" customHeight="1" x14ac:dyDescent="0.2">
      <c r="A28" s="256"/>
      <c r="B28" s="21" t="s">
        <v>10</v>
      </c>
      <c r="C28" s="172">
        <v>6.5</v>
      </c>
      <c r="D28" s="173"/>
      <c r="E28" s="173"/>
      <c r="F28" s="173"/>
      <c r="G28" s="173"/>
      <c r="H28" s="174">
        <f>H27</f>
        <v>6.59</v>
      </c>
      <c r="I28" s="166"/>
      <c r="J28" s="154" t="s">
        <v>42</v>
      </c>
      <c r="K28" s="173"/>
      <c r="L28" s="173"/>
      <c r="M28" s="175">
        <f>M27</f>
        <v>7.02</v>
      </c>
      <c r="N28" s="173"/>
      <c r="O28" s="173"/>
      <c r="P28" s="173"/>
      <c r="Q28" s="173"/>
      <c r="R28" s="175">
        <f>R27</f>
        <v>7.1</v>
      </c>
      <c r="S28" s="173"/>
      <c r="T28" s="173"/>
      <c r="U28" s="173"/>
      <c r="V28" s="175">
        <f>V27</f>
        <v>7.15</v>
      </c>
      <c r="W28" s="173"/>
      <c r="X28" s="173"/>
      <c r="Y28" s="173"/>
      <c r="Z28" s="173"/>
      <c r="AA28" s="173"/>
      <c r="AB28" s="175" t="s">
        <v>42</v>
      </c>
      <c r="AC28" s="173"/>
      <c r="AD28" s="173"/>
      <c r="AE28" s="173"/>
      <c r="AF28" s="176" t="s">
        <v>42</v>
      </c>
      <c r="AG28" s="173"/>
      <c r="AH28" s="173"/>
      <c r="AI28" s="173"/>
      <c r="AJ28" s="177" t="s">
        <v>42</v>
      </c>
      <c r="AK28" s="173"/>
      <c r="AL28" s="173"/>
      <c r="AM28" s="178"/>
      <c r="AN28" s="24"/>
      <c r="AO28" s="249"/>
      <c r="AP28" s="249"/>
      <c r="AQ28" s="41"/>
      <c r="AR28" s="41"/>
    </row>
    <row r="29" spans="1:44" ht="15.6" customHeight="1" thickBot="1" x14ac:dyDescent="0.25">
      <c r="A29" s="43">
        <v>201</v>
      </c>
      <c r="B29" s="43" t="s">
        <v>11</v>
      </c>
      <c r="C29" s="50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5"/>
      <c r="AN29" s="46"/>
      <c r="AO29" s="250"/>
      <c r="AP29" s="250"/>
      <c r="AQ29" s="41"/>
      <c r="AR29" s="41"/>
    </row>
    <row r="30" spans="1:44" ht="15.6" customHeight="1" x14ac:dyDescent="0.2">
      <c r="A30" s="49"/>
      <c r="B30" s="18" t="s">
        <v>5</v>
      </c>
      <c r="C30" s="69"/>
      <c r="D30" s="71">
        <v>0</v>
      </c>
      <c r="E30" s="71">
        <v>0</v>
      </c>
      <c r="F30" s="71">
        <v>0</v>
      </c>
      <c r="G30" s="71">
        <v>0</v>
      </c>
      <c r="H30" s="98">
        <v>8</v>
      </c>
      <c r="I30" s="81" t="s">
        <v>42</v>
      </c>
      <c r="J30" s="81" t="s">
        <v>42</v>
      </c>
      <c r="K30" s="80">
        <v>11</v>
      </c>
      <c r="L30" s="82">
        <v>7</v>
      </c>
      <c r="M30" s="71">
        <v>4</v>
      </c>
      <c r="N30" s="71">
        <v>5</v>
      </c>
      <c r="O30" s="71">
        <v>4</v>
      </c>
      <c r="P30" s="71">
        <v>4</v>
      </c>
      <c r="Q30" s="71">
        <v>2</v>
      </c>
      <c r="R30" s="71">
        <v>2</v>
      </c>
      <c r="S30" s="106">
        <v>3</v>
      </c>
      <c r="T30" s="107">
        <v>2</v>
      </c>
      <c r="U30" s="107">
        <v>0</v>
      </c>
      <c r="V30" s="107">
        <v>1</v>
      </c>
      <c r="W30" s="107">
        <v>5</v>
      </c>
      <c r="X30" s="107">
        <v>2</v>
      </c>
      <c r="Y30" s="107">
        <v>0</v>
      </c>
      <c r="Z30" s="107">
        <v>0</v>
      </c>
      <c r="AA30" s="107">
        <v>0</v>
      </c>
      <c r="AB30" s="127">
        <v>0</v>
      </c>
      <c r="AC30" s="101">
        <v>0</v>
      </c>
      <c r="AD30" s="130" t="s">
        <v>42</v>
      </c>
      <c r="AE30" s="130" t="s">
        <v>42</v>
      </c>
      <c r="AF30" s="130" t="s">
        <v>42</v>
      </c>
      <c r="AG30" s="130" t="s">
        <v>42</v>
      </c>
      <c r="AH30" s="139" t="s">
        <v>42</v>
      </c>
      <c r="AI30" s="139" t="s">
        <v>42</v>
      </c>
      <c r="AJ30" s="139" t="s">
        <v>42</v>
      </c>
      <c r="AK30" s="133">
        <v>0</v>
      </c>
      <c r="AL30" s="112">
        <v>0</v>
      </c>
      <c r="AM30" s="134">
        <v>0</v>
      </c>
      <c r="AN30" s="22" t="s">
        <v>6</v>
      </c>
      <c r="AO30" s="246"/>
      <c r="AP30" s="246"/>
      <c r="AQ30" s="41"/>
      <c r="AR30" s="41"/>
    </row>
    <row r="31" spans="1:44" ht="15.6" customHeight="1" x14ac:dyDescent="0.2">
      <c r="A31" s="19">
        <v>9.1999999999999993</v>
      </c>
      <c r="B31" s="20" t="s">
        <v>7</v>
      </c>
      <c r="C31" s="90">
        <v>17</v>
      </c>
      <c r="D31" s="74">
        <v>9</v>
      </c>
      <c r="E31" s="74">
        <v>2</v>
      </c>
      <c r="F31" s="74">
        <v>6</v>
      </c>
      <c r="G31" s="74">
        <v>1</v>
      </c>
      <c r="H31" s="99">
        <v>1</v>
      </c>
      <c r="I31" s="84" t="s">
        <v>42</v>
      </c>
      <c r="J31" s="84" t="s">
        <v>42</v>
      </c>
      <c r="K31" s="83">
        <v>1</v>
      </c>
      <c r="L31" s="85">
        <v>2</v>
      </c>
      <c r="M31" s="74">
        <v>6</v>
      </c>
      <c r="N31" s="74">
        <v>8</v>
      </c>
      <c r="O31" s="74">
        <v>2</v>
      </c>
      <c r="P31" s="74">
        <v>1</v>
      </c>
      <c r="Q31" s="74">
        <v>2</v>
      </c>
      <c r="R31" s="74">
        <v>0</v>
      </c>
      <c r="S31" s="109">
        <v>2</v>
      </c>
      <c r="T31" s="110">
        <v>0</v>
      </c>
      <c r="U31" s="110">
        <v>0</v>
      </c>
      <c r="V31" s="110">
        <v>0</v>
      </c>
      <c r="W31" s="110">
        <v>0</v>
      </c>
      <c r="X31" s="110">
        <v>0</v>
      </c>
      <c r="Y31" s="110">
        <v>0</v>
      </c>
      <c r="Z31" s="110">
        <v>0</v>
      </c>
      <c r="AA31" s="110">
        <v>0</v>
      </c>
      <c r="AB31" s="128">
        <v>0</v>
      </c>
      <c r="AC31" s="102">
        <v>0</v>
      </c>
      <c r="AD31" s="131" t="s">
        <v>42</v>
      </c>
      <c r="AE31" s="131" t="s">
        <v>42</v>
      </c>
      <c r="AF31" s="131" t="s">
        <v>42</v>
      </c>
      <c r="AG31" s="131" t="s">
        <v>42</v>
      </c>
      <c r="AH31" s="140" t="s">
        <v>42</v>
      </c>
      <c r="AI31" s="140" t="s">
        <v>42</v>
      </c>
      <c r="AJ31" s="140" t="s">
        <v>42</v>
      </c>
      <c r="AK31" s="135">
        <v>0</v>
      </c>
      <c r="AL31" s="113">
        <v>0</v>
      </c>
      <c r="AM31" s="75"/>
      <c r="AN31" s="23">
        <f>SUM(C31:AL31)</f>
        <v>60</v>
      </c>
      <c r="AO31" s="247"/>
      <c r="AP31" s="247"/>
      <c r="AQ31" s="41"/>
      <c r="AR31" s="41"/>
    </row>
    <row r="32" spans="1:44" ht="15.6" customHeight="1" x14ac:dyDescent="0.2">
      <c r="A32" s="254" t="s">
        <v>60</v>
      </c>
      <c r="B32" s="20" t="s">
        <v>8</v>
      </c>
      <c r="C32" s="90">
        <f>C31</f>
        <v>17</v>
      </c>
      <c r="D32" s="76">
        <f t="shared" ref="D32" si="78">C32-D30+D31</f>
        <v>26</v>
      </c>
      <c r="E32" s="76">
        <f>D32-E30+E31</f>
        <v>28</v>
      </c>
      <c r="F32" s="76">
        <f>E32-F30+F31</f>
        <v>34</v>
      </c>
      <c r="G32" s="76">
        <f t="shared" ref="G32" si="79">F32-G30+G31</f>
        <v>35</v>
      </c>
      <c r="H32" s="100">
        <f t="shared" ref="H32" si="80">G32-H30+H31</f>
        <v>28</v>
      </c>
      <c r="I32" s="88" t="s">
        <v>42</v>
      </c>
      <c r="J32" s="88" t="s">
        <v>42</v>
      </c>
      <c r="K32" s="87">
        <f>H32-K30+K31</f>
        <v>18</v>
      </c>
      <c r="L32" s="89">
        <f t="shared" ref="L32" si="81">K32-L30+L31</f>
        <v>13</v>
      </c>
      <c r="M32" s="76">
        <f t="shared" ref="M32" si="82">L32-M30+M31</f>
        <v>15</v>
      </c>
      <c r="N32" s="76">
        <f t="shared" ref="N32" si="83">M32-N30+N31</f>
        <v>18</v>
      </c>
      <c r="O32" s="76">
        <f t="shared" ref="O32" si="84">N32-O30+O31</f>
        <v>16</v>
      </c>
      <c r="P32" s="76">
        <f t="shared" ref="P32" si="85">O32-P30+P31</f>
        <v>13</v>
      </c>
      <c r="Q32" s="76">
        <f t="shared" ref="Q32" si="86">P32-Q30+Q31</f>
        <v>13</v>
      </c>
      <c r="R32" s="76">
        <f t="shared" ref="R32" si="87">Q32-R30+R31</f>
        <v>11</v>
      </c>
      <c r="S32" s="100">
        <f t="shared" ref="S32" si="88">R32-S30+S31</f>
        <v>10</v>
      </c>
      <c r="T32" s="110">
        <f t="shared" ref="T32" si="89">S32-T30+T31</f>
        <v>8</v>
      </c>
      <c r="U32" s="110">
        <f t="shared" ref="U32" si="90">T32-U30+U31</f>
        <v>8</v>
      </c>
      <c r="V32" s="110">
        <f>U32-V30+V31</f>
        <v>7</v>
      </c>
      <c r="W32" s="110">
        <f t="shared" ref="W32" si="91">V32-W30+W31</f>
        <v>2</v>
      </c>
      <c r="X32" s="110">
        <f t="shared" ref="X32" si="92">W32-X30+X31</f>
        <v>0</v>
      </c>
      <c r="Y32" s="110">
        <f t="shared" ref="Y32" si="93">X32-Y30+Y31</f>
        <v>0</v>
      </c>
      <c r="Z32" s="110">
        <f t="shared" ref="Z32" si="94">Y32-Z30+Z31</f>
        <v>0</v>
      </c>
      <c r="AA32" s="110">
        <f t="shared" ref="AA32" si="95">Z32-AA30+AA31</f>
        <v>0</v>
      </c>
      <c r="AB32" s="110">
        <f t="shared" ref="AB32" si="96">AA32-AB30+AB31</f>
        <v>0</v>
      </c>
      <c r="AC32" s="86">
        <f t="shared" ref="AC32" si="97">AB32-AC30+AC31</f>
        <v>0</v>
      </c>
      <c r="AD32" s="123" t="s">
        <v>42</v>
      </c>
      <c r="AE32" s="123" t="s">
        <v>42</v>
      </c>
      <c r="AF32" s="123" t="s">
        <v>42</v>
      </c>
      <c r="AG32" s="123" t="s">
        <v>42</v>
      </c>
      <c r="AH32" s="119" t="s">
        <v>42</v>
      </c>
      <c r="AI32" s="119" t="s">
        <v>42</v>
      </c>
      <c r="AJ32" s="119" t="s">
        <v>42</v>
      </c>
      <c r="AK32" s="114">
        <f>AC32-AK30+AK31</f>
        <v>0</v>
      </c>
      <c r="AL32" s="136">
        <f t="shared" ref="AL32" si="98">AK32-AL30+AL31</f>
        <v>0</v>
      </c>
      <c r="AM32" s="137">
        <f>AL32-AM30</f>
        <v>0</v>
      </c>
      <c r="AN32" s="24"/>
      <c r="AO32" s="248">
        <f>MAX(C32:AM32)</f>
        <v>35</v>
      </c>
      <c r="AP32" s="248">
        <v>0</v>
      </c>
      <c r="AQ32" s="41"/>
      <c r="AR32" s="41"/>
    </row>
    <row r="33" spans="1:44" ht="15.6" customHeight="1" x14ac:dyDescent="0.2">
      <c r="A33" s="255"/>
      <c r="B33" s="20" t="s">
        <v>9</v>
      </c>
      <c r="C33" s="163"/>
      <c r="D33" s="164"/>
      <c r="E33" s="164"/>
      <c r="F33" s="164"/>
      <c r="G33" s="164"/>
      <c r="H33" s="165">
        <v>9.2799999999999994</v>
      </c>
      <c r="I33" s="166"/>
      <c r="J33" s="167" t="s">
        <v>42</v>
      </c>
      <c r="K33" s="166"/>
      <c r="L33" s="166"/>
      <c r="M33" s="168">
        <v>9.33</v>
      </c>
      <c r="N33" s="164"/>
      <c r="O33" s="164"/>
      <c r="P33" s="164"/>
      <c r="Q33" s="164"/>
      <c r="R33" s="168">
        <v>9.41</v>
      </c>
      <c r="S33" s="164"/>
      <c r="T33" s="166"/>
      <c r="U33" s="166"/>
      <c r="V33" s="168">
        <v>9.4499999999999993</v>
      </c>
      <c r="W33" s="166"/>
      <c r="X33" s="166"/>
      <c r="Y33" s="166"/>
      <c r="Z33" s="166"/>
      <c r="AA33" s="166"/>
      <c r="AB33" s="168">
        <v>9.52</v>
      </c>
      <c r="AC33" s="166"/>
      <c r="AD33" s="166"/>
      <c r="AE33" s="166"/>
      <c r="AF33" s="169" t="s">
        <v>42</v>
      </c>
      <c r="AG33" s="166"/>
      <c r="AH33" s="166"/>
      <c r="AI33" s="166"/>
      <c r="AJ33" s="170" t="s">
        <v>42</v>
      </c>
      <c r="AK33" s="166"/>
      <c r="AL33" s="164"/>
      <c r="AM33" s="171">
        <v>10</v>
      </c>
      <c r="AN33" s="25">
        <v>38</v>
      </c>
      <c r="AO33" s="247"/>
      <c r="AP33" s="247"/>
      <c r="AQ33" s="41"/>
      <c r="AR33" s="41"/>
    </row>
    <row r="34" spans="1:44" ht="15.6" customHeight="1" x14ac:dyDescent="0.2">
      <c r="A34" s="256"/>
      <c r="B34" s="21" t="s">
        <v>10</v>
      </c>
      <c r="C34" s="172">
        <v>9.2200000000000006</v>
      </c>
      <c r="D34" s="173"/>
      <c r="E34" s="173"/>
      <c r="F34" s="173"/>
      <c r="G34" s="173"/>
      <c r="H34" s="174">
        <f>H33</f>
        <v>9.2799999999999994</v>
      </c>
      <c r="I34" s="166"/>
      <c r="J34" s="154" t="s">
        <v>42</v>
      </c>
      <c r="K34" s="173"/>
      <c r="L34" s="173"/>
      <c r="M34" s="175">
        <v>9.34</v>
      </c>
      <c r="N34" s="173"/>
      <c r="O34" s="173"/>
      <c r="P34" s="173"/>
      <c r="Q34" s="173"/>
      <c r="R34" s="175">
        <f>R33</f>
        <v>9.41</v>
      </c>
      <c r="S34" s="173"/>
      <c r="T34" s="173"/>
      <c r="U34" s="173"/>
      <c r="V34" s="175">
        <f>V33</f>
        <v>9.4499999999999993</v>
      </c>
      <c r="W34" s="173"/>
      <c r="X34" s="173"/>
      <c r="Y34" s="173"/>
      <c r="Z34" s="173"/>
      <c r="AA34" s="173"/>
      <c r="AB34" s="175">
        <f>AB33</f>
        <v>9.52</v>
      </c>
      <c r="AC34" s="173"/>
      <c r="AD34" s="173"/>
      <c r="AE34" s="173"/>
      <c r="AF34" s="176" t="s">
        <v>42</v>
      </c>
      <c r="AG34" s="173"/>
      <c r="AH34" s="173"/>
      <c r="AI34" s="173"/>
      <c r="AJ34" s="177" t="s">
        <v>42</v>
      </c>
      <c r="AK34" s="173"/>
      <c r="AL34" s="173"/>
      <c r="AM34" s="178"/>
      <c r="AN34" s="24"/>
      <c r="AO34" s="249"/>
      <c r="AP34" s="249"/>
      <c r="AQ34" s="41"/>
      <c r="AR34" s="41"/>
    </row>
    <row r="35" spans="1:44" ht="15.6" customHeight="1" thickBot="1" x14ac:dyDescent="0.25">
      <c r="A35" s="43">
        <v>512</v>
      </c>
      <c r="B35" s="43" t="s">
        <v>11</v>
      </c>
      <c r="C35" s="50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5"/>
      <c r="AN35" s="46"/>
      <c r="AO35" s="250"/>
      <c r="AP35" s="250"/>
      <c r="AQ35" s="41"/>
      <c r="AR35" s="41"/>
    </row>
    <row r="36" spans="1:44" ht="15.6" customHeight="1" x14ac:dyDescent="0.2">
      <c r="A36" s="49"/>
      <c r="B36" s="18" t="s">
        <v>5</v>
      </c>
      <c r="C36" s="69"/>
      <c r="D36" s="71">
        <v>0</v>
      </c>
      <c r="E36" s="71">
        <v>0</v>
      </c>
      <c r="F36" s="71">
        <v>0</v>
      </c>
      <c r="G36" s="71">
        <v>2</v>
      </c>
      <c r="H36" s="98">
        <v>1</v>
      </c>
      <c r="I36" s="81">
        <v>0</v>
      </c>
      <c r="J36" s="81">
        <v>0</v>
      </c>
      <c r="K36" s="80">
        <v>1</v>
      </c>
      <c r="L36" s="82">
        <v>9</v>
      </c>
      <c r="M36" s="71">
        <v>12</v>
      </c>
      <c r="N36" s="71">
        <v>3</v>
      </c>
      <c r="O36" s="71">
        <v>3</v>
      </c>
      <c r="P36" s="71">
        <v>3</v>
      </c>
      <c r="Q36" s="71">
        <v>1</v>
      </c>
      <c r="R36" s="71">
        <v>3</v>
      </c>
      <c r="S36" s="106">
        <v>2</v>
      </c>
      <c r="T36" s="107">
        <v>0</v>
      </c>
      <c r="U36" s="107">
        <v>2</v>
      </c>
      <c r="V36" s="107">
        <v>0</v>
      </c>
      <c r="W36" s="107">
        <v>8</v>
      </c>
      <c r="X36" s="107">
        <v>0</v>
      </c>
      <c r="Y36" s="107">
        <v>1</v>
      </c>
      <c r="Z36" s="107">
        <v>2</v>
      </c>
      <c r="AA36" s="107">
        <v>0</v>
      </c>
      <c r="AB36" s="127">
        <v>1</v>
      </c>
      <c r="AC36" s="101" t="s">
        <v>42</v>
      </c>
      <c r="AD36" s="130" t="s">
        <v>42</v>
      </c>
      <c r="AE36" s="130" t="s">
        <v>42</v>
      </c>
      <c r="AF36" s="130" t="s">
        <v>42</v>
      </c>
      <c r="AG36" s="130" t="s">
        <v>42</v>
      </c>
      <c r="AH36" s="139" t="s">
        <v>42</v>
      </c>
      <c r="AI36" s="139" t="s">
        <v>42</v>
      </c>
      <c r="AJ36" s="139" t="s">
        <v>42</v>
      </c>
      <c r="AK36" s="133" t="s">
        <v>42</v>
      </c>
      <c r="AL36" s="112" t="s">
        <v>42</v>
      </c>
      <c r="AM36" s="134" t="s">
        <v>42</v>
      </c>
      <c r="AN36" s="22" t="s">
        <v>6</v>
      </c>
      <c r="AO36" s="246"/>
      <c r="AP36" s="246"/>
      <c r="AQ36" s="41"/>
      <c r="AR36" s="41"/>
    </row>
    <row r="37" spans="1:44" ht="15.6" customHeight="1" x14ac:dyDescent="0.2">
      <c r="A37" s="19">
        <v>13.17</v>
      </c>
      <c r="B37" s="20" t="s">
        <v>7</v>
      </c>
      <c r="C37" s="90">
        <v>6</v>
      </c>
      <c r="D37" s="74">
        <v>5</v>
      </c>
      <c r="E37" s="74">
        <v>5</v>
      </c>
      <c r="F37" s="74">
        <v>5</v>
      </c>
      <c r="G37" s="74">
        <v>0</v>
      </c>
      <c r="H37" s="99">
        <v>0</v>
      </c>
      <c r="I37" s="84">
        <v>4</v>
      </c>
      <c r="J37" s="84">
        <v>7</v>
      </c>
      <c r="K37" s="83">
        <v>6</v>
      </c>
      <c r="L37" s="85">
        <v>0</v>
      </c>
      <c r="M37" s="74">
        <v>4</v>
      </c>
      <c r="N37" s="74">
        <v>0</v>
      </c>
      <c r="O37" s="74">
        <v>0</v>
      </c>
      <c r="P37" s="74">
        <v>0</v>
      </c>
      <c r="Q37" s="74">
        <v>11</v>
      </c>
      <c r="R37" s="74">
        <v>0</v>
      </c>
      <c r="S37" s="109">
        <v>0</v>
      </c>
      <c r="T37" s="110">
        <v>0</v>
      </c>
      <c r="U37" s="110">
        <v>0</v>
      </c>
      <c r="V37" s="110">
        <v>0</v>
      </c>
      <c r="W37" s="110">
        <v>0</v>
      </c>
      <c r="X37" s="110">
        <v>1</v>
      </c>
      <c r="Y37" s="110">
        <v>0</v>
      </c>
      <c r="Z37" s="110">
        <v>0</v>
      </c>
      <c r="AA37" s="110">
        <v>0</v>
      </c>
      <c r="AB37" s="128" t="s">
        <v>42</v>
      </c>
      <c r="AC37" s="102" t="s">
        <v>42</v>
      </c>
      <c r="AD37" s="131" t="s">
        <v>42</v>
      </c>
      <c r="AE37" s="131" t="s">
        <v>42</v>
      </c>
      <c r="AF37" s="131" t="s">
        <v>42</v>
      </c>
      <c r="AG37" s="131" t="s">
        <v>42</v>
      </c>
      <c r="AH37" s="140" t="s">
        <v>42</v>
      </c>
      <c r="AI37" s="140" t="s">
        <v>42</v>
      </c>
      <c r="AJ37" s="140" t="s">
        <v>42</v>
      </c>
      <c r="AK37" s="135" t="s">
        <v>42</v>
      </c>
      <c r="AL37" s="113" t="s">
        <v>42</v>
      </c>
      <c r="AM37" s="75"/>
      <c r="AN37" s="23">
        <f>SUM(C37:AL37)</f>
        <v>54</v>
      </c>
      <c r="AO37" s="247"/>
      <c r="AP37" s="247"/>
      <c r="AQ37" s="41"/>
      <c r="AR37" s="41"/>
    </row>
    <row r="38" spans="1:44" ht="15.6" customHeight="1" x14ac:dyDescent="0.2">
      <c r="A38" s="254" t="s">
        <v>60</v>
      </c>
      <c r="B38" s="20" t="s">
        <v>8</v>
      </c>
      <c r="C38" s="90">
        <f>C37</f>
        <v>6</v>
      </c>
      <c r="D38" s="76">
        <f t="shared" ref="D38" si="99">C38-D36+D37</f>
        <v>11</v>
      </c>
      <c r="E38" s="76">
        <f>D38-E36+E37</f>
        <v>16</v>
      </c>
      <c r="F38" s="76">
        <f>E38-F36+F37</f>
        <v>21</v>
      </c>
      <c r="G38" s="76">
        <f t="shared" ref="G38" si="100">F38-G36+G37</f>
        <v>19</v>
      </c>
      <c r="H38" s="100">
        <f t="shared" ref="H38" si="101">G38-H36+H37</f>
        <v>18</v>
      </c>
      <c r="I38" s="88">
        <f>H38-I36+I37</f>
        <v>22</v>
      </c>
      <c r="J38" s="88">
        <f>I38-J36+J37</f>
        <v>29</v>
      </c>
      <c r="K38" s="87">
        <f>J38-K36+K37</f>
        <v>34</v>
      </c>
      <c r="L38" s="89">
        <f t="shared" ref="L38" si="102">K38-L36+L37</f>
        <v>25</v>
      </c>
      <c r="M38" s="76">
        <f t="shared" ref="M38" si="103">L38-M36+M37</f>
        <v>17</v>
      </c>
      <c r="N38" s="76">
        <f t="shared" ref="N38" si="104">M38-N36+N37</f>
        <v>14</v>
      </c>
      <c r="O38" s="76">
        <f t="shared" ref="O38" si="105">N38-O36+O37</f>
        <v>11</v>
      </c>
      <c r="P38" s="76">
        <f t="shared" ref="P38" si="106">O38-P36+P37</f>
        <v>8</v>
      </c>
      <c r="Q38" s="76">
        <f t="shared" ref="Q38" si="107">P38-Q36+Q37</f>
        <v>18</v>
      </c>
      <c r="R38" s="76">
        <f t="shared" ref="R38" si="108">Q38-R36+R37</f>
        <v>15</v>
      </c>
      <c r="S38" s="100">
        <f t="shared" ref="S38" si="109">R38-S36+S37</f>
        <v>13</v>
      </c>
      <c r="T38" s="87">
        <f t="shared" ref="T38" si="110">S38-T36+T37</f>
        <v>13</v>
      </c>
      <c r="U38" s="87">
        <f t="shared" ref="U38" si="111">T38-U36+U37</f>
        <v>11</v>
      </c>
      <c r="V38" s="110">
        <f>U38-V36+V37</f>
        <v>11</v>
      </c>
      <c r="W38" s="110">
        <f t="shared" ref="W38" si="112">V38-W36+W37</f>
        <v>3</v>
      </c>
      <c r="X38" s="110">
        <f t="shared" ref="X38" si="113">W38-X36+X37</f>
        <v>4</v>
      </c>
      <c r="Y38" s="110">
        <f t="shared" ref="Y38" si="114">X38-Y36+Y37</f>
        <v>3</v>
      </c>
      <c r="Z38" s="110">
        <f t="shared" ref="Z38" si="115">Y38-Z36+Z37</f>
        <v>1</v>
      </c>
      <c r="AA38" s="110">
        <f t="shared" ref="AA38" si="116">Z38-AA36+AA37</f>
        <v>1</v>
      </c>
      <c r="AB38" s="110">
        <f>AA38-AB36</f>
        <v>0</v>
      </c>
      <c r="AC38" s="86" t="s">
        <v>42</v>
      </c>
      <c r="AD38" s="123" t="s">
        <v>42</v>
      </c>
      <c r="AE38" s="123" t="s">
        <v>42</v>
      </c>
      <c r="AF38" s="123" t="s">
        <v>42</v>
      </c>
      <c r="AG38" s="123" t="s">
        <v>42</v>
      </c>
      <c r="AH38" s="119" t="s">
        <v>42</v>
      </c>
      <c r="AI38" s="119" t="s">
        <v>42</v>
      </c>
      <c r="AJ38" s="119" t="s">
        <v>42</v>
      </c>
      <c r="AK38" s="114" t="s">
        <v>42</v>
      </c>
      <c r="AL38" s="136" t="s">
        <v>42</v>
      </c>
      <c r="AM38" s="137" t="s">
        <v>42</v>
      </c>
      <c r="AN38" s="24"/>
      <c r="AO38" s="248">
        <f>MAX(C38:AM38)</f>
        <v>34</v>
      </c>
      <c r="AP38" s="248">
        <v>0</v>
      </c>
      <c r="AQ38" s="41"/>
      <c r="AR38" s="41"/>
    </row>
    <row r="39" spans="1:44" ht="15.6" customHeight="1" x14ac:dyDescent="0.2">
      <c r="A39" s="255"/>
      <c r="B39" s="20" t="s">
        <v>9</v>
      </c>
      <c r="C39" s="163"/>
      <c r="D39" s="164"/>
      <c r="E39" s="164"/>
      <c r="F39" s="164"/>
      <c r="G39" s="164"/>
      <c r="H39" s="165">
        <v>13.26</v>
      </c>
      <c r="I39" s="166"/>
      <c r="J39" s="179">
        <v>13.28</v>
      </c>
      <c r="K39" s="166"/>
      <c r="L39" s="166"/>
      <c r="M39" s="168">
        <v>13.37</v>
      </c>
      <c r="N39" s="164"/>
      <c r="O39" s="164"/>
      <c r="P39" s="164"/>
      <c r="Q39" s="164"/>
      <c r="R39" s="168">
        <v>13.45</v>
      </c>
      <c r="S39" s="164"/>
      <c r="T39" s="166"/>
      <c r="U39" s="166"/>
      <c r="V39" s="168">
        <v>13.48</v>
      </c>
      <c r="W39" s="166"/>
      <c r="X39" s="166"/>
      <c r="Y39" s="166"/>
      <c r="Z39" s="166"/>
      <c r="AA39" s="166"/>
      <c r="AB39" s="168">
        <v>13.56</v>
      </c>
      <c r="AC39" s="142"/>
      <c r="AD39" s="142"/>
      <c r="AE39" s="142"/>
      <c r="AF39" s="143" t="s">
        <v>42</v>
      </c>
      <c r="AG39" s="142"/>
      <c r="AH39" s="142"/>
      <c r="AI39" s="142"/>
      <c r="AJ39" s="144" t="s">
        <v>42</v>
      </c>
      <c r="AK39" s="142"/>
      <c r="AL39" s="141"/>
      <c r="AM39" s="145" t="s">
        <v>42</v>
      </c>
      <c r="AN39" s="25">
        <v>38</v>
      </c>
      <c r="AO39" s="247"/>
      <c r="AP39" s="247"/>
      <c r="AQ39" s="41"/>
      <c r="AR39" s="41"/>
    </row>
    <row r="40" spans="1:44" ht="15.6" customHeight="1" x14ac:dyDescent="0.2">
      <c r="A40" s="256"/>
      <c r="B40" s="21" t="s">
        <v>10</v>
      </c>
      <c r="C40" s="172">
        <v>13.18</v>
      </c>
      <c r="D40" s="173"/>
      <c r="E40" s="173"/>
      <c r="F40" s="173"/>
      <c r="G40" s="173"/>
      <c r="H40" s="174">
        <f>H39</f>
        <v>13.26</v>
      </c>
      <c r="I40" s="173"/>
      <c r="J40" s="180">
        <f>J39</f>
        <v>13.28</v>
      </c>
      <c r="K40" s="173"/>
      <c r="L40" s="173"/>
      <c r="M40" s="175">
        <f>M39</f>
        <v>13.37</v>
      </c>
      <c r="N40" s="173"/>
      <c r="O40" s="173"/>
      <c r="P40" s="173"/>
      <c r="Q40" s="173"/>
      <c r="R40" s="175">
        <f>R39</f>
        <v>13.45</v>
      </c>
      <c r="S40" s="173"/>
      <c r="T40" s="173"/>
      <c r="U40" s="173"/>
      <c r="V40" s="175">
        <f>V39</f>
        <v>13.48</v>
      </c>
      <c r="W40" s="173"/>
      <c r="X40" s="173"/>
      <c r="Y40" s="173"/>
      <c r="Z40" s="173"/>
      <c r="AA40" s="173"/>
      <c r="AB40" s="175" t="s">
        <v>42</v>
      </c>
      <c r="AC40" s="146"/>
      <c r="AD40" s="146"/>
      <c r="AE40" s="146"/>
      <c r="AF40" s="147" t="s">
        <v>42</v>
      </c>
      <c r="AG40" s="146"/>
      <c r="AH40" s="146"/>
      <c r="AI40" s="146"/>
      <c r="AJ40" s="148" t="s">
        <v>42</v>
      </c>
      <c r="AK40" s="146"/>
      <c r="AL40" s="146"/>
      <c r="AM40" s="149"/>
      <c r="AN40" s="24"/>
      <c r="AO40" s="249"/>
      <c r="AP40" s="249"/>
      <c r="AQ40" s="41"/>
      <c r="AR40" s="41"/>
    </row>
    <row r="41" spans="1:44" ht="15.6" customHeight="1" thickBot="1" x14ac:dyDescent="0.25">
      <c r="A41" s="43">
        <v>512</v>
      </c>
      <c r="B41" s="43" t="s">
        <v>11</v>
      </c>
      <c r="C41" s="50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5"/>
      <c r="AN41" s="46"/>
      <c r="AO41" s="250"/>
      <c r="AP41" s="250"/>
      <c r="AQ41" s="41"/>
      <c r="AR41" s="41"/>
    </row>
    <row r="42" spans="1:44" ht="15.6" customHeight="1" x14ac:dyDescent="0.2">
      <c r="A42" s="49"/>
      <c r="B42" s="18" t="s">
        <v>5</v>
      </c>
      <c r="C42" s="69"/>
      <c r="D42" s="71">
        <v>0</v>
      </c>
      <c r="E42" s="71">
        <v>0</v>
      </c>
      <c r="F42" s="71">
        <v>0</v>
      </c>
      <c r="G42" s="71">
        <v>0</v>
      </c>
      <c r="H42" s="98">
        <v>3</v>
      </c>
      <c r="I42" s="81" t="s">
        <v>42</v>
      </c>
      <c r="J42" s="81" t="s">
        <v>42</v>
      </c>
      <c r="K42" s="80">
        <v>1</v>
      </c>
      <c r="L42" s="82">
        <v>4</v>
      </c>
      <c r="M42" s="71">
        <v>4</v>
      </c>
      <c r="N42" s="71">
        <v>1</v>
      </c>
      <c r="O42" s="71">
        <v>2</v>
      </c>
      <c r="P42" s="71">
        <v>8</v>
      </c>
      <c r="Q42" s="71">
        <v>6</v>
      </c>
      <c r="R42" s="71">
        <v>1</v>
      </c>
      <c r="S42" s="106">
        <v>2</v>
      </c>
      <c r="T42" s="107">
        <v>2</v>
      </c>
      <c r="U42" s="107">
        <v>2</v>
      </c>
      <c r="V42" s="107">
        <v>0</v>
      </c>
      <c r="W42" s="107">
        <v>1</v>
      </c>
      <c r="X42" s="107">
        <v>0</v>
      </c>
      <c r="Y42" s="107">
        <v>1</v>
      </c>
      <c r="Z42" s="107">
        <v>0</v>
      </c>
      <c r="AA42" s="107">
        <v>6</v>
      </c>
      <c r="AB42" s="127">
        <v>2</v>
      </c>
      <c r="AC42" s="101" t="s">
        <v>42</v>
      </c>
      <c r="AD42" s="130" t="s">
        <v>42</v>
      </c>
      <c r="AE42" s="130" t="s">
        <v>42</v>
      </c>
      <c r="AF42" s="130" t="s">
        <v>42</v>
      </c>
      <c r="AG42" s="130" t="s">
        <v>42</v>
      </c>
      <c r="AH42" s="139" t="s">
        <v>42</v>
      </c>
      <c r="AI42" s="139" t="s">
        <v>42</v>
      </c>
      <c r="AJ42" s="139" t="s">
        <v>42</v>
      </c>
      <c r="AK42" s="133">
        <v>1</v>
      </c>
      <c r="AL42" s="112">
        <v>1</v>
      </c>
      <c r="AM42" s="134">
        <v>2</v>
      </c>
      <c r="AN42" s="22"/>
      <c r="AO42" s="246"/>
      <c r="AP42" s="246"/>
      <c r="AQ42" s="41"/>
      <c r="AR42" s="41"/>
    </row>
    <row r="43" spans="1:44" ht="15.6" customHeight="1" x14ac:dyDescent="0.2">
      <c r="A43" s="19">
        <v>14</v>
      </c>
      <c r="B43" s="20" t="s">
        <v>7</v>
      </c>
      <c r="C43" s="90">
        <v>10</v>
      </c>
      <c r="D43" s="74">
        <v>5</v>
      </c>
      <c r="E43" s="74">
        <v>2</v>
      </c>
      <c r="F43" s="74">
        <v>5</v>
      </c>
      <c r="G43" s="74">
        <v>1</v>
      </c>
      <c r="H43" s="99">
        <v>4</v>
      </c>
      <c r="I43" s="84" t="s">
        <v>42</v>
      </c>
      <c r="J43" s="84" t="s">
        <v>42</v>
      </c>
      <c r="K43" s="83">
        <v>3</v>
      </c>
      <c r="L43" s="85">
        <v>1</v>
      </c>
      <c r="M43" s="74">
        <v>7</v>
      </c>
      <c r="N43" s="74">
        <v>5</v>
      </c>
      <c r="O43" s="74">
        <v>0</v>
      </c>
      <c r="P43" s="74">
        <v>1</v>
      </c>
      <c r="Q43" s="74">
        <v>5</v>
      </c>
      <c r="R43" s="74">
        <v>1</v>
      </c>
      <c r="S43" s="109">
        <v>0</v>
      </c>
      <c r="T43" s="110">
        <v>0</v>
      </c>
      <c r="U43" s="110">
        <v>0</v>
      </c>
      <c r="V43" s="110">
        <v>0</v>
      </c>
      <c r="W43" s="110">
        <v>0</v>
      </c>
      <c r="X43" s="110">
        <v>0</v>
      </c>
      <c r="Y43" s="110">
        <v>0</v>
      </c>
      <c r="Z43" s="110">
        <v>0</v>
      </c>
      <c r="AA43" s="110">
        <v>0</v>
      </c>
      <c r="AB43" s="128">
        <v>0</v>
      </c>
      <c r="AC43" s="102" t="s">
        <v>42</v>
      </c>
      <c r="AD43" s="131" t="s">
        <v>42</v>
      </c>
      <c r="AE43" s="131" t="s">
        <v>42</v>
      </c>
      <c r="AF43" s="131" t="s">
        <v>42</v>
      </c>
      <c r="AG43" s="131" t="s">
        <v>42</v>
      </c>
      <c r="AH43" s="140" t="s">
        <v>42</v>
      </c>
      <c r="AI43" s="140" t="s">
        <v>42</v>
      </c>
      <c r="AJ43" s="140" t="s">
        <v>42</v>
      </c>
      <c r="AK43" s="135">
        <v>0</v>
      </c>
      <c r="AL43" s="113">
        <v>0</v>
      </c>
      <c r="AM43" s="75"/>
      <c r="AN43" s="23">
        <f>SUM(C43:AL43)</f>
        <v>50</v>
      </c>
      <c r="AO43" s="247"/>
      <c r="AP43" s="247"/>
      <c r="AQ43" s="41"/>
      <c r="AR43" s="41"/>
    </row>
    <row r="44" spans="1:44" ht="15.6" customHeight="1" x14ac:dyDescent="0.2">
      <c r="A44" s="254" t="s">
        <v>60</v>
      </c>
      <c r="B44" s="20" t="s">
        <v>8</v>
      </c>
      <c r="C44" s="90">
        <f>C43</f>
        <v>10</v>
      </c>
      <c r="D44" s="76">
        <f t="shared" ref="D44" si="117">C44-D42+D43</f>
        <v>15</v>
      </c>
      <c r="E44" s="76">
        <f>D44-E42+E43</f>
        <v>17</v>
      </c>
      <c r="F44" s="76">
        <f>E44-F42+F43</f>
        <v>22</v>
      </c>
      <c r="G44" s="76">
        <f t="shared" ref="G44" si="118">F44-G42+G43</f>
        <v>23</v>
      </c>
      <c r="H44" s="100">
        <f t="shared" ref="H44" si="119">G44-H42+H43</f>
        <v>24</v>
      </c>
      <c r="I44" s="88" t="s">
        <v>42</v>
      </c>
      <c r="J44" s="88" t="s">
        <v>42</v>
      </c>
      <c r="K44" s="87">
        <f>H44-K42+K43</f>
        <v>26</v>
      </c>
      <c r="L44" s="89">
        <f t="shared" ref="L44" si="120">K44-L42+L43</f>
        <v>23</v>
      </c>
      <c r="M44" s="76">
        <f t="shared" ref="M44" si="121">L44-M42+M43</f>
        <v>26</v>
      </c>
      <c r="N44" s="76">
        <f t="shared" ref="N44" si="122">M44-N42+N43</f>
        <v>30</v>
      </c>
      <c r="O44" s="76">
        <f t="shared" ref="O44" si="123">N44-O42+O43</f>
        <v>28</v>
      </c>
      <c r="P44" s="76">
        <f t="shared" ref="P44" si="124">O44-P42+P43</f>
        <v>21</v>
      </c>
      <c r="Q44" s="76">
        <f t="shared" ref="Q44" si="125">P44-Q42+Q43</f>
        <v>20</v>
      </c>
      <c r="R44" s="76">
        <f t="shared" ref="R44" si="126">Q44-R42+R43</f>
        <v>20</v>
      </c>
      <c r="S44" s="100">
        <f t="shared" ref="S44" si="127">R44-S42+S43</f>
        <v>18</v>
      </c>
      <c r="T44" s="110">
        <f t="shared" ref="T44" si="128">S44-T42+T43</f>
        <v>16</v>
      </c>
      <c r="U44" s="110">
        <f t="shared" ref="U44" si="129">T44-U42+U43</f>
        <v>14</v>
      </c>
      <c r="V44" s="110">
        <f>U44-V42+V43</f>
        <v>14</v>
      </c>
      <c r="W44" s="110">
        <f t="shared" ref="W44" si="130">V44-W42+W43</f>
        <v>13</v>
      </c>
      <c r="X44" s="110">
        <f t="shared" ref="X44" si="131">W44-X42+X43</f>
        <v>13</v>
      </c>
      <c r="Y44" s="110">
        <f t="shared" ref="Y44" si="132">X44-Y42+Y43</f>
        <v>12</v>
      </c>
      <c r="Z44" s="110">
        <f t="shared" ref="Z44" si="133">Y44-Z42+Z43</f>
        <v>12</v>
      </c>
      <c r="AA44" s="110">
        <f t="shared" ref="AA44:AB44" si="134">Z44-AA42+AA43</f>
        <v>6</v>
      </c>
      <c r="AB44" s="110">
        <f t="shared" si="134"/>
        <v>4</v>
      </c>
      <c r="AC44" s="86" t="s">
        <v>42</v>
      </c>
      <c r="AD44" s="123" t="s">
        <v>42</v>
      </c>
      <c r="AE44" s="123" t="s">
        <v>42</v>
      </c>
      <c r="AF44" s="123" t="s">
        <v>42</v>
      </c>
      <c r="AG44" s="123" t="s">
        <v>42</v>
      </c>
      <c r="AH44" s="119" t="s">
        <v>42</v>
      </c>
      <c r="AI44" s="119" t="s">
        <v>42</v>
      </c>
      <c r="AJ44" s="119" t="s">
        <v>42</v>
      </c>
      <c r="AK44" s="114">
        <f>AB44-AK42+AK43</f>
        <v>3</v>
      </c>
      <c r="AL44" s="114">
        <f>AK44-AL42+AL43</f>
        <v>2</v>
      </c>
      <c r="AM44" s="114">
        <f>AL44-AM42+AM43</f>
        <v>0</v>
      </c>
      <c r="AN44" s="24"/>
      <c r="AO44" s="248">
        <f>MAX(C44:AM44)</f>
        <v>30</v>
      </c>
      <c r="AP44" s="248">
        <f>AK44+SUM(AL43)</f>
        <v>3</v>
      </c>
      <c r="AQ44" s="41"/>
      <c r="AR44" s="41"/>
    </row>
    <row r="45" spans="1:44" ht="15.6" customHeight="1" x14ac:dyDescent="0.2">
      <c r="A45" s="255"/>
      <c r="B45" s="20" t="s">
        <v>9</v>
      </c>
      <c r="C45" s="163"/>
      <c r="D45" s="164"/>
      <c r="E45" s="164"/>
      <c r="F45" s="164"/>
      <c r="G45" s="164"/>
      <c r="H45" s="165">
        <v>14.1</v>
      </c>
      <c r="I45" s="166"/>
      <c r="J45" s="167" t="s">
        <v>42</v>
      </c>
      <c r="K45" s="166"/>
      <c r="L45" s="166"/>
      <c r="M45" s="168">
        <v>14.16</v>
      </c>
      <c r="N45" s="164"/>
      <c r="O45" s="164"/>
      <c r="P45" s="164"/>
      <c r="Q45" s="164"/>
      <c r="R45" s="168">
        <v>14.25</v>
      </c>
      <c r="S45" s="164"/>
      <c r="T45" s="166"/>
      <c r="U45" s="166"/>
      <c r="V45" s="168">
        <v>14.29</v>
      </c>
      <c r="W45" s="166"/>
      <c r="X45" s="166"/>
      <c r="Y45" s="166"/>
      <c r="Z45" s="166"/>
      <c r="AA45" s="166"/>
      <c r="AB45" s="168">
        <v>14.37</v>
      </c>
      <c r="AC45" s="166"/>
      <c r="AD45" s="166"/>
      <c r="AE45" s="142"/>
      <c r="AF45" s="143" t="s">
        <v>42</v>
      </c>
      <c r="AG45" s="142"/>
      <c r="AH45" s="142"/>
      <c r="AI45" s="142"/>
      <c r="AJ45" s="144" t="s">
        <v>42</v>
      </c>
      <c r="AK45" s="142"/>
      <c r="AL45" s="141"/>
      <c r="AM45" s="145">
        <v>14.48</v>
      </c>
      <c r="AN45" s="25">
        <v>48</v>
      </c>
      <c r="AO45" s="247"/>
      <c r="AP45" s="247"/>
      <c r="AQ45" s="41"/>
      <c r="AR45" s="41"/>
    </row>
    <row r="46" spans="1:44" ht="15.6" customHeight="1" x14ac:dyDescent="0.2">
      <c r="A46" s="256"/>
      <c r="B46" s="21" t="s">
        <v>10</v>
      </c>
      <c r="C46" s="172">
        <v>14</v>
      </c>
      <c r="D46" s="173"/>
      <c r="E46" s="173"/>
      <c r="F46" s="173"/>
      <c r="G46" s="173"/>
      <c r="H46" s="174">
        <f>H45</f>
        <v>14.1</v>
      </c>
      <c r="I46" s="166"/>
      <c r="J46" s="154" t="s">
        <v>42</v>
      </c>
      <c r="K46" s="173"/>
      <c r="L46" s="173"/>
      <c r="M46" s="175">
        <f>M45</f>
        <v>14.16</v>
      </c>
      <c r="N46" s="173"/>
      <c r="O46" s="173"/>
      <c r="P46" s="173"/>
      <c r="Q46" s="173"/>
      <c r="R46" s="175">
        <f>R45</f>
        <v>14.25</v>
      </c>
      <c r="S46" s="173"/>
      <c r="T46" s="173"/>
      <c r="U46" s="173"/>
      <c r="V46" s="175">
        <f>V45</f>
        <v>14.29</v>
      </c>
      <c r="W46" s="173"/>
      <c r="X46" s="173"/>
      <c r="Y46" s="173"/>
      <c r="Z46" s="173"/>
      <c r="AA46" s="173"/>
      <c r="AB46" s="175">
        <f>AB45</f>
        <v>14.37</v>
      </c>
      <c r="AC46" s="173"/>
      <c r="AD46" s="173"/>
      <c r="AE46" s="146"/>
      <c r="AF46" s="147" t="s">
        <v>42</v>
      </c>
      <c r="AG46" s="146"/>
      <c r="AH46" s="146"/>
      <c r="AI46" s="146"/>
      <c r="AJ46" s="148" t="s">
        <v>42</v>
      </c>
      <c r="AK46" s="146"/>
      <c r="AL46" s="146"/>
      <c r="AM46" s="149"/>
      <c r="AN46" s="24"/>
      <c r="AO46" s="249"/>
      <c r="AP46" s="249"/>
      <c r="AQ46" s="41"/>
      <c r="AR46" s="41"/>
    </row>
    <row r="47" spans="1:44" ht="15.6" customHeight="1" thickBot="1" x14ac:dyDescent="0.25">
      <c r="A47" s="43">
        <v>201</v>
      </c>
      <c r="B47" s="43" t="s">
        <v>11</v>
      </c>
      <c r="C47" s="50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5"/>
      <c r="AN47" s="46"/>
      <c r="AO47" s="250"/>
      <c r="AP47" s="250"/>
      <c r="AQ47" s="41"/>
      <c r="AR47" s="41"/>
    </row>
    <row r="48" spans="1:44" ht="15.6" customHeight="1" x14ac:dyDescent="0.2">
      <c r="A48" s="49"/>
      <c r="B48" s="18" t="s">
        <v>5</v>
      </c>
      <c r="C48" s="69"/>
      <c r="D48" s="71">
        <v>0</v>
      </c>
      <c r="E48" s="71">
        <v>0</v>
      </c>
      <c r="F48" s="71">
        <v>3</v>
      </c>
      <c r="G48" s="71">
        <v>0</v>
      </c>
      <c r="H48" s="98">
        <v>3</v>
      </c>
      <c r="I48" s="81">
        <v>0</v>
      </c>
      <c r="J48" s="81">
        <v>1</v>
      </c>
      <c r="K48" s="80">
        <v>4</v>
      </c>
      <c r="L48" s="82">
        <v>1</v>
      </c>
      <c r="M48" s="71">
        <v>5</v>
      </c>
      <c r="N48" s="71">
        <v>0</v>
      </c>
      <c r="O48" s="71">
        <v>2</v>
      </c>
      <c r="P48" s="71">
        <v>6</v>
      </c>
      <c r="Q48" s="71">
        <v>5</v>
      </c>
      <c r="R48" s="71">
        <v>7</v>
      </c>
      <c r="S48" s="106">
        <v>6</v>
      </c>
      <c r="T48" s="107">
        <v>0</v>
      </c>
      <c r="U48" s="107">
        <v>2</v>
      </c>
      <c r="V48" s="107">
        <v>0</v>
      </c>
      <c r="W48" s="107">
        <v>1</v>
      </c>
      <c r="X48" s="107">
        <v>1</v>
      </c>
      <c r="Y48" s="107">
        <v>2</v>
      </c>
      <c r="Z48" s="107">
        <v>0</v>
      </c>
      <c r="AA48" s="107">
        <v>0</v>
      </c>
      <c r="AB48" s="127">
        <v>2</v>
      </c>
      <c r="AC48" s="101" t="s">
        <v>42</v>
      </c>
      <c r="AD48" s="130" t="s">
        <v>42</v>
      </c>
      <c r="AE48" s="130" t="s">
        <v>42</v>
      </c>
      <c r="AF48" s="130" t="s">
        <v>42</v>
      </c>
      <c r="AG48" s="130" t="s">
        <v>42</v>
      </c>
      <c r="AH48" s="139" t="s">
        <v>42</v>
      </c>
      <c r="AI48" s="139" t="s">
        <v>42</v>
      </c>
      <c r="AJ48" s="139" t="s">
        <v>42</v>
      </c>
      <c r="AK48" s="133" t="s">
        <v>42</v>
      </c>
      <c r="AL48" s="112" t="s">
        <v>42</v>
      </c>
      <c r="AM48" s="134" t="s">
        <v>42</v>
      </c>
      <c r="AN48" s="22" t="s">
        <v>6</v>
      </c>
      <c r="AO48" s="246"/>
      <c r="AP48" s="246"/>
      <c r="AQ48" s="41"/>
      <c r="AR48" s="41"/>
    </row>
    <row r="49" spans="1:44" ht="15.6" customHeight="1" x14ac:dyDescent="0.2">
      <c r="A49" s="19">
        <v>14.15</v>
      </c>
      <c r="B49" s="20" t="s">
        <v>7</v>
      </c>
      <c r="C49" s="90">
        <v>14</v>
      </c>
      <c r="D49" s="74">
        <v>6</v>
      </c>
      <c r="E49" s="74">
        <v>5</v>
      </c>
      <c r="F49" s="74">
        <v>0</v>
      </c>
      <c r="G49" s="74">
        <v>1</v>
      </c>
      <c r="H49" s="99">
        <v>5</v>
      </c>
      <c r="I49" s="84">
        <v>0</v>
      </c>
      <c r="J49" s="84">
        <v>1</v>
      </c>
      <c r="K49" s="83">
        <v>2</v>
      </c>
      <c r="L49" s="85">
        <v>2</v>
      </c>
      <c r="M49" s="74">
        <v>4</v>
      </c>
      <c r="N49" s="74">
        <v>6</v>
      </c>
      <c r="O49" s="74">
        <v>1</v>
      </c>
      <c r="P49" s="74">
        <v>1</v>
      </c>
      <c r="Q49" s="74">
        <v>1</v>
      </c>
      <c r="R49" s="74">
        <v>2</v>
      </c>
      <c r="S49" s="109">
        <v>0</v>
      </c>
      <c r="T49" s="110">
        <v>0</v>
      </c>
      <c r="U49" s="110">
        <v>0</v>
      </c>
      <c r="V49" s="110">
        <v>0</v>
      </c>
      <c r="W49" s="110">
        <v>0</v>
      </c>
      <c r="X49" s="110">
        <v>0</v>
      </c>
      <c r="Y49" s="110">
        <v>0</v>
      </c>
      <c r="Z49" s="110">
        <v>0</v>
      </c>
      <c r="AA49" s="110">
        <v>0</v>
      </c>
      <c r="AB49" s="128" t="s">
        <v>42</v>
      </c>
      <c r="AC49" s="102" t="s">
        <v>42</v>
      </c>
      <c r="AD49" s="131" t="s">
        <v>42</v>
      </c>
      <c r="AE49" s="131" t="s">
        <v>42</v>
      </c>
      <c r="AF49" s="131" t="s">
        <v>42</v>
      </c>
      <c r="AG49" s="131" t="s">
        <v>42</v>
      </c>
      <c r="AH49" s="140" t="s">
        <v>42</v>
      </c>
      <c r="AI49" s="140" t="s">
        <v>42</v>
      </c>
      <c r="AJ49" s="140" t="s">
        <v>42</v>
      </c>
      <c r="AK49" s="135" t="s">
        <v>42</v>
      </c>
      <c r="AL49" s="113" t="s">
        <v>42</v>
      </c>
      <c r="AM49" s="75"/>
      <c r="AN49" s="23">
        <f>SUM(C49:AL49)</f>
        <v>51</v>
      </c>
      <c r="AO49" s="247"/>
      <c r="AP49" s="247"/>
      <c r="AQ49" s="41"/>
      <c r="AR49" s="41"/>
    </row>
    <row r="50" spans="1:44" ht="15.6" customHeight="1" x14ac:dyDescent="0.2">
      <c r="A50" s="254" t="s">
        <v>60</v>
      </c>
      <c r="B50" s="20" t="s">
        <v>8</v>
      </c>
      <c r="C50" s="90">
        <f>C49</f>
        <v>14</v>
      </c>
      <c r="D50" s="76">
        <f t="shared" ref="D50" si="135">C50-D48+D49</f>
        <v>20</v>
      </c>
      <c r="E50" s="76">
        <f>D50-E48+E49</f>
        <v>25</v>
      </c>
      <c r="F50" s="76">
        <f>E50-F48+F49</f>
        <v>22</v>
      </c>
      <c r="G50" s="76">
        <f t="shared" ref="G50" si="136">F50-G48+G49</f>
        <v>23</v>
      </c>
      <c r="H50" s="100">
        <f t="shared" ref="H50" si="137">G50-H48+H49</f>
        <v>25</v>
      </c>
      <c r="I50" s="88">
        <f>H50-I48+I49</f>
        <v>25</v>
      </c>
      <c r="J50" s="88">
        <f>I50-J48+J49</f>
        <v>25</v>
      </c>
      <c r="K50" s="87">
        <f>J50-K48+K49</f>
        <v>23</v>
      </c>
      <c r="L50" s="89">
        <f t="shared" ref="L50" si="138">K50-L48+L49</f>
        <v>24</v>
      </c>
      <c r="M50" s="76">
        <f t="shared" ref="M50" si="139">L50-M48+M49</f>
        <v>23</v>
      </c>
      <c r="N50" s="76">
        <f t="shared" ref="N50" si="140">M50-N48+N49</f>
        <v>29</v>
      </c>
      <c r="O50" s="76">
        <f t="shared" ref="O50" si="141">N50-O48+O49</f>
        <v>28</v>
      </c>
      <c r="P50" s="76">
        <f t="shared" ref="P50" si="142">O50-P48+P49</f>
        <v>23</v>
      </c>
      <c r="Q50" s="76">
        <f t="shared" ref="Q50" si="143">P50-Q48+Q49</f>
        <v>19</v>
      </c>
      <c r="R50" s="76">
        <f t="shared" ref="R50" si="144">Q50-R48+R49</f>
        <v>14</v>
      </c>
      <c r="S50" s="100">
        <f t="shared" ref="S50" si="145">R50-S48+S49</f>
        <v>8</v>
      </c>
      <c r="T50" s="87">
        <f t="shared" ref="T50" si="146">S50-T48+T49</f>
        <v>8</v>
      </c>
      <c r="U50" s="87">
        <f t="shared" ref="U50" si="147">T50-U48+U49</f>
        <v>6</v>
      </c>
      <c r="V50" s="110">
        <f>U50-V48+V49</f>
        <v>6</v>
      </c>
      <c r="W50" s="110">
        <f t="shared" ref="W50" si="148">V50-W48+W49</f>
        <v>5</v>
      </c>
      <c r="X50" s="110">
        <f t="shared" ref="X50" si="149">W50-X48+X49</f>
        <v>4</v>
      </c>
      <c r="Y50" s="110">
        <f t="shared" ref="Y50" si="150">X50-Y48+Y49</f>
        <v>2</v>
      </c>
      <c r="Z50" s="110">
        <f t="shared" ref="Z50" si="151">Y50-Z48+Z49</f>
        <v>2</v>
      </c>
      <c r="AA50" s="110">
        <f t="shared" ref="AA50" si="152">Z50-AA48+AA49</f>
        <v>2</v>
      </c>
      <c r="AB50" s="110">
        <f>AA50-AB48</f>
        <v>0</v>
      </c>
      <c r="AC50" s="86" t="s">
        <v>42</v>
      </c>
      <c r="AD50" s="123" t="s">
        <v>42</v>
      </c>
      <c r="AE50" s="123" t="s">
        <v>42</v>
      </c>
      <c r="AF50" s="123" t="s">
        <v>42</v>
      </c>
      <c r="AG50" s="123" t="s">
        <v>42</v>
      </c>
      <c r="AH50" s="119" t="s">
        <v>42</v>
      </c>
      <c r="AI50" s="119" t="s">
        <v>42</v>
      </c>
      <c r="AJ50" s="119" t="s">
        <v>42</v>
      </c>
      <c r="AK50" s="114" t="s">
        <v>42</v>
      </c>
      <c r="AL50" s="136" t="s">
        <v>42</v>
      </c>
      <c r="AM50" s="137" t="s">
        <v>42</v>
      </c>
      <c r="AN50" s="24"/>
      <c r="AO50" s="248">
        <f>MAX(C50:AM50)</f>
        <v>29</v>
      </c>
      <c r="AP50" s="248">
        <v>0</v>
      </c>
      <c r="AQ50" s="41"/>
      <c r="AR50" s="41"/>
    </row>
    <row r="51" spans="1:44" ht="15.6" customHeight="1" x14ac:dyDescent="0.2">
      <c r="A51" s="255"/>
      <c r="B51" s="20" t="s">
        <v>9</v>
      </c>
      <c r="C51" s="163"/>
      <c r="D51" s="164"/>
      <c r="E51" s="164"/>
      <c r="F51" s="164"/>
      <c r="G51" s="164"/>
      <c r="H51" s="165">
        <v>14.25</v>
      </c>
      <c r="I51" s="240"/>
      <c r="J51" s="179">
        <v>14.27</v>
      </c>
      <c r="K51" s="166"/>
      <c r="L51" s="166"/>
      <c r="M51" s="168">
        <v>14.33</v>
      </c>
      <c r="N51" s="164"/>
      <c r="O51" s="164"/>
      <c r="P51" s="164"/>
      <c r="Q51" s="164"/>
      <c r="R51" s="168">
        <v>14.41</v>
      </c>
      <c r="S51" s="164"/>
      <c r="T51" s="166"/>
      <c r="U51" s="166"/>
      <c r="V51" s="168">
        <v>14.45</v>
      </c>
      <c r="W51" s="166"/>
      <c r="X51" s="166"/>
      <c r="Y51" s="166"/>
      <c r="Z51" s="166"/>
      <c r="AA51" s="166"/>
      <c r="AB51" s="168">
        <v>14.53</v>
      </c>
      <c r="AC51" s="166"/>
      <c r="AD51" s="166"/>
      <c r="AE51" s="166"/>
      <c r="AF51" s="169" t="s">
        <v>42</v>
      </c>
      <c r="AG51" s="166"/>
      <c r="AH51" s="166"/>
      <c r="AI51" s="166"/>
      <c r="AJ51" s="170" t="s">
        <v>42</v>
      </c>
      <c r="AK51" s="142"/>
      <c r="AL51" s="141"/>
      <c r="AM51" s="145" t="s">
        <v>42</v>
      </c>
      <c r="AN51" s="25">
        <v>38</v>
      </c>
      <c r="AO51" s="247"/>
      <c r="AP51" s="247"/>
      <c r="AQ51" s="41"/>
      <c r="AR51" s="41"/>
    </row>
    <row r="52" spans="1:44" ht="15.6" customHeight="1" x14ac:dyDescent="0.2">
      <c r="A52" s="256"/>
      <c r="B52" s="21" t="s">
        <v>10</v>
      </c>
      <c r="C52" s="172">
        <v>14.15</v>
      </c>
      <c r="D52" s="173"/>
      <c r="E52" s="173"/>
      <c r="F52" s="173"/>
      <c r="G52" s="173"/>
      <c r="H52" s="174">
        <f>H51</f>
        <v>14.25</v>
      </c>
      <c r="I52" s="240"/>
      <c r="J52" s="180">
        <f>J51</f>
        <v>14.27</v>
      </c>
      <c r="K52" s="173"/>
      <c r="L52" s="173"/>
      <c r="M52" s="175">
        <f>M51</f>
        <v>14.33</v>
      </c>
      <c r="N52" s="173"/>
      <c r="O52" s="173"/>
      <c r="P52" s="173"/>
      <c r="Q52" s="173"/>
      <c r="R52" s="175">
        <f>R51</f>
        <v>14.41</v>
      </c>
      <c r="S52" s="173"/>
      <c r="T52" s="173"/>
      <c r="U52" s="173"/>
      <c r="V52" s="175">
        <f>V51</f>
        <v>14.45</v>
      </c>
      <c r="W52" s="173"/>
      <c r="X52" s="173"/>
      <c r="Y52" s="173"/>
      <c r="Z52" s="173"/>
      <c r="AA52" s="173"/>
      <c r="AB52" s="175">
        <f>AB51</f>
        <v>14.53</v>
      </c>
      <c r="AC52" s="173"/>
      <c r="AD52" s="173"/>
      <c r="AE52" s="173"/>
      <c r="AF52" s="176" t="s">
        <v>42</v>
      </c>
      <c r="AG52" s="173"/>
      <c r="AH52" s="173"/>
      <c r="AI52" s="173"/>
      <c r="AJ52" s="177" t="s">
        <v>42</v>
      </c>
      <c r="AK52" s="146"/>
      <c r="AL52" s="146"/>
      <c r="AM52" s="149"/>
      <c r="AN52" s="24"/>
      <c r="AO52" s="249"/>
      <c r="AP52" s="249"/>
      <c r="AQ52" s="41"/>
      <c r="AR52" s="41"/>
    </row>
    <row r="53" spans="1:44" ht="15.6" customHeight="1" thickBot="1" x14ac:dyDescent="0.25">
      <c r="A53" s="43">
        <v>517</v>
      </c>
      <c r="B53" s="43" t="s">
        <v>11</v>
      </c>
      <c r="C53" s="50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5"/>
      <c r="AN53" s="46"/>
      <c r="AO53" s="250"/>
      <c r="AP53" s="250"/>
      <c r="AQ53" s="41"/>
      <c r="AR53" s="41"/>
    </row>
    <row r="54" spans="1:44" ht="15.6" customHeight="1" x14ac:dyDescent="0.2">
      <c r="A54" s="49"/>
      <c r="B54" s="18" t="s">
        <v>5</v>
      </c>
      <c r="C54" s="69"/>
      <c r="D54" s="71">
        <v>0</v>
      </c>
      <c r="E54" s="71">
        <v>1</v>
      </c>
      <c r="F54" s="71">
        <v>5</v>
      </c>
      <c r="G54" s="71">
        <v>1</v>
      </c>
      <c r="H54" s="98">
        <v>1</v>
      </c>
      <c r="I54" s="81" t="s">
        <v>42</v>
      </c>
      <c r="J54" s="81" t="s">
        <v>42</v>
      </c>
      <c r="K54" s="80">
        <v>5</v>
      </c>
      <c r="L54" s="82">
        <v>7</v>
      </c>
      <c r="M54" s="71">
        <v>7</v>
      </c>
      <c r="N54" s="71">
        <v>4</v>
      </c>
      <c r="O54" s="71">
        <v>5</v>
      </c>
      <c r="P54" s="71">
        <v>17</v>
      </c>
      <c r="Q54" s="71">
        <v>16</v>
      </c>
      <c r="R54" s="71">
        <v>2</v>
      </c>
      <c r="S54" s="106">
        <v>8</v>
      </c>
      <c r="T54" s="107">
        <v>0</v>
      </c>
      <c r="U54" s="107">
        <v>0</v>
      </c>
      <c r="V54" s="107">
        <v>0</v>
      </c>
      <c r="W54" s="107">
        <v>1</v>
      </c>
      <c r="X54" s="107">
        <v>1</v>
      </c>
      <c r="Y54" s="107">
        <v>3</v>
      </c>
      <c r="Z54" s="107">
        <v>0</v>
      </c>
      <c r="AA54" s="107">
        <v>2</v>
      </c>
      <c r="AB54" s="127">
        <v>1</v>
      </c>
      <c r="AC54" s="101" t="s">
        <v>42</v>
      </c>
      <c r="AD54" s="130" t="s">
        <v>42</v>
      </c>
      <c r="AE54" s="130" t="s">
        <v>42</v>
      </c>
      <c r="AF54" s="130" t="s">
        <v>42</v>
      </c>
      <c r="AG54" s="130" t="s">
        <v>42</v>
      </c>
      <c r="AH54" s="139" t="s">
        <v>42</v>
      </c>
      <c r="AI54" s="139" t="s">
        <v>42</v>
      </c>
      <c r="AJ54" s="139" t="s">
        <v>42</v>
      </c>
      <c r="AK54" s="133" t="s">
        <v>42</v>
      </c>
      <c r="AL54" s="112" t="s">
        <v>42</v>
      </c>
      <c r="AM54" s="134" t="s">
        <v>42</v>
      </c>
      <c r="AN54" s="22" t="s">
        <v>6</v>
      </c>
      <c r="AO54" s="246"/>
      <c r="AP54" s="246"/>
      <c r="AQ54" s="41"/>
      <c r="AR54" s="41"/>
    </row>
    <row r="55" spans="1:44" ht="15.6" customHeight="1" x14ac:dyDescent="0.2">
      <c r="A55" s="19">
        <v>14.5</v>
      </c>
      <c r="B55" s="20" t="s">
        <v>7</v>
      </c>
      <c r="C55" s="90">
        <v>5</v>
      </c>
      <c r="D55" s="74">
        <v>7</v>
      </c>
      <c r="E55" s="74">
        <v>13</v>
      </c>
      <c r="F55" s="74">
        <v>10</v>
      </c>
      <c r="G55" s="74">
        <v>3</v>
      </c>
      <c r="H55" s="99">
        <v>7</v>
      </c>
      <c r="I55" s="84" t="s">
        <v>42</v>
      </c>
      <c r="J55" s="84" t="s">
        <v>42</v>
      </c>
      <c r="K55" s="83">
        <v>4</v>
      </c>
      <c r="L55" s="85">
        <v>15</v>
      </c>
      <c r="M55" s="74">
        <v>7</v>
      </c>
      <c r="N55" s="74">
        <v>9</v>
      </c>
      <c r="O55" s="74">
        <v>0</v>
      </c>
      <c r="P55" s="74">
        <v>3</v>
      </c>
      <c r="Q55" s="74">
        <v>3</v>
      </c>
      <c r="R55" s="74">
        <v>1</v>
      </c>
      <c r="S55" s="109">
        <v>0</v>
      </c>
      <c r="T55" s="110">
        <v>0</v>
      </c>
      <c r="U55" s="110">
        <v>0</v>
      </c>
      <c r="V55" s="110">
        <v>0</v>
      </c>
      <c r="W55" s="110">
        <v>0</v>
      </c>
      <c r="X55" s="110">
        <v>0</v>
      </c>
      <c r="Y55" s="110">
        <v>0</v>
      </c>
      <c r="Z55" s="110">
        <v>0</v>
      </c>
      <c r="AA55" s="110">
        <v>0</v>
      </c>
      <c r="AB55" s="128" t="s">
        <v>42</v>
      </c>
      <c r="AC55" s="102" t="s">
        <v>42</v>
      </c>
      <c r="AD55" s="131" t="s">
        <v>42</v>
      </c>
      <c r="AE55" s="131" t="s">
        <v>42</v>
      </c>
      <c r="AF55" s="131" t="s">
        <v>42</v>
      </c>
      <c r="AG55" s="131" t="s">
        <v>42</v>
      </c>
      <c r="AH55" s="140" t="s">
        <v>42</v>
      </c>
      <c r="AI55" s="140" t="s">
        <v>42</v>
      </c>
      <c r="AJ55" s="140" t="s">
        <v>42</v>
      </c>
      <c r="AK55" s="135" t="s">
        <v>42</v>
      </c>
      <c r="AL55" s="113" t="s">
        <v>42</v>
      </c>
      <c r="AM55" s="75"/>
      <c r="AN55" s="23">
        <f>SUM(C55:AL55)</f>
        <v>87</v>
      </c>
      <c r="AO55" s="247"/>
      <c r="AP55" s="247"/>
      <c r="AQ55" s="41"/>
      <c r="AR55" s="41"/>
    </row>
    <row r="56" spans="1:44" ht="15.6" customHeight="1" x14ac:dyDescent="0.2">
      <c r="A56" s="254" t="s">
        <v>60</v>
      </c>
      <c r="B56" s="20" t="s">
        <v>8</v>
      </c>
      <c r="C56" s="90">
        <f>C55</f>
        <v>5</v>
      </c>
      <c r="D56" s="76">
        <f t="shared" ref="D56" si="153">C56-D54+D55</f>
        <v>12</v>
      </c>
      <c r="E56" s="76">
        <f>D56-E54+E55</f>
        <v>24</v>
      </c>
      <c r="F56" s="76">
        <f>E56-F54+F55</f>
        <v>29</v>
      </c>
      <c r="G56" s="76">
        <f t="shared" ref="G56" si="154">F56-G54+G55</f>
        <v>31</v>
      </c>
      <c r="H56" s="100">
        <f t="shared" ref="H56" si="155">G56-H54+H55</f>
        <v>37</v>
      </c>
      <c r="I56" s="88" t="s">
        <v>42</v>
      </c>
      <c r="J56" s="88" t="s">
        <v>42</v>
      </c>
      <c r="K56" s="87">
        <f>H56-K54+K55</f>
        <v>36</v>
      </c>
      <c r="L56" s="89">
        <f t="shared" ref="L56" si="156">K56-L54+L55</f>
        <v>44</v>
      </c>
      <c r="M56" s="76">
        <f t="shared" ref="M56" si="157">L56-M54+M55</f>
        <v>44</v>
      </c>
      <c r="N56" s="76">
        <f t="shared" ref="N56" si="158">M56-N54+N55</f>
        <v>49</v>
      </c>
      <c r="O56" s="76">
        <f t="shared" ref="O56" si="159">N56-O54+O55</f>
        <v>44</v>
      </c>
      <c r="P56" s="76">
        <f t="shared" ref="P56" si="160">O56-P54+P55</f>
        <v>30</v>
      </c>
      <c r="Q56" s="76">
        <f t="shared" ref="Q56" si="161">P56-Q54+Q55</f>
        <v>17</v>
      </c>
      <c r="R56" s="76">
        <f t="shared" ref="R56" si="162">Q56-R54+R55</f>
        <v>16</v>
      </c>
      <c r="S56" s="100">
        <f t="shared" ref="S56" si="163">R56-S54+S55</f>
        <v>8</v>
      </c>
      <c r="T56" s="110">
        <f t="shared" ref="T56" si="164">S56-T54+T55</f>
        <v>8</v>
      </c>
      <c r="U56" s="110">
        <f t="shared" ref="U56" si="165">T56-U54+U55</f>
        <v>8</v>
      </c>
      <c r="V56" s="110">
        <f>U56-V54+V55</f>
        <v>8</v>
      </c>
      <c r="W56" s="110">
        <f t="shared" ref="W56" si="166">V56-W54+W55</f>
        <v>7</v>
      </c>
      <c r="X56" s="110">
        <f t="shared" ref="X56" si="167">W56-X54+X55</f>
        <v>6</v>
      </c>
      <c r="Y56" s="110">
        <f t="shared" ref="Y56" si="168">X56-Y54+Y55</f>
        <v>3</v>
      </c>
      <c r="Z56" s="110">
        <f t="shared" ref="Z56" si="169">Y56-Z54+Z55</f>
        <v>3</v>
      </c>
      <c r="AA56" s="110">
        <f t="shared" ref="AA56" si="170">Z56-AA54+AA55</f>
        <v>1</v>
      </c>
      <c r="AB56" s="110">
        <f>AA56-AB54</f>
        <v>0</v>
      </c>
      <c r="AC56" s="86" t="s">
        <v>42</v>
      </c>
      <c r="AD56" s="123" t="s">
        <v>42</v>
      </c>
      <c r="AE56" s="123" t="s">
        <v>42</v>
      </c>
      <c r="AF56" s="123" t="s">
        <v>42</v>
      </c>
      <c r="AG56" s="123" t="s">
        <v>42</v>
      </c>
      <c r="AH56" s="119" t="s">
        <v>42</v>
      </c>
      <c r="AI56" s="119" t="s">
        <v>42</v>
      </c>
      <c r="AJ56" s="119" t="s">
        <v>42</v>
      </c>
      <c r="AK56" s="114" t="s">
        <v>42</v>
      </c>
      <c r="AL56" s="136" t="s">
        <v>42</v>
      </c>
      <c r="AM56" s="137" t="s">
        <v>42</v>
      </c>
      <c r="AN56" s="24"/>
      <c r="AO56" s="248">
        <f>MAX(C56:AM56)</f>
        <v>49</v>
      </c>
      <c r="AP56" s="248">
        <v>0</v>
      </c>
      <c r="AQ56" s="41"/>
      <c r="AR56" s="41"/>
    </row>
    <row r="57" spans="1:44" ht="15.6" customHeight="1" x14ac:dyDescent="0.2">
      <c r="A57" s="255"/>
      <c r="B57" s="20" t="s">
        <v>9</v>
      </c>
      <c r="C57" s="163"/>
      <c r="D57" s="164"/>
      <c r="E57" s="164"/>
      <c r="F57" s="164"/>
      <c r="G57" s="164"/>
      <c r="H57" s="165">
        <v>14.58</v>
      </c>
      <c r="I57" s="166"/>
      <c r="J57" s="167" t="s">
        <v>42</v>
      </c>
      <c r="K57" s="166"/>
      <c r="L57" s="166"/>
      <c r="M57" s="168">
        <v>15.03</v>
      </c>
      <c r="N57" s="164"/>
      <c r="O57" s="164"/>
      <c r="P57" s="164"/>
      <c r="Q57" s="164"/>
      <c r="R57" s="168">
        <v>15.11</v>
      </c>
      <c r="S57" s="164"/>
      <c r="T57" s="166"/>
      <c r="U57" s="166"/>
      <c r="V57" s="168">
        <v>15.16</v>
      </c>
      <c r="W57" s="166"/>
      <c r="X57" s="166"/>
      <c r="Y57" s="166"/>
      <c r="Z57" s="166"/>
      <c r="AA57" s="166"/>
      <c r="AB57" s="168">
        <v>15.25</v>
      </c>
      <c r="AC57" s="166"/>
      <c r="AD57" s="142"/>
      <c r="AE57" s="142"/>
      <c r="AF57" s="143" t="s">
        <v>42</v>
      </c>
      <c r="AG57" s="142"/>
      <c r="AH57" s="142"/>
      <c r="AI57" s="142"/>
      <c r="AJ57" s="144" t="s">
        <v>42</v>
      </c>
      <c r="AK57" s="142"/>
      <c r="AL57" s="141"/>
      <c r="AM57" s="145" t="s">
        <v>42</v>
      </c>
      <c r="AN57" s="25">
        <v>35</v>
      </c>
      <c r="AO57" s="247"/>
      <c r="AP57" s="247"/>
      <c r="AQ57" s="41"/>
      <c r="AR57" s="41"/>
    </row>
    <row r="58" spans="1:44" ht="15.6" customHeight="1" x14ac:dyDescent="0.2">
      <c r="A58" s="256"/>
      <c r="B58" s="21" t="s">
        <v>10</v>
      </c>
      <c r="C58" s="172">
        <v>14.5</v>
      </c>
      <c r="D58" s="173"/>
      <c r="E58" s="173"/>
      <c r="F58" s="173"/>
      <c r="G58" s="173"/>
      <c r="H58" s="174">
        <v>14.58</v>
      </c>
      <c r="I58" s="166"/>
      <c r="J58" s="154" t="s">
        <v>42</v>
      </c>
      <c r="K58" s="173"/>
      <c r="L58" s="173"/>
      <c r="M58" s="175">
        <v>15.04</v>
      </c>
      <c r="N58" s="173"/>
      <c r="O58" s="173"/>
      <c r="P58" s="173"/>
      <c r="Q58" s="173"/>
      <c r="R58" s="175">
        <v>15.12</v>
      </c>
      <c r="S58" s="173"/>
      <c r="T58" s="173"/>
      <c r="U58" s="173"/>
      <c r="V58" s="175">
        <f>V57</f>
        <v>15.16</v>
      </c>
      <c r="W58" s="173"/>
      <c r="X58" s="173"/>
      <c r="Y58" s="173"/>
      <c r="Z58" s="173"/>
      <c r="AA58" s="173"/>
      <c r="AB58" s="175" t="s">
        <v>42</v>
      </c>
      <c r="AC58" s="173"/>
      <c r="AD58" s="146"/>
      <c r="AE58" s="146"/>
      <c r="AF58" s="147" t="s">
        <v>42</v>
      </c>
      <c r="AG58" s="146"/>
      <c r="AH58" s="146"/>
      <c r="AI58" s="146"/>
      <c r="AJ58" s="148" t="s">
        <v>42</v>
      </c>
      <c r="AK58" s="146"/>
      <c r="AL58" s="146"/>
      <c r="AM58" s="149"/>
      <c r="AN58" s="24"/>
      <c r="AO58" s="249"/>
      <c r="AP58" s="249"/>
      <c r="AQ58" s="41"/>
      <c r="AR58" s="41"/>
    </row>
    <row r="59" spans="1:44" ht="15.6" customHeight="1" thickBot="1" x14ac:dyDescent="0.25">
      <c r="A59" s="43">
        <v>522</v>
      </c>
      <c r="B59" s="43" t="s">
        <v>11</v>
      </c>
      <c r="C59" s="159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  <c r="Y59" s="160"/>
      <c r="Z59" s="160"/>
      <c r="AA59" s="160"/>
      <c r="AB59" s="160"/>
      <c r="AC59" s="160"/>
      <c r="AD59" s="44"/>
      <c r="AE59" s="44"/>
      <c r="AF59" s="44"/>
      <c r="AG59" s="44"/>
      <c r="AH59" s="44"/>
      <c r="AI59" s="44"/>
      <c r="AJ59" s="44"/>
      <c r="AK59" s="44"/>
      <c r="AL59" s="44"/>
      <c r="AM59" s="45"/>
      <c r="AN59" s="46"/>
      <c r="AO59" s="250"/>
      <c r="AP59" s="250"/>
      <c r="AQ59" s="41"/>
      <c r="AR59" s="41"/>
    </row>
    <row r="60" spans="1:44" ht="15.6" customHeight="1" x14ac:dyDescent="0.2">
      <c r="A60" s="49"/>
      <c r="B60" s="18" t="s">
        <v>5</v>
      </c>
      <c r="C60" s="69"/>
      <c r="D60" s="71">
        <v>0</v>
      </c>
      <c r="E60" s="71">
        <v>0</v>
      </c>
      <c r="F60" s="71">
        <v>1</v>
      </c>
      <c r="G60" s="71">
        <v>0</v>
      </c>
      <c r="H60" s="98">
        <v>5</v>
      </c>
      <c r="I60" s="81" t="s">
        <v>42</v>
      </c>
      <c r="J60" s="81" t="s">
        <v>42</v>
      </c>
      <c r="K60" s="80">
        <v>0</v>
      </c>
      <c r="L60" s="82">
        <v>3</v>
      </c>
      <c r="M60" s="71">
        <v>10</v>
      </c>
      <c r="N60" s="71">
        <v>2</v>
      </c>
      <c r="O60" s="71">
        <v>3</v>
      </c>
      <c r="P60" s="71">
        <v>6</v>
      </c>
      <c r="Q60" s="71">
        <v>0</v>
      </c>
      <c r="R60" s="71">
        <v>9</v>
      </c>
      <c r="S60" s="106">
        <v>4</v>
      </c>
      <c r="T60" s="107">
        <v>0</v>
      </c>
      <c r="U60" s="107">
        <v>2</v>
      </c>
      <c r="V60" s="107">
        <v>0</v>
      </c>
      <c r="W60" s="107">
        <v>4</v>
      </c>
      <c r="X60" s="107">
        <v>1</v>
      </c>
      <c r="Y60" s="107">
        <v>1</v>
      </c>
      <c r="Z60" s="107">
        <v>1</v>
      </c>
      <c r="AA60" s="107">
        <v>0</v>
      </c>
      <c r="AB60" s="127">
        <v>0</v>
      </c>
      <c r="AC60" s="101">
        <v>0</v>
      </c>
      <c r="AD60" s="130" t="s">
        <v>42</v>
      </c>
      <c r="AE60" s="130" t="s">
        <v>42</v>
      </c>
      <c r="AF60" s="130" t="s">
        <v>42</v>
      </c>
      <c r="AG60" s="130" t="s">
        <v>42</v>
      </c>
      <c r="AH60" s="139" t="s">
        <v>42</v>
      </c>
      <c r="AI60" s="139" t="s">
        <v>42</v>
      </c>
      <c r="AJ60" s="139" t="s">
        <v>42</v>
      </c>
      <c r="AK60" s="133">
        <v>1</v>
      </c>
      <c r="AL60" s="112">
        <v>0</v>
      </c>
      <c r="AM60" s="134">
        <v>3</v>
      </c>
      <c r="AN60" s="22" t="s">
        <v>6</v>
      </c>
      <c r="AO60" s="246"/>
      <c r="AP60" s="246"/>
      <c r="AQ60" s="41"/>
      <c r="AR60" s="41"/>
    </row>
    <row r="61" spans="1:44" ht="15.6" customHeight="1" x14ac:dyDescent="0.2">
      <c r="A61" s="19">
        <v>15.45</v>
      </c>
      <c r="B61" s="20" t="s">
        <v>7</v>
      </c>
      <c r="C61" s="90">
        <v>7</v>
      </c>
      <c r="D61" s="74">
        <v>10</v>
      </c>
      <c r="E61" s="74">
        <v>3</v>
      </c>
      <c r="F61" s="74">
        <v>4</v>
      </c>
      <c r="G61" s="74">
        <v>1</v>
      </c>
      <c r="H61" s="99">
        <v>0</v>
      </c>
      <c r="I61" s="84" t="s">
        <v>42</v>
      </c>
      <c r="J61" s="84" t="s">
        <v>42</v>
      </c>
      <c r="K61" s="83">
        <v>6</v>
      </c>
      <c r="L61" s="85">
        <v>2</v>
      </c>
      <c r="M61" s="74">
        <v>12</v>
      </c>
      <c r="N61" s="74">
        <v>8</v>
      </c>
      <c r="O61" s="74">
        <v>1</v>
      </c>
      <c r="P61" s="74">
        <v>1</v>
      </c>
      <c r="Q61" s="74">
        <v>0</v>
      </c>
      <c r="R61" s="74">
        <v>1</v>
      </c>
      <c r="S61" s="109">
        <v>0</v>
      </c>
      <c r="T61" s="110">
        <v>0</v>
      </c>
      <c r="U61" s="110">
        <v>0</v>
      </c>
      <c r="V61" s="110">
        <v>0</v>
      </c>
      <c r="W61" s="110">
        <v>0</v>
      </c>
      <c r="X61" s="110">
        <v>0</v>
      </c>
      <c r="Y61" s="110">
        <v>0</v>
      </c>
      <c r="Z61" s="110">
        <v>0</v>
      </c>
      <c r="AA61" s="110">
        <v>0</v>
      </c>
      <c r="AB61" s="128">
        <v>0</v>
      </c>
      <c r="AC61" s="102">
        <v>0</v>
      </c>
      <c r="AD61" s="131" t="s">
        <v>42</v>
      </c>
      <c r="AE61" s="131" t="s">
        <v>42</v>
      </c>
      <c r="AF61" s="131" t="s">
        <v>42</v>
      </c>
      <c r="AG61" s="131" t="s">
        <v>42</v>
      </c>
      <c r="AH61" s="140" t="s">
        <v>42</v>
      </c>
      <c r="AI61" s="140" t="s">
        <v>42</v>
      </c>
      <c r="AJ61" s="140" t="s">
        <v>42</v>
      </c>
      <c r="AK61" s="135">
        <v>0</v>
      </c>
      <c r="AL61" s="113">
        <v>0</v>
      </c>
      <c r="AM61" s="75"/>
      <c r="AN61" s="23">
        <f>SUM(C61:AL61)</f>
        <v>56</v>
      </c>
      <c r="AO61" s="247"/>
      <c r="AP61" s="247"/>
      <c r="AQ61" s="41"/>
      <c r="AR61" s="41"/>
    </row>
    <row r="62" spans="1:44" ht="15.6" customHeight="1" x14ac:dyDescent="0.2">
      <c r="A62" s="254" t="s">
        <v>60</v>
      </c>
      <c r="B62" s="20" t="s">
        <v>8</v>
      </c>
      <c r="C62" s="90">
        <f>C61</f>
        <v>7</v>
      </c>
      <c r="D62" s="76">
        <f t="shared" ref="D62" si="171">C62-D60+D61</f>
        <v>17</v>
      </c>
      <c r="E62" s="76">
        <f>D62-E60+E61</f>
        <v>20</v>
      </c>
      <c r="F62" s="76">
        <f>E62-F60+F61</f>
        <v>23</v>
      </c>
      <c r="G62" s="76">
        <f t="shared" ref="G62" si="172">F62-G60+G61</f>
        <v>24</v>
      </c>
      <c r="H62" s="100">
        <f t="shared" ref="H62" si="173">G62-H60+H61</f>
        <v>19</v>
      </c>
      <c r="I62" s="88" t="s">
        <v>42</v>
      </c>
      <c r="J62" s="88" t="s">
        <v>42</v>
      </c>
      <c r="K62" s="87">
        <f>H62-K60+K61</f>
        <v>25</v>
      </c>
      <c r="L62" s="89">
        <f t="shared" ref="L62" si="174">K62-L60+L61</f>
        <v>24</v>
      </c>
      <c r="M62" s="76">
        <f t="shared" ref="M62" si="175">L62-M60+M61</f>
        <v>26</v>
      </c>
      <c r="N62" s="76">
        <f t="shared" ref="N62" si="176">M62-N60+N61</f>
        <v>32</v>
      </c>
      <c r="O62" s="76">
        <f t="shared" ref="O62" si="177">N62-O60+O61</f>
        <v>30</v>
      </c>
      <c r="P62" s="76">
        <f t="shared" ref="P62" si="178">O62-P60+P61</f>
        <v>25</v>
      </c>
      <c r="Q62" s="76">
        <f t="shared" ref="Q62" si="179">P62-Q60+Q61</f>
        <v>25</v>
      </c>
      <c r="R62" s="76">
        <f t="shared" ref="R62" si="180">Q62-R60+R61</f>
        <v>17</v>
      </c>
      <c r="S62" s="100">
        <f t="shared" ref="S62" si="181">R62-S60+S61</f>
        <v>13</v>
      </c>
      <c r="T62" s="110">
        <f t="shared" ref="T62" si="182">S62-T60+T61</f>
        <v>13</v>
      </c>
      <c r="U62" s="110">
        <f t="shared" ref="U62" si="183">T62-U60+U61</f>
        <v>11</v>
      </c>
      <c r="V62" s="110">
        <f>U62-V60+V61</f>
        <v>11</v>
      </c>
      <c r="W62" s="110">
        <f t="shared" ref="W62" si="184">V62-W60+W61</f>
        <v>7</v>
      </c>
      <c r="X62" s="110">
        <f t="shared" ref="X62" si="185">W62-X60+X61</f>
        <v>6</v>
      </c>
      <c r="Y62" s="110">
        <f t="shared" ref="Y62" si="186">X62-Y60+Y61</f>
        <v>5</v>
      </c>
      <c r="Z62" s="110">
        <f t="shared" ref="Z62" si="187">Y62-Z60+Z61</f>
        <v>4</v>
      </c>
      <c r="AA62" s="110">
        <f t="shared" ref="AA62" si="188">Z62-AA60+AA61</f>
        <v>4</v>
      </c>
      <c r="AB62" s="110">
        <f t="shared" ref="AB62" si="189">AA62-AB60+AB61</f>
        <v>4</v>
      </c>
      <c r="AC62" s="86">
        <f t="shared" ref="AC62" si="190">AB62-AC60+AC61</f>
        <v>4</v>
      </c>
      <c r="AD62" s="123" t="s">
        <v>42</v>
      </c>
      <c r="AE62" s="123" t="s">
        <v>42</v>
      </c>
      <c r="AF62" s="123" t="s">
        <v>42</v>
      </c>
      <c r="AG62" s="123" t="s">
        <v>42</v>
      </c>
      <c r="AH62" s="119" t="s">
        <v>42</v>
      </c>
      <c r="AI62" s="119" t="s">
        <v>42</v>
      </c>
      <c r="AJ62" s="119" t="s">
        <v>42</v>
      </c>
      <c r="AK62" s="114">
        <f>AC62-AK60+AK61</f>
        <v>3</v>
      </c>
      <c r="AL62" s="136">
        <f t="shared" ref="AL62" si="191">AK62-AL60+AL61</f>
        <v>3</v>
      </c>
      <c r="AM62" s="137">
        <f>AL62-AM60</f>
        <v>0</v>
      </c>
      <c r="AN62" s="24"/>
      <c r="AO62" s="248">
        <f>MAX(C62:AM62)</f>
        <v>32</v>
      </c>
      <c r="AP62" s="248">
        <f>AK62+SUM(AL61)</f>
        <v>3</v>
      </c>
      <c r="AQ62" s="41"/>
      <c r="AR62" s="41"/>
    </row>
    <row r="63" spans="1:44" ht="15.6" customHeight="1" x14ac:dyDescent="0.2">
      <c r="A63" s="255"/>
      <c r="B63" s="20" t="s">
        <v>9</v>
      </c>
      <c r="C63" s="163"/>
      <c r="D63" s="164"/>
      <c r="E63" s="164"/>
      <c r="F63" s="164"/>
      <c r="G63" s="164"/>
      <c r="H63" s="165">
        <v>15.52</v>
      </c>
      <c r="I63" s="166"/>
      <c r="J63" s="167" t="s">
        <v>42</v>
      </c>
      <c r="K63" s="166"/>
      <c r="L63" s="166"/>
      <c r="M63" s="168">
        <v>15.59</v>
      </c>
      <c r="N63" s="164"/>
      <c r="O63" s="164"/>
      <c r="P63" s="164"/>
      <c r="Q63" s="164"/>
      <c r="R63" s="168">
        <v>16.07</v>
      </c>
      <c r="S63" s="164"/>
      <c r="T63" s="166"/>
      <c r="U63" s="166"/>
      <c r="V63" s="168">
        <v>16.12</v>
      </c>
      <c r="W63" s="166"/>
      <c r="X63" s="166"/>
      <c r="Y63" s="166"/>
      <c r="Z63" s="166"/>
      <c r="AA63" s="166"/>
      <c r="AB63" s="168">
        <v>16.2</v>
      </c>
      <c r="AC63" s="166"/>
      <c r="AD63" s="166"/>
      <c r="AE63" s="166"/>
      <c r="AF63" s="169" t="s">
        <v>42</v>
      </c>
      <c r="AG63" s="166"/>
      <c r="AH63" s="166"/>
      <c r="AI63" s="166"/>
      <c r="AJ63" s="170" t="s">
        <v>42</v>
      </c>
      <c r="AK63" s="166"/>
      <c r="AL63" s="164"/>
      <c r="AM63" s="171">
        <v>16.27</v>
      </c>
      <c r="AN63" s="25">
        <v>42</v>
      </c>
      <c r="AO63" s="247"/>
      <c r="AP63" s="247"/>
      <c r="AQ63" s="41"/>
      <c r="AR63" s="41"/>
    </row>
    <row r="64" spans="1:44" ht="15.6" customHeight="1" x14ac:dyDescent="0.2">
      <c r="A64" s="256"/>
      <c r="B64" s="21" t="s">
        <v>10</v>
      </c>
      <c r="C64" s="172">
        <v>15.45</v>
      </c>
      <c r="D64" s="173"/>
      <c r="E64" s="173"/>
      <c r="F64" s="173"/>
      <c r="G64" s="173"/>
      <c r="H64" s="174">
        <f>H63</f>
        <v>15.52</v>
      </c>
      <c r="I64" s="166"/>
      <c r="J64" s="154" t="s">
        <v>42</v>
      </c>
      <c r="K64" s="173"/>
      <c r="L64" s="173"/>
      <c r="M64" s="175">
        <f>M63</f>
        <v>15.59</v>
      </c>
      <c r="N64" s="173"/>
      <c r="O64" s="173"/>
      <c r="P64" s="173"/>
      <c r="Q64" s="173"/>
      <c r="R64" s="175">
        <f>R63</f>
        <v>16.07</v>
      </c>
      <c r="S64" s="173"/>
      <c r="T64" s="173"/>
      <c r="U64" s="173"/>
      <c r="V64" s="175">
        <f>V63</f>
        <v>16.12</v>
      </c>
      <c r="W64" s="173"/>
      <c r="X64" s="173"/>
      <c r="Y64" s="173"/>
      <c r="Z64" s="173"/>
      <c r="AA64" s="173"/>
      <c r="AB64" s="175">
        <f>AB63</f>
        <v>16.2</v>
      </c>
      <c r="AC64" s="173"/>
      <c r="AD64" s="173"/>
      <c r="AE64" s="173"/>
      <c r="AF64" s="176" t="s">
        <v>42</v>
      </c>
      <c r="AG64" s="173"/>
      <c r="AH64" s="173"/>
      <c r="AI64" s="173"/>
      <c r="AJ64" s="177" t="s">
        <v>42</v>
      </c>
      <c r="AK64" s="173"/>
      <c r="AL64" s="173"/>
      <c r="AM64" s="178"/>
      <c r="AN64" s="24"/>
      <c r="AO64" s="249"/>
      <c r="AP64" s="249"/>
      <c r="AQ64" s="41"/>
      <c r="AR64" s="41"/>
    </row>
    <row r="65" spans="1:44" ht="15.6" customHeight="1" thickBot="1" x14ac:dyDescent="0.25">
      <c r="A65" s="43">
        <v>517</v>
      </c>
      <c r="B65" s="43" t="s">
        <v>11</v>
      </c>
      <c r="C65" s="50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5"/>
      <c r="AN65" s="46"/>
      <c r="AO65" s="250"/>
      <c r="AP65" s="250"/>
      <c r="AQ65" s="41"/>
      <c r="AR65" s="41"/>
    </row>
    <row r="66" spans="1:44" ht="15.6" customHeight="1" x14ac:dyDescent="0.2">
      <c r="A66" s="49"/>
      <c r="B66" s="18" t="s">
        <v>5</v>
      </c>
      <c r="C66" s="69"/>
      <c r="D66" s="71">
        <v>0</v>
      </c>
      <c r="E66" s="71">
        <v>0</v>
      </c>
      <c r="F66" s="71">
        <v>0</v>
      </c>
      <c r="G66" s="71">
        <v>0</v>
      </c>
      <c r="H66" s="98">
        <v>3</v>
      </c>
      <c r="I66" s="81" t="s">
        <v>42</v>
      </c>
      <c r="J66" s="81" t="s">
        <v>42</v>
      </c>
      <c r="K66" s="80">
        <v>3</v>
      </c>
      <c r="L66" s="82">
        <v>0</v>
      </c>
      <c r="M66" s="71">
        <v>0</v>
      </c>
      <c r="N66" s="71">
        <v>0</v>
      </c>
      <c r="O66" s="71">
        <v>1</v>
      </c>
      <c r="P66" s="71">
        <v>5</v>
      </c>
      <c r="Q66" s="71">
        <v>5</v>
      </c>
      <c r="R66" s="71">
        <v>2</v>
      </c>
      <c r="S66" s="106">
        <v>2</v>
      </c>
      <c r="T66" s="107">
        <v>0</v>
      </c>
      <c r="U66" s="107">
        <v>0</v>
      </c>
      <c r="V66" s="107">
        <v>0</v>
      </c>
      <c r="W66" s="107">
        <v>4</v>
      </c>
      <c r="X66" s="107">
        <v>0</v>
      </c>
      <c r="Y66" s="107">
        <v>0</v>
      </c>
      <c r="Z66" s="107">
        <v>2</v>
      </c>
      <c r="AA66" s="107">
        <v>5</v>
      </c>
      <c r="AB66" s="127">
        <v>4</v>
      </c>
      <c r="AC66" s="101">
        <v>1</v>
      </c>
      <c r="AD66" s="130" t="s">
        <v>42</v>
      </c>
      <c r="AE66" s="130" t="s">
        <v>42</v>
      </c>
      <c r="AF66" s="130" t="s">
        <v>42</v>
      </c>
      <c r="AG66" s="130" t="s">
        <v>42</v>
      </c>
      <c r="AH66" s="139" t="s">
        <v>42</v>
      </c>
      <c r="AI66" s="139" t="s">
        <v>42</v>
      </c>
      <c r="AJ66" s="139" t="s">
        <v>42</v>
      </c>
      <c r="AK66" s="133">
        <v>0</v>
      </c>
      <c r="AL66" s="112">
        <v>0</v>
      </c>
      <c r="AM66" s="134">
        <v>1</v>
      </c>
      <c r="AN66" s="22" t="s">
        <v>6</v>
      </c>
      <c r="AO66" s="246"/>
      <c r="AP66" s="246"/>
      <c r="AQ66" s="41"/>
      <c r="AR66" s="41"/>
    </row>
    <row r="67" spans="1:44" ht="15.6" customHeight="1" x14ac:dyDescent="0.2">
      <c r="A67" s="19">
        <v>18.05</v>
      </c>
      <c r="B67" s="20" t="s">
        <v>7</v>
      </c>
      <c r="C67" s="90">
        <v>5</v>
      </c>
      <c r="D67" s="74">
        <v>4</v>
      </c>
      <c r="E67" s="74">
        <v>5</v>
      </c>
      <c r="F67" s="74">
        <v>1</v>
      </c>
      <c r="G67" s="74">
        <v>1</v>
      </c>
      <c r="H67" s="99">
        <v>0</v>
      </c>
      <c r="I67" s="84" t="s">
        <v>42</v>
      </c>
      <c r="J67" s="84" t="s">
        <v>42</v>
      </c>
      <c r="K67" s="83">
        <v>1</v>
      </c>
      <c r="L67" s="85">
        <v>1</v>
      </c>
      <c r="M67" s="74">
        <v>10</v>
      </c>
      <c r="N67" s="74">
        <v>0</v>
      </c>
      <c r="O67" s="74">
        <v>0</v>
      </c>
      <c r="P67" s="74">
        <v>0</v>
      </c>
      <c r="Q67" s="74">
        <v>3</v>
      </c>
      <c r="R67" s="74">
        <v>4</v>
      </c>
      <c r="S67" s="109">
        <v>2</v>
      </c>
      <c r="T67" s="110">
        <v>0</v>
      </c>
      <c r="U67" s="110">
        <v>0</v>
      </c>
      <c r="V67" s="110">
        <v>1</v>
      </c>
      <c r="W67" s="110">
        <v>0</v>
      </c>
      <c r="X67" s="110">
        <v>0</v>
      </c>
      <c r="Y67" s="110">
        <v>0</v>
      </c>
      <c r="Z67" s="110">
        <v>0</v>
      </c>
      <c r="AA67" s="110">
        <v>0</v>
      </c>
      <c r="AB67" s="128">
        <v>0</v>
      </c>
      <c r="AC67" s="102">
        <v>0</v>
      </c>
      <c r="AD67" s="131" t="s">
        <v>42</v>
      </c>
      <c r="AE67" s="131" t="s">
        <v>42</v>
      </c>
      <c r="AF67" s="131" t="s">
        <v>42</v>
      </c>
      <c r="AG67" s="131" t="s">
        <v>42</v>
      </c>
      <c r="AH67" s="140" t="s">
        <v>42</v>
      </c>
      <c r="AI67" s="140" t="s">
        <v>42</v>
      </c>
      <c r="AJ67" s="140" t="s">
        <v>42</v>
      </c>
      <c r="AK67" s="135">
        <v>0</v>
      </c>
      <c r="AL67" s="113">
        <v>0</v>
      </c>
      <c r="AM67" s="75"/>
      <c r="AN67" s="23">
        <f>SUM(C67:AL67)</f>
        <v>38</v>
      </c>
      <c r="AO67" s="247"/>
      <c r="AP67" s="247"/>
      <c r="AQ67" s="41"/>
      <c r="AR67" s="41"/>
    </row>
    <row r="68" spans="1:44" ht="15.6" customHeight="1" x14ac:dyDescent="0.2">
      <c r="A68" s="254" t="s">
        <v>60</v>
      </c>
      <c r="B68" s="20" t="s">
        <v>8</v>
      </c>
      <c r="C68" s="90">
        <f>C67</f>
        <v>5</v>
      </c>
      <c r="D68" s="76">
        <f t="shared" ref="D68" si="192">C68-D66+D67</f>
        <v>9</v>
      </c>
      <c r="E68" s="76">
        <f>D68-E66+E67</f>
        <v>14</v>
      </c>
      <c r="F68" s="76">
        <f>E68-F66+F67</f>
        <v>15</v>
      </c>
      <c r="G68" s="76">
        <f t="shared" ref="G68" si="193">F68-G66+G67</f>
        <v>16</v>
      </c>
      <c r="H68" s="100">
        <f t="shared" ref="H68" si="194">G68-H66+H67</f>
        <v>13</v>
      </c>
      <c r="I68" s="88" t="s">
        <v>42</v>
      </c>
      <c r="J68" s="88" t="s">
        <v>42</v>
      </c>
      <c r="K68" s="87">
        <f>H68-K66+K67</f>
        <v>11</v>
      </c>
      <c r="L68" s="89">
        <f t="shared" ref="L68" si="195">K68-L66+L67</f>
        <v>12</v>
      </c>
      <c r="M68" s="76">
        <f t="shared" ref="M68" si="196">L68-M66+M67</f>
        <v>22</v>
      </c>
      <c r="N68" s="76">
        <f t="shared" ref="N68" si="197">M68-N66+N67</f>
        <v>22</v>
      </c>
      <c r="O68" s="76">
        <f t="shared" ref="O68" si="198">N68-O66+O67</f>
        <v>21</v>
      </c>
      <c r="P68" s="76">
        <f t="shared" ref="P68" si="199">O68-P66+P67</f>
        <v>16</v>
      </c>
      <c r="Q68" s="76">
        <f t="shared" ref="Q68" si="200">P68-Q66+Q67</f>
        <v>14</v>
      </c>
      <c r="R68" s="76">
        <f t="shared" ref="R68" si="201">Q68-R66+R67</f>
        <v>16</v>
      </c>
      <c r="S68" s="100">
        <f t="shared" ref="S68" si="202">R68-S66+S67</f>
        <v>16</v>
      </c>
      <c r="T68" s="110">
        <f t="shared" ref="T68" si="203">S68-T66+T67</f>
        <v>16</v>
      </c>
      <c r="U68" s="110">
        <f t="shared" ref="U68" si="204">T68-U66+U67</f>
        <v>16</v>
      </c>
      <c r="V68" s="110">
        <f>U68-V66+V67</f>
        <v>17</v>
      </c>
      <c r="W68" s="110">
        <f t="shared" ref="W68" si="205">V68-W66+W67</f>
        <v>13</v>
      </c>
      <c r="X68" s="110">
        <f t="shared" ref="X68" si="206">W68-X66+X67</f>
        <v>13</v>
      </c>
      <c r="Y68" s="110">
        <f t="shared" ref="Y68" si="207">X68-Y66+Y67</f>
        <v>13</v>
      </c>
      <c r="Z68" s="110">
        <f t="shared" ref="Z68" si="208">Y68-Z66+Z67</f>
        <v>11</v>
      </c>
      <c r="AA68" s="110">
        <f t="shared" ref="AA68" si="209">Z68-AA66+AA67</f>
        <v>6</v>
      </c>
      <c r="AB68" s="110">
        <f t="shared" ref="AB68" si="210">AA68-AB66+AB67</f>
        <v>2</v>
      </c>
      <c r="AC68" s="86">
        <f t="shared" ref="AC68" si="211">AB68-AC66+AC67</f>
        <v>1</v>
      </c>
      <c r="AD68" s="123" t="s">
        <v>42</v>
      </c>
      <c r="AE68" s="123" t="s">
        <v>42</v>
      </c>
      <c r="AF68" s="123" t="s">
        <v>42</v>
      </c>
      <c r="AG68" s="123" t="s">
        <v>42</v>
      </c>
      <c r="AH68" s="119" t="s">
        <v>42</v>
      </c>
      <c r="AI68" s="119" t="s">
        <v>42</v>
      </c>
      <c r="AJ68" s="119" t="s">
        <v>42</v>
      </c>
      <c r="AK68" s="114">
        <f>AC68-AK66+AK67</f>
        <v>1</v>
      </c>
      <c r="AL68" s="136">
        <f t="shared" ref="AL68" si="212">AK68-AL66+AL67</f>
        <v>1</v>
      </c>
      <c r="AM68" s="137">
        <f>AL68-AM66</f>
        <v>0</v>
      </c>
      <c r="AN68" s="24"/>
      <c r="AO68" s="248">
        <f>MAX(C68:AM68)</f>
        <v>22</v>
      </c>
      <c r="AP68" s="248">
        <f>AK68+SUM(AL67)</f>
        <v>1</v>
      </c>
      <c r="AQ68" s="41"/>
      <c r="AR68" s="41"/>
    </row>
    <row r="69" spans="1:44" ht="15.6" customHeight="1" x14ac:dyDescent="0.2">
      <c r="A69" s="255"/>
      <c r="B69" s="20" t="s">
        <v>9</v>
      </c>
      <c r="C69" s="163"/>
      <c r="D69" s="164"/>
      <c r="E69" s="164"/>
      <c r="F69" s="164"/>
      <c r="G69" s="164"/>
      <c r="H69" s="165">
        <v>18.12</v>
      </c>
      <c r="I69" s="166"/>
      <c r="J69" s="167" t="s">
        <v>42</v>
      </c>
      <c r="K69" s="166"/>
      <c r="L69" s="166"/>
      <c r="M69" s="168">
        <v>18.170000000000002</v>
      </c>
      <c r="N69" s="164"/>
      <c r="O69" s="164"/>
      <c r="P69" s="164"/>
      <c r="Q69" s="164"/>
      <c r="R69" s="168">
        <v>18.25</v>
      </c>
      <c r="S69" s="164"/>
      <c r="T69" s="166"/>
      <c r="U69" s="166"/>
      <c r="V69" s="168">
        <v>18.3</v>
      </c>
      <c r="W69" s="166"/>
      <c r="X69" s="166"/>
      <c r="Y69" s="166"/>
      <c r="Z69" s="166"/>
      <c r="AA69" s="166"/>
      <c r="AB69" s="168">
        <v>18.41</v>
      </c>
      <c r="AC69" s="166"/>
      <c r="AD69" s="166"/>
      <c r="AE69" s="166"/>
      <c r="AF69" s="169" t="s">
        <v>42</v>
      </c>
      <c r="AG69" s="166"/>
      <c r="AH69" s="166"/>
      <c r="AI69" s="166"/>
      <c r="AJ69" s="170" t="s">
        <v>42</v>
      </c>
      <c r="AK69" s="166"/>
      <c r="AL69" s="164"/>
      <c r="AM69" s="171">
        <v>18.5</v>
      </c>
      <c r="AN69" s="25">
        <v>45</v>
      </c>
      <c r="AO69" s="247"/>
      <c r="AP69" s="247"/>
      <c r="AQ69" s="41"/>
      <c r="AR69" s="41"/>
    </row>
    <row r="70" spans="1:44" ht="15.6" customHeight="1" x14ac:dyDescent="0.2">
      <c r="A70" s="256"/>
      <c r="B70" s="21" t="s">
        <v>10</v>
      </c>
      <c r="C70" s="172">
        <v>18.05</v>
      </c>
      <c r="D70" s="173"/>
      <c r="E70" s="173"/>
      <c r="F70" s="173"/>
      <c r="G70" s="173"/>
      <c r="H70" s="174">
        <f>H69</f>
        <v>18.12</v>
      </c>
      <c r="I70" s="166"/>
      <c r="J70" s="154" t="s">
        <v>42</v>
      </c>
      <c r="K70" s="173"/>
      <c r="L70" s="173"/>
      <c r="M70" s="175">
        <f>M69</f>
        <v>18.170000000000002</v>
      </c>
      <c r="N70" s="173"/>
      <c r="O70" s="173"/>
      <c r="P70" s="173"/>
      <c r="Q70" s="173"/>
      <c r="R70" s="175">
        <v>18.260000000000002</v>
      </c>
      <c r="S70" s="173"/>
      <c r="T70" s="173"/>
      <c r="U70" s="173"/>
      <c r="V70" s="175">
        <v>18.32</v>
      </c>
      <c r="W70" s="173"/>
      <c r="X70" s="173"/>
      <c r="Y70" s="173"/>
      <c r="Z70" s="173"/>
      <c r="AA70" s="173"/>
      <c r="AB70" s="175">
        <f>AB69</f>
        <v>18.41</v>
      </c>
      <c r="AC70" s="173"/>
      <c r="AD70" s="173"/>
      <c r="AE70" s="173"/>
      <c r="AF70" s="176" t="s">
        <v>42</v>
      </c>
      <c r="AG70" s="173"/>
      <c r="AH70" s="173"/>
      <c r="AI70" s="173"/>
      <c r="AJ70" s="177" t="s">
        <v>42</v>
      </c>
      <c r="AK70" s="173"/>
      <c r="AL70" s="173"/>
      <c r="AM70" s="178"/>
      <c r="AN70" s="24"/>
      <c r="AO70" s="249"/>
      <c r="AP70" s="249"/>
      <c r="AQ70" s="41"/>
      <c r="AR70" s="41"/>
    </row>
    <row r="71" spans="1:44" ht="15.6" customHeight="1" thickBot="1" x14ac:dyDescent="0.25">
      <c r="A71" s="43">
        <v>522</v>
      </c>
      <c r="B71" s="43" t="s">
        <v>11</v>
      </c>
      <c r="C71" s="50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5"/>
      <c r="AN71" s="46"/>
      <c r="AO71" s="250"/>
      <c r="AP71" s="250"/>
      <c r="AQ71" s="41"/>
      <c r="AR71" s="41"/>
    </row>
    <row r="72" spans="1:44" ht="15.6" customHeight="1" x14ac:dyDescent="0.2">
      <c r="A72" s="49"/>
      <c r="B72" s="18" t="s">
        <v>5</v>
      </c>
      <c r="C72" s="69"/>
      <c r="D72" s="71">
        <v>2</v>
      </c>
      <c r="E72" s="71">
        <v>0</v>
      </c>
      <c r="F72" s="71">
        <v>1</v>
      </c>
      <c r="G72" s="71">
        <v>0</v>
      </c>
      <c r="H72" s="98">
        <v>1</v>
      </c>
      <c r="I72" s="81" t="s">
        <v>42</v>
      </c>
      <c r="J72" s="81" t="s">
        <v>42</v>
      </c>
      <c r="K72" s="80">
        <v>1</v>
      </c>
      <c r="L72" s="82">
        <v>0</v>
      </c>
      <c r="M72" s="71">
        <v>1</v>
      </c>
      <c r="N72" s="71">
        <v>0</v>
      </c>
      <c r="O72" s="71">
        <v>0</v>
      </c>
      <c r="P72" s="71">
        <v>2</v>
      </c>
      <c r="Q72" s="71">
        <v>0</v>
      </c>
      <c r="R72" s="71">
        <v>1</v>
      </c>
      <c r="S72" s="106">
        <v>0</v>
      </c>
      <c r="T72" s="107">
        <v>0</v>
      </c>
      <c r="U72" s="107">
        <v>0</v>
      </c>
      <c r="V72" s="107">
        <v>3</v>
      </c>
      <c r="W72" s="107">
        <v>1</v>
      </c>
      <c r="X72" s="107">
        <v>0</v>
      </c>
      <c r="Y72" s="107">
        <v>1</v>
      </c>
      <c r="Z72" s="107">
        <v>0</v>
      </c>
      <c r="AA72" s="107">
        <v>0</v>
      </c>
      <c r="AB72" s="127" t="s">
        <v>42</v>
      </c>
      <c r="AC72" s="101">
        <v>0</v>
      </c>
      <c r="AD72" s="130">
        <v>0</v>
      </c>
      <c r="AE72" s="130">
        <v>0</v>
      </c>
      <c r="AF72" s="130">
        <v>0</v>
      </c>
      <c r="AG72" s="130">
        <v>0</v>
      </c>
      <c r="AH72" s="139">
        <v>0</v>
      </c>
      <c r="AI72" s="139">
        <v>0</v>
      </c>
      <c r="AJ72" s="139">
        <v>1</v>
      </c>
      <c r="AK72" s="133" t="s">
        <v>42</v>
      </c>
      <c r="AL72" s="112" t="s">
        <v>42</v>
      </c>
      <c r="AM72" s="134" t="s">
        <v>42</v>
      </c>
      <c r="AN72" s="22" t="s">
        <v>6</v>
      </c>
      <c r="AO72" s="246"/>
      <c r="AP72" s="246"/>
      <c r="AQ72" s="41"/>
      <c r="AR72" s="41"/>
    </row>
    <row r="73" spans="1:44" ht="15.6" customHeight="1" x14ac:dyDescent="0.2">
      <c r="A73" s="19">
        <v>21.01</v>
      </c>
      <c r="B73" s="20" t="s">
        <v>7</v>
      </c>
      <c r="C73" s="90">
        <v>6</v>
      </c>
      <c r="D73" s="74">
        <v>1</v>
      </c>
      <c r="E73" s="74">
        <v>1</v>
      </c>
      <c r="F73" s="74">
        <v>0</v>
      </c>
      <c r="G73" s="74">
        <v>0</v>
      </c>
      <c r="H73" s="99">
        <v>1</v>
      </c>
      <c r="I73" s="84" t="s">
        <v>42</v>
      </c>
      <c r="J73" s="84" t="s">
        <v>42</v>
      </c>
      <c r="K73" s="83">
        <v>2</v>
      </c>
      <c r="L73" s="85">
        <v>0</v>
      </c>
      <c r="M73" s="74">
        <v>1</v>
      </c>
      <c r="N73" s="74">
        <v>2</v>
      </c>
      <c r="O73" s="74">
        <v>0</v>
      </c>
      <c r="P73" s="74">
        <v>0</v>
      </c>
      <c r="Q73" s="74">
        <v>1</v>
      </c>
      <c r="R73" s="74">
        <v>0</v>
      </c>
      <c r="S73" s="109">
        <v>0</v>
      </c>
      <c r="T73" s="110">
        <v>0</v>
      </c>
      <c r="U73" s="110">
        <v>0</v>
      </c>
      <c r="V73" s="110">
        <v>0</v>
      </c>
      <c r="W73" s="110">
        <v>0</v>
      </c>
      <c r="X73" s="110">
        <v>0</v>
      </c>
      <c r="Y73" s="110">
        <v>0</v>
      </c>
      <c r="Z73" s="110">
        <v>0</v>
      </c>
      <c r="AA73" s="110">
        <v>0</v>
      </c>
      <c r="AB73" s="128" t="s">
        <v>42</v>
      </c>
      <c r="AC73" s="102">
        <v>0</v>
      </c>
      <c r="AD73" s="131">
        <v>0</v>
      </c>
      <c r="AE73" s="131">
        <v>0</v>
      </c>
      <c r="AF73" s="131">
        <v>0</v>
      </c>
      <c r="AG73" s="131">
        <v>0</v>
      </c>
      <c r="AH73" s="140">
        <v>0</v>
      </c>
      <c r="AI73" s="140">
        <v>0</v>
      </c>
      <c r="AJ73" s="140" t="s">
        <v>42</v>
      </c>
      <c r="AK73" s="135" t="s">
        <v>42</v>
      </c>
      <c r="AL73" s="113" t="s">
        <v>42</v>
      </c>
      <c r="AM73" s="75"/>
      <c r="AN73" s="23">
        <f>SUM(C73:AL73)</f>
        <v>15</v>
      </c>
      <c r="AO73" s="247"/>
      <c r="AP73" s="247"/>
      <c r="AQ73" s="41"/>
      <c r="AR73" s="41"/>
    </row>
    <row r="74" spans="1:44" ht="15.6" customHeight="1" x14ac:dyDescent="0.2">
      <c r="A74" s="254" t="s">
        <v>60</v>
      </c>
      <c r="B74" s="20" t="s">
        <v>8</v>
      </c>
      <c r="C74" s="90">
        <f>C73</f>
        <v>6</v>
      </c>
      <c r="D74" s="76">
        <f t="shared" ref="D74" si="213">C74-D72+D73</f>
        <v>5</v>
      </c>
      <c r="E74" s="76">
        <f>D74-E72+E73</f>
        <v>6</v>
      </c>
      <c r="F74" s="76">
        <f>E74-F72+F73</f>
        <v>5</v>
      </c>
      <c r="G74" s="76">
        <f t="shared" ref="G74" si="214">F74-G72+G73</f>
        <v>5</v>
      </c>
      <c r="H74" s="100">
        <f t="shared" ref="H74" si="215">G74-H72+H73</f>
        <v>5</v>
      </c>
      <c r="I74" s="88" t="s">
        <v>42</v>
      </c>
      <c r="J74" s="88" t="s">
        <v>42</v>
      </c>
      <c r="K74" s="87">
        <f>H74-K72+K73</f>
        <v>6</v>
      </c>
      <c r="L74" s="89">
        <f t="shared" ref="L74" si="216">K74-L72+L73</f>
        <v>6</v>
      </c>
      <c r="M74" s="76">
        <f t="shared" ref="M74" si="217">L74-M72+M73</f>
        <v>6</v>
      </c>
      <c r="N74" s="76">
        <f t="shared" ref="N74" si="218">M74-N72+N73</f>
        <v>8</v>
      </c>
      <c r="O74" s="76">
        <f t="shared" ref="O74" si="219">N74-O72+O73</f>
        <v>8</v>
      </c>
      <c r="P74" s="76">
        <f t="shared" ref="P74" si="220">O74-P72+P73</f>
        <v>6</v>
      </c>
      <c r="Q74" s="76">
        <f t="shared" ref="Q74" si="221">P74-Q72+Q73</f>
        <v>7</v>
      </c>
      <c r="R74" s="76">
        <f t="shared" ref="R74" si="222">Q74-R72+R73</f>
        <v>6</v>
      </c>
      <c r="S74" s="100">
        <f t="shared" ref="S74" si="223">R74-S72+S73</f>
        <v>6</v>
      </c>
      <c r="T74" s="110">
        <f t="shared" ref="T74" si="224">S74-T72+T73</f>
        <v>6</v>
      </c>
      <c r="U74" s="110">
        <f t="shared" ref="U74" si="225">T74-U72+U73</f>
        <v>6</v>
      </c>
      <c r="V74" s="110">
        <f>U74-V72+V73</f>
        <v>3</v>
      </c>
      <c r="W74" s="110">
        <f t="shared" ref="W74" si="226">V74-W72+W73</f>
        <v>2</v>
      </c>
      <c r="X74" s="110">
        <f t="shared" ref="X74" si="227">W74-X72+X73</f>
        <v>2</v>
      </c>
      <c r="Y74" s="110">
        <f t="shared" ref="Y74" si="228">X74-Y72+Y73</f>
        <v>1</v>
      </c>
      <c r="Z74" s="110">
        <f t="shared" ref="Z74" si="229">Y74-Z72+Z73</f>
        <v>1</v>
      </c>
      <c r="AA74" s="110">
        <f t="shared" ref="AA74" si="230">Z74-AA72+AA73</f>
        <v>1</v>
      </c>
      <c r="AB74" s="110" t="s">
        <v>42</v>
      </c>
      <c r="AC74" s="86">
        <f>AA74-AC72+AC73</f>
        <v>1</v>
      </c>
      <c r="AD74" s="123">
        <f>AC74-AD72+AD73</f>
        <v>1</v>
      </c>
      <c r="AE74" s="123">
        <f t="shared" ref="AE74:AI74" si="231">AD74-AE72+AE73</f>
        <v>1</v>
      </c>
      <c r="AF74" s="123">
        <f t="shared" si="231"/>
        <v>1</v>
      </c>
      <c r="AG74" s="123">
        <f t="shared" si="231"/>
        <v>1</v>
      </c>
      <c r="AH74" s="119">
        <f t="shared" si="231"/>
        <v>1</v>
      </c>
      <c r="AI74" s="119">
        <f t="shared" si="231"/>
        <v>1</v>
      </c>
      <c r="AJ74" s="119">
        <f>AI74-AJ72</f>
        <v>0</v>
      </c>
      <c r="AK74" s="114" t="s">
        <v>42</v>
      </c>
      <c r="AL74" s="114" t="s">
        <v>42</v>
      </c>
      <c r="AM74" s="137" t="s">
        <v>42</v>
      </c>
      <c r="AN74" s="24"/>
      <c r="AO74" s="248">
        <f>MAX(C74:AM74)</f>
        <v>8</v>
      </c>
      <c r="AP74" s="248">
        <v>0</v>
      </c>
      <c r="AQ74" s="41"/>
      <c r="AR74" s="41"/>
    </row>
    <row r="75" spans="1:44" ht="15.6" customHeight="1" x14ac:dyDescent="0.2">
      <c r="A75" s="255"/>
      <c r="B75" s="20" t="s">
        <v>9</v>
      </c>
      <c r="C75" s="163"/>
      <c r="D75" s="164"/>
      <c r="E75" s="164"/>
      <c r="F75" s="164"/>
      <c r="G75" s="164"/>
      <c r="H75" s="165">
        <v>21.09</v>
      </c>
      <c r="I75" s="166"/>
      <c r="J75" s="167" t="s">
        <v>42</v>
      </c>
      <c r="K75" s="166"/>
      <c r="L75" s="166"/>
      <c r="M75" s="168">
        <v>21.13</v>
      </c>
      <c r="N75" s="164"/>
      <c r="O75" s="164"/>
      <c r="P75" s="164"/>
      <c r="Q75" s="164"/>
      <c r="R75" s="168">
        <v>21.21</v>
      </c>
      <c r="S75" s="164"/>
      <c r="T75" s="166"/>
      <c r="U75" s="166"/>
      <c r="V75" s="168">
        <v>21.25</v>
      </c>
      <c r="W75" s="166"/>
      <c r="X75" s="166"/>
      <c r="Y75" s="166"/>
      <c r="Z75" s="166"/>
      <c r="AA75" s="166"/>
      <c r="AB75" s="168" t="s">
        <v>42</v>
      </c>
      <c r="AC75" s="166"/>
      <c r="AD75" s="166"/>
      <c r="AE75" s="166"/>
      <c r="AF75" s="169">
        <v>21.4</v>
      </c>
      <c r="AG75" s="166"/>
      <c r="AH75" s="166"/>
      <c r="AI75" s="166"/>
      <c r="AJ75" s="170">
        <v>21.48</v>
      </c>
      <c r="AK75" s="166"/>
      <c r="AL75" s="164"/>
      <c r="AM75" s="145" t="s">
        <v>42</v>
      </c>
      <c r="AN75" s="25">
        <v>46</v>
      </c>
      <c r="AO75" s="247"/>
      <c r="AP75" s="247"/>
      <c r="AQ75" s="41"/>
      <c r="AR75" s="41"/>
    </row>
    <row r="76" spans="1:44" ht="15.6" customHeight="1" x14ac:dyDescent="0.2">
      <c r="A76" s="256"/>
      <c r="B76" s="21" t="s">
        <v>10</v>
      </c>
      <c r="C76" s="172">
        <v>21.02</v>
      </c>
      <c r="D76" s="173"/>
      <c r="E76" s="173"/>
      <c r="F76" s="173"/>
      <c r="G76" s="173"/>
      <c r="H76" s="174">
        <v>21.09</v>
      </c>
      <c r="I76" s="166"/>
      <c r="J76" s="154" t="s">
        <v>42</v>
      </c>
      <c r="K76" s="173"/>
      <c r="L76" s="173"/>
      <c r="M76" s="175">
        <f>M75</f>
        <v>21.13</v>
      </c>
      <c r="N76" s="173"/>
      <c r="O76" s="173"/>
      <c r="P76" s="173"/>
      <c r="Q76" s="173"/>
      <c r="R76" s="175">
        <f>R75</f>
        <v>21.21</v>
      </c>
      <c r="S76" s="173"/>
      <c r="T76" s="173"/>
      <c r="U76" s="173"/>
      <c r="V76" s="175">
        <f>V75</f>
        <v>21.25</v>
      </c>
      <c r="W76" s="173"/>
      <c r="X76" s="173"/>
      <c r="Y76" s="173"/>
      <c r="Z76" s="173"/>
      <c r="AA76" s="173"/>
      <c r="AB76" s="175" t="s">
        <v>42</v>
      </c>
      <c r="AC76" s="173"/>
      <c r="AD76" s="173"/>
      <c r="AE76" s="173"/>
      <c r="AF76" s="176">
        <f>AF75</f>
        <v>21.4</v>
      </c>
      <c r="AG76" s="173"/>
      <c r="AH76" s="173"/>
      <c r="AI76" s="173"/>
      <c r="AJ76" s="177" t="s">
        <v>42</v>
      </c>
      <c r="AK76" s="173"/>
      <c r="AL76" s="173"/>
      <c r="AM76" s="149"/>
      <c r="AN76" s="24"/>
      <c r="AO76" s="249"/>
      <c r="AP76" s="249"/>
      <c r="AQ76" s="41"/>
      <c r="AR76" s="41"/>
    </row>
    <row r="77" spans="1:44" ht="15.6" customHeight="1" thickBot="1" x14ac:dyDescent="0.25">
      <c r="A77" s="43">
        <v>522</v>
      </c>
      <c r="B77" s="43" t="s">
        <v>11</v>
      </c>
      <c r="C77" s="50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5"/>
      <c r="AN77" s="46"/>
      <c r="AO77" s="250"/>
      <c r="AP77" s="250"/>
      <c r="AQ77" s="41"/>
      <c r="AR77" s="41"/>
    </row>
    <row r="78" spans="1:44" ht="15.6" customHeight="1" x14ac:dyDescent="0.2">
      <c r="A78" s="49"/>
      <c r="B78" s="18" t="s">
        <v>5</v>
      </c>
      <c r="C78" s="69"/>
      <c r="D78" s="71">
        <v>0</v>
      </c>
      <c r="E78" s="71">
        <v>0</v>
      </c>
      <c r="F78" s="71">
        <v>0</v>
      </c>
      <c r="G78" s="71">
        <v>0</v>
      </c>
      <c r="H78" s="98">
        <v>0</v>
      </c>
      <c r="I78" s="81" t="s">
        <v>42</v>
      </c>
      <c r="J78" s="81" t="s">
        <v>42</v>
      </c>
      <c r="K78" s="80">
        <v>1</v>
      </c>
      <c r="L78" s="82">
        <v>1</v>
      </c>
      <c r="M78" s="71">
        <v>1</v>
      </c>
      <c r="N78" s="71">
        <v>1</v>
      </c>
      <c r="O78" s="71">
        <v>1</v>
      </c>
      <c r="P78" s="71">
        <v>2</v>
      </c>
      <c r="Q78" s="71">
        <v>0</v>
      </c>
      <c r="R78" s="71">
        <v>4</v>
      </c>
      <c r="S78" s="106">
        <v>0</v>
      </c>
      <c r="T78" s="107">
        <v>0</v>
      </c>
      <c r="U78" s="107">
        <v>0</v>
      </c>
      <c r="V78" s="107">
        <v>1</v>
      </c>
      <c r="W78" s="107">
        <v>1</v>
      </c>
      <c r="X78" s="107">
        <v>1</v>
      </c>
      <c r="Y78" s="107">
        <v>0</v>
      </c>
      <c r="Z78" s="107">
        <v>6</v>
      </c>
      <c r="AA78" s="107">
        <v>7</v>
      </c>
      <c r="AB78" s="127">
        <v>2</v>
      </c>
      <c r="AC78" s="101" t="s">
        <v>42</v>
      </c>
      <c r="AD78" s="130" t="s">
        <v>42</v>
      </c>
      <c r="AE78" s="130" t="s">
        <v>42</v>
      </c>
      <c r="AF78" s="130" t="s">
        <v>42</v>
      </c>
      <c r="AG78" s="130" t="s">
        <v>42</v>
      </c>
      <c r="AH78" s="139" t="s">
        <v>42</v>
      </c>
      <c r="AI78" s="139" t="s">
        <v>42</v>
      </c>
      <c r="AJ78" s="139" t="s">
        <v>42</v>
      </c>
      <c r="AK78" s="133" t="s">
        <v>42</v>
      </c>
      <c r="AL78" s="112" t="s">
        <v>42</v>
      </c>
      <c r="AM78" s="134" t="s">
        <v>42</v>
      </c>
      <c r="AN78" s="22" t="s">
        <v>6</v>
      </c>
      <c r="AO78" s="246"/>
      <c r="AP78" s="246"/>
      <c r="AQ78" s="41"/>
      <c r="AR78" s="41"/>
    </row>
    <row r="79" spans="1:44" ht="15.6" customHeight="1" x14ac:dyDescent="0.2">
      <c r="A79" s="19">
        <v>22.05</v>
      </c>
      <c r="B79" s="20" t="s">
        <v>7</v>
      </c>
      <c r="C79" s="90">
        <v>3</v>
      </c>
      <c r="D79" s="74">
        <v>0</v>
      </c>
      <c r="E79" s="74">
        <v>2</v>
      </c>
      <c r="F79" s="74">
        <v>0</v>
      </c>
      <c r="G79" s="74">
        <v>1</v>
      </c>
      <c r="H79" s="99">
        <v>3</v>
      </c>
      <c r="I79" s="84" t="s">
        <v>42</v>
      </c>
      <c r="J79" s="84" t="s">
        <v>42</v>
      </c>
      <c r="K79" s="83">
        <v>3</v>
      </c>
      <c r="L79" s="85">
        <v>2</v>
      </c>
      <c r="M79" s="74">
        <v>4</v>
      </c>
      <c r="N79" s="74">
        <v>2</v>
      </c>
      <c r="O79" s="74">
        <v>2</v>
      </c>
      <c r="P79" s="74">
        <v>2</v>
      </c>
      <c r="Q79" s="74">
        <v>0</v>
      </c>
      <c r="R79" s="74">
        <v>1</v>
      </c>
      <c r="S79" s="109">
        <v>2</v>
      </c>
      <c r="T79" s="110">
        <v>0</v>
      </c>
      <c r="U79" s="110">
        <v>0</v>
      </c>
      <c r="V79" s="110">
        <v>2</v>
      </c>
      <c r="W79" s="110">
        <v>0</v>
      </c>
      <c r="X79" s="110">
        <v>0</v>
      </c>
      <c r="Y79" s="110">
        <v>0</v>
      </c>
      <c r="Z79" s="110">
        <v>0</v>
      </c>
      <c r="AA79" s="110">
        <v>0</v>
      </c>
      <c r="AB79" s="128" t="s">
        <v>42</v>
      </c>
      <c r="AC79" s="102" t="s">
        <v>42</v>
      </c>
      <c r="AD79" s="131" t="s">
        <v>42</v>
      </c>
      <c r="AE79" s="131" t="s">
        <v>42</v>
      </c>
      <c r="AF79" s="131" t="s">
        <v>42</v>
      </c>
      <c r="AG79" s="131" t="s">
        <v>42</v>
      </c>
      <c r="AH79" s="140" t="s">
        <v>42</v>
      </c>
      <c r="AI79" s="140" t="s">
        <v>42</v>
      </c>
      <c r="AJ79" s="140" t="s">
        <v>42</v>
      </c>
      <c r="AK79" s="135" t="s">
        <v>42</v>
      </c>
      <c r="AL79" s="113" t="s">
        <v>42</v>
      </c>
      <c r="AM79" s="75"/>
      <c r="AN79" s="23">
        <f>SUM(C79:AL79)</f>
        <v>29</v>
      </c>
      <c r="AO79" s="247"/>
      <c r="AP79" s="247"/>
      <c r="AQ79" s="41"/>
      <c r="AR79" s="41"/>
    </row>
    <row r="80" spans="1:44" ht="15.6" customHeight="1" x14ac:dyDescent="0.2">
      <c r="A80" s="254" t="s">
        <v>60</v>
      </c>
      <c r="B80" s="20" t="s">
        <v>8</v>
      </c>
      <c r="C80" s="90">
        <f>C79</f>
        <v>3</v>
      </c>
      <c r="D80" s="76">
        <f t="shared" ref="D80" si="232">C80-D78+D79</f>
        <v>3</v>
      </c>
      <c r="E80" s="76">
        <f>D80-E78+E79</f>
        <v>5</v>
      </c>
      <c r="F80" s="76">
        <f>E80-F78+F79</f>
        <v>5</v>
      </c>
      <c r="G80" s="76">
        <f t="shared" ref="G80" si="233">F80-G78+G79</f>
        <v>6</v>
      </c>
      <c r="H80" s="100">
        <f t="shared" ref="H80" si="234">G80-H78+H79</f>
        <v>9</v>
      </c>
      <c r="I80" s="88" t="s">
        <v>42</v>
      </c>
      <c r="J80" s="88" t="s">
        <v>42</v>
      </c>
      <c r="K80" s="87">
        <f>H80-K78+K79</f>
        <v>11</v>
      </c>
      <c r="L80" s="89">
        <f t="shared" ref="L80" si="235">K80-L78+L79</f>
        <v>12</v>
      </c>
      <c r="M80" s="76">
        <f t="shared" ref="M80" si="236">L80-M78+M79</f>
        <v>15</v>
      </c>
      <c r="N80" s="76">
        <f t="shared" ref="N80" si="237">M80-N78+N79</f>
        <v>16</v>
      </c>
      <c r="O80" s="76">
        <f t="shared" ref="O80" si="238">N80-O78+O79</f>
        <v>17</v>
      </c>
      <c r="P80" s="76">
        <f t="shared" ref="P80" si="239">O80-P78+P79</f>
        <v>17</v>
      </c>
      <c r="Q80" s="76">
        <f t="shared" ref="Q80" si="240">P80-Q78+Q79</f>
        <v>17</v>
      </c>
      <c r="R80" s="76">
        <f t="shared" ref="R80" si="241">Q80-R78+R79</f>
        <v>14</v>
      </c>
      <c r="S80" s="100">
        <f t="shared" ref="S80" si="242">R80-S78+S79</f>
        <v>16</v>
      </c>
      <c r="T80" s="110">
        <f t="shared" ref="T80" si="243">S80-T78+T79</f>
        <v>16</v>
      </c>
      <c r="U80" s="110">
        <f t="shared" ref="U80" si="244">T80-U78+U79</f>
        <v>16</v>
      </c>
      <c r="V80" s="110">
        <f>U80-V78+V79</f>
        <v>17</v>
      </c>
      <c r="W80" s="110">
        <f t="shared" ref="W80" si="245">V80-W78+W79</f>
        <v>16</v>
      </c>
      <c r="X80" s="110">
        <f t="shared" ref="X80" si="246">W80-X78+X79</f>
        <v>15</v>
      </c>
      <c r="Y80" s="110">
        <f t="shared" ref="Y80" si="247">X80-Y78+Y79</f>
        <v>15</v>
      </c>
      <c r="Z80" s="110">
        <f t="shared" ref="Z80" si="248">Y80-Z78+Z79</f>
        <v>9</v>
      </c>
      <c r="AA80" s="110">
        <f t="shared" ref="AA80" si="249">Z80-AA78+AA79</f>
        <v>2</v>
      </c>
      <c r="AB80" s="110">
        <f>AA80-AB78</f>
        <v>0</v>
      </c>
      <c r="AC80" s="86" t="s">
        <v>42</v>
      </c>
      <c r="AD80" s="123" t="s">
        <v>42</v>
      </c>
      <c r="AE80" s="123" t="s">
        <v>42</v>
      </c>
      <c r="AF80" s="123" t="s">
        <v>42</v>
      </c>
      <c r="AG80" s="123" t="s">
        <v>42</v>
      </c>
      <c r="AH80" s="119" t="s">
        <v>42</v>
      </c>
      <c r="AI80" s="119" t="s">
        <v>42</v>
      </c>
      <c r="AJ80" s="119" t="s">
        <v>42</v>
      </c>
      <c r="AK80" s="114" t="s">
        <v>42</v>
      </c>
      <c r="AL80" s="136" t="s">
        <v>42</v>
      </c>
      <c r="AM80" s="137" t="s">
        <v>42</v>
      </c>
      <c r="AN80" s="24"/>
      <c r="AO80" s="248">
        <f>MAX(C80:AM80)</f>
        <v>17</v>
      </c>
      <c r="AP80" s="248">
        <v>0</v>
      </c>
      <c r="AQ80" s="41"/>
      <c r="AR80" s="41"/>
    </row>
    <row r="81" spans="1:44" ht="15.6" customHeight="1" x14ac:dyDescent="0.2">
      <c r="A81" s="255"/>
      <c r="B81" s="20" t="s">
        <v>9</v>
      </c>
      <c r="C81" s="163"/>
      <c r="D81" s="164"/>
      <c r="E81" s="164"/>
      <c r="F81" s="164"/>
      <c r="G81" s="164"/>
      <c r="H81" s="165">
        <v>22.13</v>
      </c>
      <c r="I81" s="166"/>
      <c r="J81" s="167" t="s">
        <v>42</v>
      </c>
      <c r="K81" s="166"/>
      <c r="L81" s="166"/>
      <c r="M81" s="168">
        <v>22.18</v>
      </c>
      <c r="N81" s="164"/>
      <c r="O81" s="164"/>
      <c r="P81" s="164"/>
      <c r="Q81" s="164"/>
      <c r="R81" s="168">
        <v>22.25</v>
      </c>
      <c r="S81" s="164"/>
      <c r="T81" s="166"/>
      <c r="U81" s="166"/>
      <c r="V81" s="168">
        <v>22.3</v>
      </c>
      <c r="W81" s="166"/>
      <c r="X81" s="166"/>
      <c r="Y81" s="166"/>
      <c r="Z81" s="166"/>
      <c r="AA81" s="166"/>
      <c r="AB81" s="168">
        <v>22.4</v>
      </c>
      <c r="AC81" s="166"/>
      <c r="AD81" s="166"/>
      <c r="AE81" s="166"/>
      <c r="AF81" s="169" t="s">
        <v>42</v>
      </c>
      <c r="AG81" s="166"/>
      <c r="AH81" s="166"/>
      <c r="AI81" s="166"/>
      <c r="AJ81" s="170" t="s">
        <v>42</v>
      </c>
      <c r="AK81" s="166"/>
      <c r="AL81" s="141"/>
      <c r="AM81" s="145" t="s">
        <v>42</v>
      </c>
      <c r="AN81" s="25">
        <v>35</v>
      </c>
      <c r="AO81" s="247"/>
      <c r="AP81" s="247"/>
      <c r="AQ81" s="41"/>
      <c r="AR81" s="41"/>
    </row>
    <row r="82" spans="1:44" ht="15.6" customHeight="1" x14ac:dyDescent="0.2">
      <c r="A82" s="256"/>
      <c r="B82" s="21" t="s">
        <v>10</v>
      </c>
      <c r="C82" s="172">
        <v>22.05</v>
      </c>
      <c r="D82" s="173"/>
      <c r="E82" s="173"/>
      <c r="F82" s="173"/>
      <c r="G82" s="173"/>
      <c r="H82" s="174">
        <f>H81</f>
        <v>22.13</v>
      </c>
      <c r="I82" s="166"/>
      <c r="J82" s="154" t="s">
        <v>42</v>
      </c>
      <c r="K82" s="173"/>
      <c r="L82" s="173"/>
      <c r="M82" s="175">
        <f>M81</f>
        <v>22.18</v>
      </c>
      <c r="N82" s="173"/>
      <c r="O82" s="173"/>
      <c r="P82" s="173"/>
      <c r="Q82" s="173"/>
      <c r="R82" s="175">
        <f>R81</f>
        <v>22.25</v>
      </c>
      <c r="S82" s="173"/>
      <c r="T82" s="173"/>
      <c r="U82" s="173"/>
      <c r="V82" s="175">
        <f>V81</f>
        <v>22.3</v>
      </c>
      <c r="W82" s="173"/>
      <c r="X82" s="173"/>
      <c r="Y82" s="173"/>
      <c r="Z82" s="173"/>
      <c r="AA82" s="173"/>
      <c r="AB82" s="175" t="s">
        <v>42</v>
      </c>
      <c r="AC82" s="173"/>
      <c r="AD82" s="173"/>
      <c r="AE82" s="173"/>
      <c r="AF82" s="176" t="s">
        <v>42</v>
      </c>
      <c r="AG82" s="173"/>
      <c r="AH82" s="173"/>
      <c r="AI82" s="173"/>
      <c r="AJ82" s="177" t="s">
        <v>42</v>
      </c>
      <c r="AK82" s="173"/>
      <c r="AL82" s="146"/>
      <c r="AM82" s="149"/>
      <c r="AN82" s="24"/>
      <c r="AO82" s="249"/>
      <c r="AP82" s="249"/>
      <c r="AQ82" s="41"/>
      <c r="AR82" s="41"/>
    </row>
    <row r="83" spans="1:44" ht="15" customHeight="1" thickBot="1" x14ac:dyDescent="0.25">
      <c r="A83" s="43">
        <v>517</v>
      </c>
      <c r="B83" s="43" t="s">
        <v>11</v>
      </c>
      <c r="C83" s="50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4"/>
      <c r="AK83" s="44"/>
      <c r="AL83" s="44"/>
      <c r="AM83" s="45"/>
      <c r="AN83" s="46"/>
      <c r="AO83" s="250"/>
      <c r="AP83" s="250"/>
      <c r="AQ83" s="41"/>
      <c r="AR83" s="41"/>
    </row>
    <row r="84" spans="1:44" s="41" customFormat="1" ht="15.6" customHeight="1" thickBot="1" x14ac:dyDescent="0.25">
      <c r="A84" s="55" t="s">
        <v>12</v>
      </c>
      <c r="B84" s="51"/>
      <c r="C84" s="3"/>
      <c r="D84" s="4">
        <f t="shared" ref="D84:R84" si="250">SUMIF($B6:$B83,"l. wys.",D6:D83)</f>
        <v>2</v>
      </c>
      <c r="E84" s="4">
        <f t="shared" si="250"/>
        <v>1</v>
      </c>
      <c r="F84" s="4">
        <f t="shared" si="250"/>
        <v>11</v>
      </c>
      <c r="G84" s="4">
        <f t="shared" si="250"/>
        <v>3</v>
      </c>
      <c r="H84" s="4">
        <f t="shared" si="250"/>
        <v>35</v>
      </c>
      <c r="I84" s="4">
        <f t="shared" si="250"/>
        <v>0</v>
      </c>
      <c r="J84" s="4">
        <f t="shared" si="250"/>
        <v>1</v>
      </c>
      <c r="K84" s="4">
        <f t="shared" si="250"/>
        <v>41</v>
      </c>
      <c r="L84" s="4">
        <f t="shared" si="250"/>
        <v>39</v>
      </c>
      <c r="M84" s="4">
        <f t="shared" si="250"/>
        <v>56</v>
      </c>
      <c r="N84" s="4">
        <f t="shared" si="250"/>
        <v>32</v>
      </c>
      <c r="O84" s="4">
        <f t="shared" si="250"/>
        <v>36</v>
      </c>
      <c r="P84" s="4">
        <f t="shared" si="250"/>
        <v>56</v>
      </c>
      <c r="Q84" s="4">
        <f t="shared" si="250"/>
        <v>39</v>
      </c>
      <c r="R84" s="4">
        <f t="shared" si="250"/>
        <v>32</v>
      </c>
      <c r="S84" s="4">
        <f t="shared" ref="S84:AK84" si="251">SUMIF($B6:$B83,"l. wys.",S6:S83)</f>
        <v>33</v>
      </c>
      <c r="T84" s="4">
        <f t="shared" si="251"/>
        <v>11</v>
      </c>
      <c r="U84" s="4">
        <f t="shared" si="251"/>
        <v>13</v>
      </c>
      <c r="V84" s="4">
        <f t="shared" si="251"/>
        <v>13</v>
      </c>
      <c r="W84" s="4">
        <f t="shared" si="251"/>
        <v>31</v>
      </c>
      <c r="X84" s="4">
        <f t="shared" si="251"/>
        <v>7</v>
      </c>
      <c r="Y84" s="4">
        <f t="shared" si="251"/>
        <v>20</v>
      </c>
      <c r="Z84" s="4">
        <f t="shared" si="251"/>
        <v>21</v>
      </c>
      <c r="AA84" s="4">
        <f t="shared" si="251"/>
        <v>33</v>
      </c>
      <c r="AB84" s="4">
        <f t="shared" si="251"/>
        <v>42</v>
      </c>
      <c r="AC84" s="4">
        <f t="shared" si="251"/>
        <v>6</v>
      </c>
      <c r="AD84" s="4">
        <f t="shared" si="251"/>
        <v>2</v>
      </c>
      <c r="AE84" s="4">
        <f t="shared" si="251"/>
        <v>0</v>
      </c>
      <c r="AF84" s="4">
        <f t="shared" si="251"/>
        <v>0</v>
      </c>
      <c r="AG84" s="4">
        <f t="shared" si="251"/>
        <v>3</v>
      </c>
      <c r="AH84" s="4">
        <f t="shared" si="251"/>
        <v>0</v>
      </c>
      <c r="AI84" s="4">
        <f t="shared" si="251"/>
        <v>0</v>
      </c>
      <c r="AJ84" s="4">
        <f t="shared" si="251"/>
        <v>1</v>
      </c>
      <c r="AK84" s="4">
        <f t="shared" si="251"/>
        <v>2</v>
      </c>
      <c r="AL84" s="4">
        <f>SUMIF($B6:$B83,"l. wys.",AL6:AL83)</f>
        <v>2</v>
      </c>
      <c r="AM84" s="4">
        <f>SUMIF($B6:$B83,"l. wys.",AM6:AM83)</f>
        <v>6</v>
      </c>
      <c r="AN84" s="40" t="str">
        <f>"Σ: "&amp;SUM(C84:AM84)</f>
        <v>Σ: 630</v>
      </c>
      <c r="AP84" s="251" t="str">
        <f>"Σ: "&amp;SUM(AP$6:AP83)</f>
        <v>Σ: 8</v>
      </c>
    </row>
    <row r="85" spans="1:44" s="41" customFormat="1" ht="15.6" customHeight="1" thickBot="1" x14ac:dyDescent="0.25">
      <c r="A85" s="56" t="s">
        <v>13</v>
      </c>
      <c r="B85" s="52"/>
      <c r="C85" s="5">
        <f t="shared" ref="C85:R85" si="252">SUMIF($B6:$B83,"l. wsiad.",C6:C83)</f>
        <v>113</v>
      </c>
      <c r="D85" s="6">
        <f t="shared" si="252"/>
        <v>70</v>
      </c>
      <c r="E85" s="6">
        <f t="shared" si="252"/>
        <v>50</v>
      </c>
      <c r="F85" s="6">
        <f t="shared" si="252"/>
        <v>40</v>
      </c>
      <c r="G85" s="6">
        <f t="shared" si="252"/>
        <v>14</v>
      </c>
      <c r="H85" s="6">
        <f t="shared" si="252"/>
        <v>25</v>
      </c>
      <c r="I85" s="6">
        <f t="shared" si="252"/>
        <v>4</v>
      </c>
      <c r="J85" s="6">
        <f t="shared" si="252"/>
        <v>8</v>
      </c>
      <c r="K85" s="6">
        <f t="shared" si="252"/>
        <v>36</v>
      </c>
      <c r="L85" s="6">
        <f t="shared" si="252"/>
        <v>32</v>
      </c>
      <c r="M85" s="6">
        <f t="shared" si="252"/>
        <v>92</v>
      </c>
      <c r="N85" s="6">
        <f t="shared" si="252"/>
        <v>47</v>
      </c>
      <c r="O85" s="6">
        <f t="shared" si="252"/>
        <v>8</v>
      </c>
      <c r="P85" s="6">
        <f t="shared" si="252"/>
        <v>14</v>
      </c>
      <c r="Q85" s="6">
        <f t="shared" si="252"/>
        <v>39</v>
      </c>
      <c r="R85" s="6">
        <f t="shared" si="252"/>
        <v>19</v>
      </c>
      <c r="S85" s="6">
        <f t="shared" ref="S85:AK85" si="253">SUMIF($B6:$B83,"l. wsiad.",S6:S83)</f>
        <v>14</v>
      </c>
      <c r="T85" s="6">
        <f t="shared" si="253"/>
        <v>0</v>
      </c>
      <c r="U85" s="6">
        <f t="shared" si="253"/>
        <v>0</v>
      </c>
      <c r="V85" s="6">
        <f t="shared" si="253"/>
        <v>3</v>
      </c>
      <c r="W85" s="6">
        <f t="shared" si="253"/>
        <v>0</v>
      </c>
      <c r="X85" s="6">
        <f t="shared" si="253"/>
        <v>2</v>
      </c>
      <c r="Y85" s="6">
        <f t="shared" si="253"/>
        <v>0</v>
      </c>
      <c r="Z85" s="6">
        <f t="shared" si="253"/>
        <v>0</v>
      </c>
      <c r="AA85" s="6">
        <f t="shared" si="253"/>
        <v>0</v>
      </c>
      <c r="AB85" s="6">
        <f t="shared" si="253"/>
        <v>0</v>
      </c>
      <c r="AC85" s="6">
        <f t="shared" si="253"/>
        <v>0</v>
      </c>
      <c r="AD85" s="6">
        <f t="shared" si="253"/>
        <v>0</v>
      </c>
      <c r="AE85" s="6">
        <f t="shared" si="253"/>
        <v>0</v>
      </c>
      <c r="AF85" s="6">
        <f t="shared" si="253"/>
        <v>0</v>
      </c>
      <c r="AG85" s="6">
        <f t="shared" si="253"/>
        <v>0</v>
      </c>
      <c r="AH85" s="6">
        <f t="shared" si="253"/>
        <v>0</v>
      </c>
      <c r="AI85" s="6">
        <f t="shared" si="253"/>
        <v>0</v>
      </c>
      <c r="AJ85" s="6">
        <f t="shared" si="253"/>
        <v>0</v>
      </c>
      <c r="AK85" s="6">
        <f t="shared" si="253"/>
        <v>0</v>
      </c>
      <c r="AL85" s="7">
        <f>SUMIF($B6:$B83,"l. wsiad.",AL6:AL83)</f>
        <v>0</v>
      </c>
      <c r="AM85" s="8"/>
      <c r="AN85" s="42" t="str">
        <f>"Σ: "&amp;SUM(C85:AM85)</f>
        <v>Σ: 630</v>
      </c>
    </row>
    <row r="86" spans="1:44" x14ac:dyDescent="0.2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57" t="s">
        <v>12</v>
      </c>
      <c r="AG86" s="58"/>
      <c r="AH86" s="58"/>
      <c r="AI86" s="58"/>
      <c r="AJ86" s="58"/>
      <c r="AK86" s="58"/>
      <c r="AL86" s="58"/>
      <c r="AM86" s="58"/>
      <c r="AN86" s="59" t="str">
        <f>"Σ: "&amp;SUM(C84:AM84)+SUM('P KrzywaGóra&gt;Ostrowska'!C84:AM84)</f>
        <v>Σ: 1125</v>
      </c>
      <c r="AO86" s="41"/>
      <c r="AQ86" s="41"/>
      <c r="AR86" s="41"/>
    </row>
    <row r="87" spans="1:44" ht="15.75" thickBot="1" x14ac:dyDescent="0.25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60" t="s">
        <v>13</v>
      </c>
      <c r="AG87" s="61"/>
      <c r="AH87" s="61"/>
      <c r="AI87" s="61"/>
      <c r="AJ87" s="61"/>
      <c r="AK87" s="61"/>
      <c r="AL87" s="61"/>
      <c r="AM87" s="61"/>
      <c r="AN87" s="62" t="str">
        <f>"Σ: "&amp;SUM(C85:AM85)+SUM('P KrzywaGóra&gt;Ostrowska'!C85:AM85)</f>
        <v>Σ: 1125</v>
      </c>
      <c r="AQ87" s="41"/>
      <c r="AR87" s="41"/>
    </row>
    <row r="88" spans="1:44" x14ac:dyDescent="0.2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Q88" s="41"/>
      <c r="AR88" s="41"/>
    </row>
    <row r="89" spans="1:44" x14ac:dyDescent="0.2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41"/>
      <c r="AJ89" s="41"/>
      <c r="AK89" s="41"/>
      <c r="AL89" s="41"/>
      <c r="AM89" s="41"/>
      <c r="AN89" s="41"/>
      <c r="AQ89" s="41"/>
      <c r="AR89" s="41"/>
    </row>
    <row r="90" spans="1:44" x14ac:dyDescent="0.2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  <c r="AJ90" s="41"/>
      <c r="AK90" s="41"/>
      <c r="AL90" s="41"/>
      <c r="AM90" s="41"/>
      <c r="AN90" s="41"/>
      <c r="AQ90" s="41"/>
      <c r="AR90" s="41"/>
    </row>
    <row r="91" spans="1:44" x14ac:dyDescent="0.2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Q91" s="41"/>
      <c r="AR91" s="41"/>
    </row>
    <row r="92" spans="1:44" x14ac:dyDescent="0.2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1"/>
      <c r="AI92" s="41"/>
      <c r="AJ92" s="41"/>
      <c r="AK92" s="41"/>
      <c r="AL92" s="41"/>
      <c r="AM92" s="41"/>
      <c r="AN92" s="41"/>
      <c r="AQ92" s="41"/>
      <c r="AR92" s="41"/>
    </row>
    <row r="93" spans="1:44" x14ac:dyDescent="0.2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Q93" s="41"/>
      <c r="AR93" s="41"/>
    </row>
    <row r="94" spans="1:44" x14ac:dyDescent="0.2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41"/>
      <c r="AJ94" s="41"/>
      <c r="AK94" s="41"/>
      <c r="AL94" s="41"/>
      <c r="AM94" s="41"/>
      <c r="AN94" s="41"/>
      <c r="AQ94" s="41"/>
      <c r="AR94" s="41"/>
    </row>
    <row r="95" spans="1:44" x14ac:dyDescent="0.2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41"/>
      <c r="AJ95" s="41"/>
      <c r="AK95" s="41"/>
      <c r="AL95" s="41"/>
      <c r="AM95" s="41"/>
      <c r="AN95" s="41"/>
      <c r="AQ95" s="41"/>
      <c r="AR95" s="41"/>
    </row>
    <row r="96" spans="1:44" x14ac:dyDescent="0.2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K96" s="41"/>
      <c r="AL96" s="41"/>
      <c r="AM96" s="41"/>
      <c r="AN96" s="41"/>
      <c r="AQ96" s="41"/>
      <c r="AR96" s="41"/>
    </row>
    <row r="97" spans="1:44" x14ac:dyDescent="0.2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Q97" s="41"/>
      <c r="AR97" s="41"/>
    </row>
  </sheetData>
  <sheetProtection selectLockedCells="1" selectUnlockedCells="1"/>
  <mergeCells count="13">
    <mergeCell ref="A8:A10"/>
    <mergeCell ref="A14:A16"/>
    <mergeCell ref="A20:A22"/>
    <mergeCell ref="A26:A28"/>
    <mergeCell ref="A32:A34"/>
    <mergeCell ref="A68:A70"/>
    <mergeCell ref="A74:A76"/>
    <mergeCell ref="A80:A82"/>
    <mergeCell ref="A38:A40"/>
    <mergeCell ref="A44:A46"/>
    <mergeCell ref="A50:A52"/>
    <mergeCell ref="A56:A58"/>
    <mergeCell ref="A62:A64"/>
  </mergeCells>
  <conditionalFormatting sqref="AN8:AN83">
    <cfRule type="expression" dxfId="209" priority="664" stopIfTrue="1">
      <formula>AY8</formula>
    </cfRule>
  </conditionalFormatting>
  <conditionalFormatting sqref="AN26:AN29">
    <cfRule type="expression" dxfId="208" priority="635" stopIfTrue="1">
      <formula>AY26</formula>
    </cfRule>
  </conditionalFormatting>
  <conditionalFormatting sqref="AN26:AN29">
    <cfRule type="expression" dxfId="207" priority="632" stopIfTrue="1">
      <formula>AY26</formula>
    </cfRule>
  </conditionalFormatting>
  <conditionalFormatting sqref="AN26:AN29">
    <cfRule type="expression" dxfId="206" priority="630" stopIfTrue="1">
      <formula>AY26</formula>
    </cfRule>
  </conditionalFormatting>
  <conditionalFormatting sqref="AN14:AN17">
    <cfRule type="expression" dxfId="205" priority="628" stopIfTrue="1">
      <formula>AY14</formula>
    </cfRule>
  </conditionalFormatting>
  <conditionalFormatting sqref="AN14:AN17">
    <cfRule type="expression" dxfId="204" priority="625" stopIfTrue="1">
      <formula>AY14</formula>
    </cfRule>
  </conditionalFormatting>
  <conditionalFormatting sqref="AN14:AN17">
    <cfRule type="expression" dxfId="203" priority="623" stopIfTrue="1">
      <formula>AY14</formula>
    </cfRule>
  </conditionalFormatting>
  <conditionalFormatting sqref="AN20:AN23">
    <cfRule type="expression" dxfId="202" priority="621" stopIfTrue="1">
      <formula>AY20</formula>
    </cfRule>
  </conditionalFormatting>
  <conditionalFormatting sqref="AN20:AN23">
    <cfRule type="expression" dxfId="201" priority="618" stopIfTrue="1">
      <formula>AY20</formula>
    </cfRule>
  </conditionalFormatting>
  <conditionalFormatting sqref="AN20:AN23">
    <cfRule type="expression" dxfId="200" priority="616" stopIfTrue="1">
      <formula>AY20</formula>
    </cfRule>
  </conditionalFormatting>
  <conditionalFormatting sqref="AN44:AN47">
    <cfRule type="expression" dxfId="199" priority="487" stopIfTrue="1">
      <formula>AY44</formula>
    </cfRule>
  </conditionalFormatting>
  <conditionalFormatting sqref="AN44:AN47">
    <cfRule type="expression" dxfId="198" priority="484" stopIfTrue="1">
      <formula>AY44</formula>
    </cfRule>
  </conditionalFormatting>
  <conditionalFormatting sqref="AN44:AN47">
    <cfRule type="expression" dxfId="197" priority="482" stopIfTrue="1">
      <formula>AY44</formula>
    </cfRule>
  </conditionalFormatting>
  <conditionalFormatting sqref="AN38:AN41">
    <cfRule type="expression" dxfId="196" priority="480" stopIfTrue="1">
      <formula>AY38</formula>
    </cfRule>
  </conditionalFormatting>
  <conditionalFormatting sqref="AN38:AN41">
    <cfRule type="expression" dxfId="195" priority="477" stopIfTrue="1">
      <formula>AY38</formula>
    </cfRule>
  </conditionalFormatting>
  <conditionalFormatting sqref="AN38:AN41">
    <cfRule type="expression" dxfId="194" priority="475" stopIfTrue="1">
      <formula>AY38</formula>
    </cfRule>
  </conditionalFormatting>
  <conditionalFormatting sqref="AN50:AN53">
    <cfRule type="expression" dxfId="193" priority="456" stopIfTrue="1">
      <formula>AY50</formula>
    </cfRule>
  </conditionalFormatting>
  <conditionalFormatting sqref="AN50:AN53">
    <cfRule type="expression" dxfId="192" priority="453" stopIfTrue="1">
      <formula>AY50</formula>
    </cfRule>
  </conditionalFormatting>
  <conditionalFormatting sqref="AN50:AN53">
    <cfRule type="expression" dxfId="191" priority="451" stopIfTrue="1">
      <formula>AY50</formula>
    </cfRule>
  </conditionalFormatting>
  <conditionalFormatting sqref="AN68:AN71">
    <cfRule type="expression" dxfId="190" priority="403" stopIfTrue="1">
      <formula>AY68</formula>
    </cfRule>
  </conditionalFormatting>
  <conditionalFormatting sqref="AN68:AN71">
    <cfRule type="expression" dxfId="189" priority="400" stopIfTrue="1">
      <formula>AY68</formula>
    </cfRule>
  </conditionalFormatting>
  <conditionalFormatting sqref="AN68:AN71">
    <cfRule type="expression" dxfId="188" priority="398" stopIfTrue="1">
      <formula>AY68</formula>
    </cfRule>
  </conditionalFormatting>
  <conditionalFormatting sqref="AN62:AN65">
    <cfRule type="expression" dxfId="187" priority="391" stopIfTrue="1">
      <formula>AY62</formula>
    </cfRule>
  </conditionalFormatting>
  <conditionalFormatting sqref="AN62:AN65">
    <cfRule type="expression" dxfId="186" priority="388" stopIfTrue="1">
      <formula>AY62</formula>
    </cfRule>
  </conditionalFormatting>
  <conditionalFormatting sqref="AN62:AN65">
    <cfRule type="expression" dxfId="185" priority="386" stopIfTrue="1">
      <formula>AY62</formula>
    </cfRule>
  </conditionalFormatting>
  <conditionalFormatting sqref="AN80:AN83">
    <cfRule type="expression" dxfId="184" priority="379" stopIfTrue="1">
      <formula>AY80</formula>
    </cfRule>
  </conditionalFormatting>
  <conditionalFormatting sqref="AN80:AN83">
    <cfRule type="expression" dxfId="183" priority="376" stopIfTrue="1">
      <formula>AY80</formula>
    </cfRule>
  </conditionalFormatting>
  <conditionalFormatting sqref="AN80:AN83">
    <cfRule type="expression" dxfId="182" priority="374" stopIfTrue="1">
      <formula>AY80</formula>
    </cfRule>
  </conditionalFormatting>
  <conditionalFormatting sqref="AN74:AN77">
    <cfRule type="expression" dxfId="181" priority="367" stopIfTrue="1">
      <formula>AY74</formula>
    </cfRule>
  </conditionalFormatting>
  <conditionalFormatting sqref="AN74:AN77">
    <cfRule type="expression" dxfId="180" priority="364" stopIfTrue="1">
      <formula>AY74</formula>
    </cfRule>
  </conditionalFormatting>
  <conditionalFormatting sqref="AN74:AN77">
    <cfRule type="expression" dxfId="179" priority="362" stopIfTrue="1">
      <formula>AY74</formula>
    </cfRule>
  </conditionalFormatting>
  <conditionalFormatting sqref="C8:H8 K8:AM8">
    <cfRule type="cellIs" dxfId="178" priority="330" stopIfTrue="1" operator="equal">
      <formula>$AO8</formula>
    </cfRule>
  </conditionalFormatting>
  <conditionalFormatting sqref="I8:J8">
    <cfRule type="cellIs" dxfId="177" priority="250" stopIfTrue="1" operator="equal">
      <formula>$AO8</formula>
    </cfRule>
  </conditionalFormatting>
  <conditionalFormatting sqref="C14:H14 K14:AC14 AK14:AM14">
    <cfRule type="cellIs" dxfId="176" priority="81" stopIfTrue="1" operator="equal">
      <formula>$AO14</formula>
    </cfRule>
  </conditionalFormatting>
  <conditionalFormatting sqref="I14:J14">
    <cfRule type="cellIs" dxfId="175" priority="80" stopIfTrue="1" operator="equal">
      <formula>$AO14</formula>
    </cfRule>
  </conditionalFormatting>
  <conditionalFormatting sqref="C20:H20 K20:AM20">
    <cfRule type="cellIs" dxfId="174" priority="79" stopIfTrue="1" operator="equal">
      <formula>$AO20</formula>
    </cfRule>
  </conditionalFormatting>
  <conditionalFormatting sqref="I20:J20">
    <cfRule type="cellIs" dxfId="173" priority="78" stopIfTrue="1" operator="equal">
      <formula>$AO20</formula>
    </cfRule>
  </conditionalFormatting>
  <conditionalFormatting sqref="H50 K50">
    <cfRule type="cellIs" dxfId="172" priority="41" stopIfTrue="1" operator="equal">
      <formula>$AO50</formula>
    </cfRule>
  </conditionalFormatting>
  <conditionalFormatting sqref="I50:J50">
    <cfRule type="cellIs" dxfId="171" priority="40" stopIfTrue="1" operator="equal">
      <formula>$AO50</formula>
    </cfRule>
  </conditionalFormatting>
  <conditionalFormatting sqref="AD44:AJ44">
    <cfRule type="cellIs" dxfId="170" priority="42" stopIfTrue="1" operator="equal">
      <formula>$AO44</formula>
    </cfRule>
  </conditionalFormatting>
  <conditionalFormatting sqref="C38:H38 K38:U38">
    <cfRule type="cellIs" dxfId="169" priority="73" stopIfTrue="1" operator="equal">
      <formula>$AO38</formula>
    </cfRule>
  </conditionalFormatting>
  <conditionalFormatting sqref="I44:J44">
    <cfRule type="cellIs" dxfId="168" priority="43" stopIfTrue="1" operator="equal">
      <formula>$AO44</formula>
    </cfRule>
  </conditionalFormatting>
  <conditionalFormatting sqref="I38:J38">
    <cfRule type="cellIs" dxfId="167" priority="51" stopIfTrue="1" operator="equal">
      <formula>$AO38</formula>
    </cfRule>
  </conditionalFormatting>
  <conditionalFormatting sqref="I38:J38">
    <cfRule type="cellIs" dxfId="166" priority="50" stopIfTrue="1" operator="equal">
      <formula>$AO38</formula>
    </cfRule>
  </conditionalFormatting>
  <conditionalFormatting sqref="C50:G50 L50:AA50">
    <cfRule type="cellIs" dxfId="165" priority="69" stopIfTrue="1" operator="equal">
      <formula>$AO50</formula>
    </cfRule>
  </conditionalFormatting>
  <conditionalFormatting sqref="I38:J38">
    <cfRule type="cellIs" dxfId="164" priority="45" stopIfTrue="1" operator="equal">
      <formula>$AO38</formula>
    </cfRule>
  </conditionalFormatting>
  <conditionalFormatting sqref="C44:H44 K44:U44 AC44 AK44:AM44">
    <cfRule type="cellIs" dxfId="163" priority="44" stopIfTrue="1" operator="equal">
      <formula>$AO44</formula>
    </cfRule>
  </conditionalFormatting>
  <conditionalFormatting sqref="I38:J38">
    <cfRule type="cellIs" dxfId="162" priority="48" stopIfTrue="1" operator="equal">
      <formula>$AO38</formula>
    </cfRule>
  </conditionalFormatting>
  <conditionalFormatting sqref="I38:J38">
    <cfRule type="cellIs" dxfId="161" priority="47" stopIfTrue="1" operator="equal">
      <formula>$AO38</formula>
    </cfRule>
  </conditionalFormatting>
  <conditionalFormatting sqref="I38:J38">
    <cfRule type="cellIs" dxfId="160" priority="49" stopIfTrue="1" operator="equal">
      <formula>$AO38</formula>
    </cfRule>
  </conditionalFormatting>
  <conditionalFormatting sqref="AB32">
    <cfRule type="cellIs" dxfId="159" priority="25" stopIfTrue="1" operator="equal">
      <formula>$AO32</formula>
    </cfRule>
  </conditionalFormatting>
  <conditionalFormatting sqref="AD14:AJ14">
    <cfRule type="cellIs" dxfId="158" priority="61" stopIfTrue="1" operator="equal">
      <formula>$AO14</formula>
    </cfRule>
  </conditionalFormatting>
  <conditionalFormatting sqref="C26:H26 K26:AC26 AK26:AM26">
    <cfRule type="cellIs" dxfId="157" priority="60" stopIfTrue="1" operator="equal">
      <formula>$AO26</formula>
    </cfRule>
  </conditionalFormatting>
  <conditionalFormatting sqref="I26:J26">
    <cfRule type="cellIs" dxfId="156" priority="59" stopIfTrue="1" operator="equal">
      <formula>$AO26</formula>
    </cfRule>
  </conditionalFormatting>
  <conditionalFormatting sqref="AD26:AJ26">
    <cfRule type="cellIs" dxfId="155" priority="58" stopIfTrue="1" operator="equal">
      <formula>$AO26</formula>
    </cfRule>
  </conditionalFormatting>
  <conditionalFormatting sqref="C32:H32 K32:U32 AC32:AM32">
    <cfRule type="cellIs" dxfId="154" priority="57" stopIfTrue="1" operator="equal">
      <formula>$AO32</formula>
    </cfRule>
  </conditionalFormatting>
  <conditionalFormatting sqref="I32:J32">
    <cfRule type="cellIs" dxfId="153" priority="56" stopIfTrue="1" operator="equal">
      <formula>$AO32</formula>
    </cfRule>
  </conditionalFormatting>
  <conditionalFormatting sqref="AC38 AK38:AM38">
    <cfRule type="cellIs" dxfId="152" priority="55" stopIfTrue="1" operator="equal">
      <formula>$AO38</formula>
    </cfRule>
  </conditionalFormatting>
  <conditionalFormatting sqref="AD38:AJ38">
    <cfRule type="cellIs" dxfId="151" priority="54" stopIfTrue="1" operator="equal">
      <formula>$AO38</formula>
    </cfRule>
  </conditionalFormatting>
  <conditionalFormatting sqref="I38:J38">
    <cfRule type="cellIs" dxfId="150" priority="53" stopIfTrue="1" operator="equal">
      <formula>$AO38</formula>
    </cfRule>
  </conditionalFormatting>
  <conditionalFormatting sqref="I38:J38">
    <cfRule type="cellIs" dxfId="149" priority="52" stopIfTrue="1" operator="equal">
      <formula>$AO38</formula>
    </cfRule>
  </conditionalFormatting>
  <conditionalFormatting sqref="I38:J38">
    <cfRule type="cellIs" dxfId="148" priority="46" stopIfTrue="1" operator="equal">
      <formula>$AO38</formula>
    </cfRule>
  </conditionalFormatting>
  <conditionalFormatting sqref="I50:J50">
    <cfRule type="cellIs" dxfId="147" priority="39" stopIfTrue="1" operator="equal">
      <formula>$AO50</formula>
    </cfRule>
  </conditionalFormatting>
  <conditionalFormatting sqref="I50:J50">
    <cfRule type="cellIs" dxfId="146" priority="38" stopIfTrue="1" operator="equal">
      <formula>$AO50</formula>
    </cfRule>
  </conditionalFormatting>
  <conditionalFormatting sqref="I50:J50">
    <cfRule type="cellIs" dxfId="145" priority="37" stopIfTrue="1" operator="equal">
      <formula>$AO50</formula>
    </cfRule>
  </conditionalFormatting>
  <conditionalFormatting sqref="I50:J50">
    <cfRule type="cellIs" dxfId="144" priority="36" stopIfTrue="1" operator="equal">
      <formula>$AO50</formula>
    </cfRule>
  </conditionalFormatting>
  <conditionalFormatting sqref="I50:J50">
    <cfRule type="cellIs" dxfId="143" priority="35" stopIfTrue="1" operator="equal">
      <formula>$AO50</formula>
    </cfRule>
  </conditionalFormatting>
  <conditionalFormatting sqref="I50:J50">
    <cfRule type="cellIs" dxfId="142" priority="34" stopIfTrue="1" operator="equal">
      <formula>$AO50</formula>
    </cfRule>
  </conditionalFormatting>
  <conditionalFormatting sqref="I50:J50">
    <cfRule type="cellIs" dxfId="141" priority="33" stopIfTrue="1" operator="equal">
      <formula>$AO50</formula>
    </cfRule>
  </conditionalFormatting>
  <conditionalFormatting sqref="I50:J50">
    <cfRule type="cellIs" dxfId="140" priority="32" stopIfTrue="1" operator="equal">
      <formula>$AO50</formula>
    </cfRule>
  </conditionalFormatting>
  <conditionalFormatting sqref="AB50:AM50">
    <cfRule type="cellIs" dxfId="139" priority="31" stopIfTrue="1" operator="equal">
      <formula>$AO50</formula>
    </cfRule>
  </conditionalFormatting>
  <conditionalFormatting sqref="V44:AA44">
    <cfRule type="cellIs" dxfId="138" priority="30" stopIfTrue="1" operator="equal">
      <formula>$AO44</formula>
    </cfRule>
  </conditionalFormatting>
  <conditionalFormatting sqref="AB44">
    <cfRule type="cellIs" dxfId="137" priority="29" stopIfTrue="1" operator="equal">
      <formula>$AO44</formula>
    </cfRule>
  </conditionalFormatting>
  <conditionalFormatting sqref="V38:AA38">
    <cfRule type="cellIs" dxfId="136" priority="28" stopIfTrue="1" operator="equal">
      <formula>$AO38</formula>
    </cfRule>
  </conditionalFormatting>
  <conditionalFormatting sqref="AB38">
    <cfRule type="cellIs" dxfId="135" priority="27" stopIfTrue="1" operator="equal">
      <formula>$AO38</formula>
    </cfRule>
  </conditionalFormatting>
  <conditionalFormatting sqref="V32:AA32">
    <cfRule type="cellIs" dxfId="134" priority="26" stopIfTrue="1" operator="equal">
      <formula>$AO32</formula>
    </cfRule>
  </conditionalFormatting>
  <conditionalFormatting sqref="AD56:AJ56">
    <cfRule type="cellIs" dxfId="133" priority="22" stopIfTrue="1" operator="equal">
      <formula>$AO56</formula>
    </cfRule>
  </conditionalFormatting>
  <conditionalFormatting sqref="I56:J56">
    <cfRule type="cellIs" dxfId="132" priority="23" stopIfTrue="1" operator="equal">
      <formula>$AO56</formula>
    </cfRule>
  </conditionalFormatting>
  <conditionalFormatting sqref="C56:H56 K56:U56 AK56:AM56 AC56">
    <cfRule type="cellIs" dxfId="131" priority="24" stopIfTrue="1" operator="equal">
      <formula>$AO56</formula>
    </cfRule>
  </conditionalFormatting>
  <conditionalFormatting sqref="V56:AA56">
    <cfRule type="cellIs" dxfId="130" priority="21" stopIfTrue="1" operator="equal">
      <formula>$AO56</formula>
    </cfRule>
  </conditionalFormatting>
  <conditionalFormatting sqref="AB56">
    <cfRule type="cellIs" dxfId="129" priority="20" stopIfTrue="1" operator="equal">
      <formula>$AO56</formula>
    </cfRule>
  </conditionalFormatting>
  <conditionalFormatting sqref="AB62">
    <cfRule type="cellIs" dxfId="128" priority="16" stopIfTrue="1" operator="equal">
      <formula>$AO62</formula>
    </cfRule>
  </conditionalFormatting>
  <conditionalFormatting sqref="C62:H62 K62:U62 AC62:AM62">
    <cfRule type="cellIs" dxfId="127" priority="19" stopIfTrue="1" operator="equal">
      <formula>$AO62</formula>
    </cfRule>
  </conditionalFormatting>
  <conditionalFormatting sqref="I62:J62">
    <cfRule type="cellIs" dxfId="126" priority="18" stopIfTrue="1" operator="equal">
      <formula>$AO62</formula>
    </cfRule>
  </conditionalFormatting>
  <conditionalFormatting sqref="V62:AA62">
    <cfRule type="cellIs" dxfId="125" priority="17" stopIfTrue="1" operator="equal">
      <formula>$AO62</formula>
    </cfRule>
  </conditionalFormatting>
  <conditionalFormatting sqref="AB68">
    <cfRule type="cellIs" dxfId="124" priority="12" stopIfTrue="1" operator="equal">
      <formula>$AO68</formula>
    </cfRule>
  </conditionalFormatting>
  <conditionalFormatting sqref="C68:H68 K68:U68 AC68:AM68">
    <cfRule type="cellIs" dxfId="123" priority="15" stopIfTrue="1" operator="equal">
      <formula>$AO68</formula>
    </cfRule>
  </conditionalFormatting>
  <conditionalFormatting sqref="I68:J68">
    <cfRule type="cellIs" dxfId="122" priority="14" stopIfTrue="1" operator="equal">
      <formula>$AO68</formula>
    </cfRule>
  </conditionalFormatting>
  <conditionalFormatting sqref="V68:AA68">
    <cfRule type="cellIs" dxfId="121" priority="13" stopIfTrue="1" operator="equal">
      <formula>$AO68</formula>
    </cfRule>
  </conditionalFormatting>
  <conditionalFormatting sqref="AB74">
    <cfRule type="cellIs" dxfId="120" priority="8" stopIfTrue="1" operator="equal">
      <formula>$AO74</formula>
    </cfRule>
  </conditionalFormatting>
  <conditionalFormatting sqref="C74:H74 K74:U74 AC74:AM74">
    <cfRule type="cellIs" dxfId="119" priority="11" stopIfTrue="1" operator="equal">
      <formula>$AO74</formula>
    </cfRule>
  </conditionalFormatting>
  <conditionalFormatting sqref="I74:J74">
    <cfRule type="cellIs" dxfId="118" priority="10" stopIfTrue="1" operator="equal">
      <formula>$AO74</formula>
    </cfRule>
  </conditionalFormatting>
  <conditionalFormatting sqref="V74:AA74">
    <cfRule type="cellIs" dxfId="117" priority="9" stopIfTrue="1" operator="equal">
      <formula>$AO74</formula>
    </cfRule>
  </conditionalFormatting>
  <conditionalFormatting sqref="AD80:AJ80">
    <cfRule type="cellIs" dxfId="116" priority="5" stopIfTrue="1" operator="equal">
      <formula>$AO80</formula>
    </cfRule>
  </conditionalFormatting>
  <conditionalFormatting sqref="I80:J80">
    <cfRule type="cellIs" dxfId="115" priority="6" stopIfTrue="1" operator="equal">
      <formula>$AO80</formula>
    </cfRule>
  </conditionalFormatting>
  <conditionalFormatting sqref="C80:H80 K80:U80 AK80:AM80 AC80">
    <cfRule type="cellIs" dxfId="114" priority="7" stopIfTrue="1" operator="equal">
      <formula>$AO80</formula>
    </cfRule>
  </conditionalFormatting>
  <conditionalFormatting sqref="V80:AA80">
    <cfRule type="cellIs" dxfId="113" priority="4" stopIfTrue="1" operator="equal">
      <formula>$AO80</formula>
    </cfRule>
  </conditionalFormatting>
  <conditionalFormatting sqref="AB80">
    <cfRule type="cellIs" dxfId="112" priority="3" stopIfTrue="1" operator="equal">
      <formula>$AO80</formula>
    </cfRule>
  </conditionalFormatting>
  <conditionalFormatting sqref="AK50:AM50">
    <cfRule type="cellIs" dxfId="111" priority="2" stopIfTrue="1" operator="equal">
      <formula>$AO50</formula>
    </cfRule>
  </conditionalFormatting>
  <conditionalFormatting sqref="AB44">
    <cfRule type="cellIs" dxfId="110" priority="1" stopIfTrue="1" operator="equal">
      <formula>$AO44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3" manualBreakCount="3">
    <brk id="29" max="39" man="1"/>
    <brk id="53" max="39" man="1"/>
    <brk id="77" max="3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2"/>
  <sheetViews>
    <sheetView zoomScaleNormal="100" workbookViewId="0">
      <pane xSplit="2" ySplit="5" topLeftCell="C6" activePane="bottomRight" state="frozen"/>
      <selection activeCell="V9" sqref="V9"/>
      <selection pane="topRight" activeCell="V9" sqref="V9"/>
      <selection pane="bottomLeft" activeCell="V9" sqref="V9"/>
      <selection pane="bottomRight" activeCell="B5" sqref="B5"/>
    </sheetView>
  </sheetViews>
  <sheetFormatPr defaultColWidth="9.140625" defaultRowHeight="15" x14ac:dyDescent="0.2"/>
  <cols>
    <col min="1" max="1" width="10.7109375" style="31" customWidth="1"/>
    <col min="2" max="2" width="7.7109375" style="31" customWidth="1"/>
    <col min="3" max="28" width="4" style="31" customWidth="1"/>
    <col min="29" max="29" width="3.7109375" style="31" customWidth="1"/>
    <col min="30" max="30" width="4.140625" style="31" customWidth="1"/>
    <col min="31" max="31" width="11.7109375" style="31" customWidth="1"/>
    <col min="32" max="33" width="9.140625" style="253"/>
    <col min="34" max="16384" width="9.140625" style="31"/>
  </cols>
  <sheetData>
    <row r="1" spans="1:35" ht="21.95" customHeight="1" x14ac:dyDescent="0.2">
      <c r="A1" s="9" t="s">
        <v>15</v>
      </c>
      <c r="B1" s="26"/>
      <c r="C1" s="26"/>
      <c r="D1" s="26"/>
      <c r="E1" s="26"/>
      <c r="F1" s="26"/>
      <c r="G1" s="27"/>
      <c r="H1" s="27"/>
      <c r="I1" s="27"/>
      <c r="J1" s="27"/>
      <c r="K1" s="27"/>
      <c r="L1" s="27"/>
      <c r="M1" s="27"/>
      <c r="N1" s="27"/>
      <c r="O1" s="27"/>
      <c r="P1" s="28"/>
      <c r="Q1" s="47" t="s">
        <v>80</v>
      </c>
      <c r="R1" s="27"/>
      <c r="S1" s="27"/>
      <c r="T1" s="27"/>
      <c r="U1" s="27"/>
      <c r="V1" s="27"/>
      <c r="W1" s="27"/>
      <c r="X1" s="27"/>
      <c r="Y1" s="27"/>
      <c r="Z1" s="27"/>
      <c r="AA1" s="27"/>
      <c r="AB1" s="10"/>
      <c r="AC1" s="10"/>
      <c r="AD1" s="29"/>
      <c r="AE1" s="30"/>
      <c r="AF1"/>
      <c r="AG1"/>
    </row>
    <row r="2" spans="1:35" ht="5.0999999999999996" customHeight="1" thickBot="1" x14ac:dyDescent="0.25">
      <c r="A2" s="11"/>
      <c r="B2" s="32"/>
      <c r="C2" s="32"/>
      <c r="D2" s="32"/>
      <c r="E2" s="32"/>
      <c r="F2" s="32"/>
      <c r="G2" s="33"/>
      <c r="H2" s="33"/>
      <c r="I2" s="33"/>
      <c r="J2" s="33"/>
      <c r="K2" s="33"/>
      <c r="L2" s="33"/>
      <c r="M2" s="33"/>
      <c r="N2" s="33"/>
      <c r="O2" s="33"/>
      <c r="P2" s="34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2"/>
      <c r="AC2" s="32"/>
      <c r="AD2" s="32"/>
      <c r="AE2" s="35"/>
      <c r="AF2"/>
      <c r="AG2"/>
    </row>
    <row r="3" spans="1:35" ht="21.95" customHeight="1" thickBot="1" x14ac:dyDescent="0.25">
      <c r="A3" s="11" t="s">
        <v>0</v>
      </c>
      <c r="B3" s="12">
        <v>20</v>
      </c>
      <c r="C3" s="93" t="s">
        <v>16</v>
      </c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34"/>
      <c r="Q3" s="66" t="s">
        <v>73</v>
      </c>
      <c r="R3" s="93"/>
      <c r="S3" s="93"/>
      <c r="T3" s="93"/>
      <c r="U3" s="93"/>
      <c r="V3" s="93"/>
      <c r="W3" s="93"/>
      <c r="X3" s="93"/>
      <c r="Y3" s="93"/>
      <c r="Z3" s="93"/>
      <c r="AA3" s="93"/>
      <c r="AB3" s="32"/>
      <c r="AC3" s="32"/>
      <c r="AD3" s="32"/>
      <c r="AE3" s="35"/>
      <c r="AF3"/>
      <c r="AG3"/>
    </row>
    <row r="4" spans="1:35" ht="5.0999999999999996" customHeight="1" thickBot="1" x14ac:dyDescent="0.3">
      <c r="A4" s="13"/>
      <c r="B4" s="14"/>
      <c r="C4" s="15"/>
      <c r="D4" s="15"/>
      <c r="E4" s="15"/>
      <c r="F4" s="15"/>
      <c r="G4" s="36"/>
      <c r="H4" s="36"/>
      <c r="I4" s="36"/>
      <c r="J4" s="36"/>
      <c r="K4" s="36"/>
      <c r="L4" s="36"/>
      <c r="M4" s="36"/>
      <c r="N4" s="36"/>
      <c r="O4" s="36"/>
      <c r="P4" s="16"/>
      <c r="Q4" s="14"/>
      <c r="R4" s="36"/>
      <c r="S4" s="36"/>
      <c r="T4" s="36"/>
      <c r="U4" s="36"/>
      <c r="V4" s="36"/>
      <c r="W4" s="36"/>
      <c r="X4" s="36"/>
      <c r="Y4" s="36"/>
      <c r="Z4" s="36"/>
      <c r="AA4" s="36"/>
      <c r="AB4" s="37"/>
      <c r="AC4" s="37"/>
      <c r="AD4" s="37"/>
      <c r="AE4" s="38"/>
      <c r="AF4"/>
      <c r="AG4"/>
    </row>
    <row r="5" spans="1:35" s="48" customFormat="1" ht="114.95" customHeight="1" thickBot="1" x14ac:dyDescent="0.25">
      <c r="A5" s="17" t="s">
        <v>2</v>
      </c>
      <c r="B5" s="17" t="s">
        <v>3</v>
      </c>
      <c r="C5" s="111" t="s">
        <v>65</v>
      </c>
      <c r="D5" s="111" t="s">
        <v>66</v>
      </c>
      <c r="E5" s="111" t="s">
        <v>20</v>
      </c>
      <c r="F5" s="111" t="s">
        <v>71</v>
      </c>
      <c r="G5" s="103" t="s">
        <v>72</v>
      </c>
      <c r="H5" s="103" t="s">
        <v>21</v>
      </c>
      <c r="I5" s="103" t="s">
        <v>22</v>
      </c>
      <c r="J5" s="103" t="s">
        <v>23</v>
      </c>
      <c r="K5" s="104" t="s">
        <v>43</v>
      </c>
      <c r="L5" s="104" t="s">
        <v>24</v>
      </c>
      <c r="M5" s="104" t="s">
        <v>25</v>
      </c>
      <c r="N5" s="104" t="s">
        <v>44</v>
      </c>
      <c r="O5" s="104" t="s">
        <v>26</v>
      </c>
      <c r="P5" s="94" t="s">
        <v>27</v>
      </c>
      <c r="Q5" s="94" t="s">
        <v>28</v>
      </c>
      <c r="R5" s="94" t="s">
        <v>29</v>
      </c>
      <c r="S5" s="94" t="s">
        <v>30</v>
      </c>
      <c r="T5" s="94" t="s">
        <v>31</v>
      </c>
      <c r="U5" s="94" t="s">
        <v>32</v>
      </c>
      <c r="V5" s="94" t="s">
        <v>46</v>
      </c>
      <c r="W5" s="94" t="s">
        <v>45</v>
      </c>
      <c r="X5" s="94" t="s">
        <v>33</v>
      </c>
      <c r="Y5" s="96" t="s">
        <v>36</v>
      </c>
      <c r="Z5" s="96" t="s">
        <v>37</v>
      </c>
      <c r="AA5" s="96" t="s">
        <v>38</v>
      </c>
      <c r="AB5" s="96" t="s">
        <v>39</v>
      </c>
      <c r="AC5" s="96" t="s">
        <v>40</v>
      </c>
      <c r="AD5" s="94" t="s">
        <v>41</v>
      </c>
      <c r="AE5" s="17" t="s">
        <v>14</v>
      </c>
      <c r="AF5" s="245" t="s">
        <v>4</v>
      </c>
      <c r="AG5" s="245" t="s">
        <v>83</v>
      </c>
    </row>
    <row r="6" spans="1:35" s="39" customFormat="1" ht="15.6" customHeight="1" x14ac:dyDescent="0.2">
      <c r="A6" s="49"/>
      <c r="B6" s="18" t="s">
        <v>5</v>
      </c>
      <c r="C6" s="181"/>
      <c r="D6" s="182" t="s">
        <v>42</v>
      </c>
      <c r="E6" s="182" t="s">
        <v>42</v>
      </c>
      <c r="F6" s="182" t="s">
        <v>42</v>
      </c>
      <c r="G6" s="183" t="s">
        <v>42</v>
      </c>
      <c r="H6" s="183">
        <v>0</v>
      </c>
      <c r="I6" s="183">
        <v>0</v>
      </c>
      <c r="J6" s="183">
        <v>0</v>
      </c>
      <c r="K6" s="184">
        <v>0</v>
      </c>
      <c r="L6" s="185">
        <v>0</v>
      </c>
      <c r="M6" s="185">
        <v>0</v>
      </c>
      <c r="N6" s="185">
        <v>0</v>
      </c>
      <c r="O6" s="186">
        <v>0</v>
      </c>
      <c r="P6" s="186">
        <v>0</v>
      </c>
      <c r="Q6" s="186">
        <v>0</v>
      </c>
      <c r="R6" s="186">
        <v>0</v>
      </c>
      <c r="S6" s="186">
        <v>0</v>
      </c>
      <c r="T6" s="186">
        <v>0</v>
      </c>
      <c r="U6" s="186">
        <v>4</v>
      </c>
      <c r="V6" s="186">
        <v>0</v>
      </c>
      <c r="W6" s="186">
        <v>0</v>
      </c>
      <c r="X6" s="186">
        <v>0</v>
      </c>
      <c r="Y6" s="187">
        <v>3</v>
      </c>
      <c r="Z6" s="188">
        <v>0</v>
      </c>
      <c r="AA6" s="188">
        <v>4</v>
      </c>
      <c r="AB6" s="188">
        <v>0</v>
      </c>
      <c r="AC6" s="188">
        <v>0</v>
      </c>
      <c r="AD6" s="189">
        <v>3</v>
      </c>
      <c r="AE6" s="22" t="s">
        <v>6</v>
      </c>
      <c r="AF6" s="246"/>
      <c r="AG6" s="246"/>
      <c r="AH6" s="41"/>
      <c r="AI6" s="41"/>
    </row>
    <row r="7" spans="1:35" s="39" customFormat="1" ht="15.6" customHeight="1" x14ac:dyDescent="0.2">
      <c r="A7" s="19">
        <v>6.1</v>
      </c>
      <c r="B7" s="20" t="s">
        <v>7</v>
      </c>
      <c r="C7" s="190" t="s">
        <v>42</v>
      </c>
      <c r="D7" s="191" t="s">
        <v>42</v>
      </c>
      <c r="E7" s="191" t="s">
        <v>42</v>
      </c>
      <c r="F7" s="191" t="s">
        <v>42</v>
      </c>
      <c r="G7" s="192">
        <v>0</v>
      </c>
      <c r="H7" s="192">
        <v>0</v>
      </c>
      <c r="I7" s="192">
        <v>0</v>
      </c>
      <c r="J7" s="192">
        <v>1</v>
      </c>
      <c r="K7" s="193">
        <v>0</v>
      </c>
      <c r="L7" s="194">
        <v>0</v>
      </c>
      <c r="M7" s="194">
        <v>0</v>
      </c>
      <c r="N7" s="194">
        <v>0</v>
      </c>
      <c r="O7" s="195">
        <v>3</v>
      </c>
      <c r="P7" s="195">
        <v>1</v>
      </c>
      <c r="Q7" s="195">
        <v>2</v>
      </c>
      <c r="R7" s="195">
        <v>1</v>
      </c>
      <c r="S7" s="195">
        <v>3</v>
      </c>
      <c r="T7" s="195">
        <v>1</v>
      </c>
      <c r="U7" s="195">
        <v>0</v>
      </c>
      <c r="V7" s="195">
        <v>0</v>
      </c>
      <c r="W7" s="195">
        <v>2</v>
      </c>
      <c r="X7" s="195">
        <v>0</v>
      </c>
      <c r="Y7" s="196">
        <v>0</v>
      </c>
      <c r="Z7" s="197">
        <v>0</v>
      </c>
      <c r="AA7" s="197">
        <v>0</v>
      </c>
      <c r="AB7" s="197">
        <v>0</v>
      </c>
      <c r="AC7" s="197">
        <v>0</v>
      </c>
      <c r="AD7" s="198"/>
      <c r="AE7" s="23">
        <f>SUM(C7:AC7)</f>
        <v>14</v>
      </c>
      <c r="AF7" s="247"/>
      <c r="AG7" s="247"/>
      <c r="AH7" s="41"/>
      <c r="AI7" s="41"/>
    </row>
    <row r="8" spans="1:35" s="39" customFormat="1" ht="15.6" customHeight="1" x14ac:dyDescent="0.2">
      <c r="A8" s="254" t="s">
        <v>75</v>
      </c>
      <c r="B8" s="20" t="s">
        <v>8</v>
      </c>
      <c r="C8" s="190" t="str">
        <f>C7</f>
        <v>x</v>
      </c>
      <c r="D8" s="199" t="s">
        <v>42</v>
      </c>
      <c r="E8" s="199" t="s">
        <v>42</v>
      </c>
      <c r="F8" s="199" t="s">
        <v>42</v>
      </c>
      <c r="G8" s="200">
        <f>G7</f>
        <v>0</v>
      </c>
      <c r="H8" s="200">
        <f t="shared" ref="H8:X8" si="0">G8-H6+H7</f>
        <v>0</v>
      </c>
      <c r="I8" s="200">
        <f t="shared" si="0"/>
        <v>0</v>
      </c>
      <c r="J8" s="200">
        <f t="shared" si="0"/>
        <v>1</v>
      </c>
      <c r="K8" s="200">
        <f t="shared" si="0"/>
        <v>1</v>
      </c>
      <c r="L8" s="200">
        <f t="shared" si="0"/>
        <v>1</v>
      </c>
      <c r="M8" s="200">
        <f t="shared" si="0"/>
        <v>1</v>
      </c>
      <c r="N8" s="200">
        <f t="shared" si="0"/>
        <v>1</v>
      </c>
      <c r="O8" s="200">
        <f t="shared" si="0"/>
        <v>4</v>
      </c>
      <c r="P8" s="200">
        <f t="shared" si="0"/>
        <v>5</v>
      </c>
      <c r="Q8" s="200">
        <f t="shared" si="0"/>
        <v>7</v>
      </c>
      <c r="R8" s="200">
        <f t="shared" si="0"/>
        <v>8</v>
      </c>
      <c r="S8" s="200">
        <f t="shared" si="0"/>
        <v>11</v>
      </c>
      <c r="T8" s="200">
        <f t="shared" si="0"/>
        <v>12</v>
      </c>
      <c r="U8" s="200">
        <f t="shared" si="0"/>
        <v>8</v>
      </c>
      <c r="V8" s="200">
        <f t="shared" si="0"/>
        <v>8</v>
      </c>
      <c r="W8" s="200">
        <f t="shared" si="0"/>
        <v>10</v>
      </c>
      <c r="X8" s="200">
        <f t="shared" si="0"/>
        <v>10</v>
      </c>
      <c r="Y8" s="201">
        <f>X8-Y6+Y7</f>
        <v>7</v>
      </c>
      <c r="Z8" s="202">
        <f t="shared" ref="Z8:AC8" si="1">Y8-Z6+Z7</f>
        <v>7</v>
      </c>
      <c r="AA8" s="202">
        <f t="shared" si="1"/>
        <v>3</v>
      </c>
      <c r="AB8" s="202">
        <f t="shared" si="1"/>
        <v>3</v>
      </c>
      <c r="AC8" s="202">
        <f t="shared" si="1"/>
        <v>3</v>
      </c>
      <c r="AD8" s="203">
        <f>AC8-AD6</f>
        <v>0</v>
      </c>
      <c r="AE8" s="24"/>
      <c r="AF8" s="248">
        <f>MAX(C8:AD8)</f>
        <v>12</v>
      </c>
      <c r="AG8" s="248">
        <f>SUM(C7:D7)</f>
        <v>0</v>
      </c>
      <c r="AH8" s="41"/>
      <c r="AI8" s="41"/>
    </row>
    <row r="9" spans="1:35" s="39" customFormat="1" ht="15.6" customHeight="1" x14ac:dyDescent="0.2">
      <c r="A9" s="255"/>
      <c r="B9" s="20" t="s">
        <v>9</v>
      </c>
      <c r="C9" s="241"/>
      <c r="D9" s="242"/>
      <c r="E9" s="242"/>
      <c r="F9" s="242"/>
      <c r="G9" s="204" t="s">
        <v>42</v>
      </c>
      <c r="H9" s="242"/>
      <c r="I9" s="242"/>
      <c r="J9" s="242"/>
      <c r="K9" s="242"/>
      <c r="L9" s="242"/>
      <c r="M9" s="204">
        <v>6.19</v>
      </c>
      <c r="N9" s="242"/>
      <c r="O9" s="242"/>
      <c r="P9" s="242"/>
      <c r="Q9" s="204">
        <v>6.24</v>
      </c>
      <c r="R9" s="242"/>
      <c r="S9" s="242"/>
      <c r="T9" s="242"/>
      <c r="U9" s="242"/>
      <c r="V9" s="204">
        <v>6.31</v>
      </c>
      <c r="W9" s="242"/>
      <c r="X9" s="242"/>
      <c r="Y9" s="204">
        <v>6.37</v>
      </c>
      <c r="Z9" s="242"/>
      <c r="AA9" s="242"/>
      <c r="AB9" s="242"/>
      <c r="AC9" s="242"/>
      <c r="AD9" s="243">
        <v>6.44</v>
      </c>
      <c r="AE9" s="25">
        <v>34</v>
      </c>
      <c r="AF9" s="247"/>
      <c r="AG9" s="247"/>
      <c r="AH9" s="41"/>
      <c r="AI9" s="41"/>
    </row>
    <row r="10" spans="1:35" s="39" customFormat="1" ht="15.6" customHeight="1" x14ac:dyDescent="0.2">
      <c r="A10" s="256"/>
      <c r="B10" s="21" t="s">
        <v>10</v>
      </c>
      <c r="C10" s="205" t="s">
        <v>42</v>
      </c>
      <c r="D10" s="244"/>
      <c r="E10" s="244"/>
      <c r="F10" s="244"/>
      <c r="G10" s="206">
        <v>6.1</v>
      </c>
      <c r="H10" s="244"/>
      <c r="I10" s="244"/>
      <c r="J10" s="244"/>
      <c r="K10" s="244"/>
      <c r="L10" s="244"/>
      <c r="M10" s="206">
        <f>M9</f>
        <v>6.19</v>
      </c>
      <c r="N10" s="244"/>
      <c r="O10" s="244"/>
      <c r="P10" s="244"/>
      <c r="Q10" s="206">
        <f>Q9</f>
        <v>6.24</v>
      </c>
      <c r="R10" s="244"/>
      <c r="S10" s="244"/>
      <c r="T10" s="244"/>
      <c r="U10" s="244"/>
      <c r="V10" s="206">
        <f>V9</f>
        <v>6.31</v>
      </c>
      <c r="W10" s="244"/>
      <c r="X10" s="244"/>
      <c r="Y10" s="206">
        <f>Y9</f>
        <v>6.37</v>
      </c>
      <c r="Z10" s="244"/>
      <c r="AA10" s="244"/>
      <c r="AB10" s="244"/>
      <c r="AC10" s="244"/>
      <c r="AD10" s="231"/>
      <c r="AE10" s="24"/>
      <c r="AF10" s="249"/>
      <c r="AG10" s="249"/>
      <c r="AH10" s="41"/>
      <c r="AI10" s="41"/>
    </row>
    <row r="11" spans="1:35" s="39" customFormat="1" ht="15.6" customHeight="1" thickBot="1" x14ac:dyDescent="0.25">
      <c r="A11" s="43">
        <v>202</v>
      </c>
      <c r="B11" s="43" t="s">
        <v>11</v>
      </c>
      <c r="C11" s="207"/>
      <c r="D11" s="208"/>
      <c r="E11" s="208"/>
      <c r="F11" s="208"/>
      <c r="G11" s="208"/>
      <c r="H11" s="208"/>
      <c r="I11" s="208"/>
      <c r="J11" s="208"/>
      <c r="K11" s="208"/>
      <c r="L11" s="208"/>
      <c r="M11" s="208"/>
      <c r="N11" s="208"/>
      <c r="O11" s="208"/>
      <c r="P11" s="208"/>
      <c r="Q11" s="208"/>
      <c r="R11" s="208"/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9"/>
      <c r="AE11" s="46"/>
      <c r="AF11" s="250"/>
      <c r="AG11" s="250"/>
      <c r="AH11" s="41"/>
      <c r="AI11" s="41"/>
    </row>
    <row r="12" spans="1:35" ht="15.6" customHeight="1" x14ac:dyDescent="0.2">
      <c r="A12" s="49"/>
      <c r="B12" s="18" t="s">
        <v>5</v>
      </c>
      <c r="C12" s="181"/>
      <c r="D12" s="182">
        <v>0</v>
      </c>
      <c r="E12" s="182">
        <v>0</v>
      </c>
      <c r="F12" s="182">
        <v>0</v>
      </c>
      <c r="G12" s="183">
        <v>0</v>
      </c>
      <c r="H12" s="183">
        <v>0</v>
      </c>
      <c r="I12" s="183">
        <v>0</v>
      </c>
      <c r="J12" s="183">
        <v>0</v>
      </c>
      <c r="K12" s="184">
        <v>0</v>
      </c>
      <c r="L12" s="185">
        <v>0</v>
      </c>
      <c r="M12" s="185">
        <v>0</v>
      </c>
      <c r="N12" s="185">
        <v>0</v>
      </c>
      <c r="O12" s="186">
        <v>0</v>
      </c>
      <c r="P12" s="186">
        <v>0</v>
      </c>
      <c r="Q12" s="186">
        <v>2</v>
      </c>
      <c r="R12" s="186">
        <v>0</v>
      </c>
      <c r="S12" s="186">
        <v>0</v>
      </c>
      <c r="T12" s="186">
        <v>2</v>
      </c>
      <c r="U12" s="186">
        <v>4</v>
      </c>
      <c r="V12" s="186">
        <v>4</v>
      </c>
      <c r="W12" s="186">
        <v>1</v>
      </c>
      <c r="X12" s="186">
        <v>2</v>
      </c>
      <c r="Y12" s="187">
        <v>0</v>
      </c>
      <c r="Z12" s="188">
        <v>1</v>
      </c>
      <c r="AA12" s="188">
        <v>0</v>
      </c>
      <c r="AB12" s="188">
        <v>2</v>
      </c>
      <c r="AC12" s="188">
        <v>1</v>
      </c>
      <c r="AD12" s="189">
        <v>0</v>
      </c>
      <c r="AE12" s="22" t="s">
        <v>6</v>
      </c>
      <c r="AF12" s="246"/>
      <c r="AG12" s="246"/>
      <c r="AH12" s="41"/>
      <c r="AI12" s="41"/>
    </row>
    <row r="13" spans="1:35" ht="15.6" customHeight="1" x14ac:dyDescent="0.2">
      <c r="A13" s="19">
        <v>7.09</v>
      </c>
      <c r="B13" s="20" t="s">
        <v>7</v>
      </c>
      <c r="C13" s="190">
        <v>0</v>
      </c>
      <c r="D13" s="191">
        <v>0</v>
      </c>
      <c r="E13" s="191">
        <v>3</v>
      </c>
      <c r="F13" s="191">
        <v>0</v>
      </c>
      <c r="G13" s="192">
        <v>4</v>
      </c>
      <c r="H13" s="192">
        <v>2</v>
      </c>
      <c r="I13" s="192">
        <v>1</v>
      </c>
      <c r="J13" s="192">
        <v>0</v>
      </c>
      <c r="K13" s="193">
        <v>0</v>
      </c>
      <c r="L13" s="194">
        <v>1</v>
      </c>
      <c r="M13" s="194">
        <v>0</v>
      </c>
      <c r="N13" s="194">
        <v>0</v>
      </c>
      <c r="O13" s="195">
        <v>0</v>
      </c>
      <c r="P13" s="195">
        <v>1</v>
      </c>
      <c r="Q13" s="195">
        <v>1</v>
      </c>
      <c r="R13" s="195">
        <v>0</v>
      </c>
      <c r="S13" s="195">
        <v>6</v>
      </c>
      <c r="T13" s="195">
        <v>0</v>
      </c>
      <c r="U13" s="195">
        <v>0</v>
      </c>
      <c r="V13" s="195">
        <v>0</v>
      </c>
      <c r="W13" s="195">
        <v>0</v>
      </c>
      <c r="X13" s="195">
        <v>0</v>
      </c>
      <c r="Y13" s="196">
        <v>0</v>
      </c>
      <c r="Z13" s="197">
        <v>0</v>
      </c>
      <c r="AA13" s="197">
        <v>0</v>
      </c>
      <c r="AB13" s="197">
        <v>0</v>
      </c>
      <c r="AC13" s="197">
        <v>0</v>
      </c>
      <c r="AD13" s="198"/>
      <c r="AE13" s="23">
        <f>SUM(C13:AC13)</f>
        <v>19</v>
      </c>
      <c r="AF13" s="247"/>
      <c r="AG13" s="247"/>
      <c r="AH13" s="41"/>
      <c r="AI13" s="41"/>
    </row>
    <row r="14" spans="1:35" ht="15.6" customHeight="1" x14ac:dyDescent="0.2">
      <c r="A14" s="254" t="s">
        <v>74</v>
      </c>
      <c r="B14" s="20" t="s">
        <v>8</v>
      </c>
      <c r="C14" s="190">
        <f>C13</f>
        <v>0</v>
      </c>
      <c r="D14" s="199">
        <f t="shared" ref="D14" si="2">C14-D12+D13</f>
        <v>0</v>
      </c>
      <c r="E14" s="199">
        <f>D14-E12+E13</f>
        <v>3</v>
      </c>
      <c r="F14" s="199">
        <f t="shared" ref="F14" si="3">E14-F12+F13</f>
        <v>3</v>
      </c>
      <c r="G14" s="200">
        <f t="shared" ref="G14" si="4">F14-G12+G13</f>
        <v>7</v>
      </c>
      <c r="H14" s="200">
        <f t="shared" ref="H14" si="5">G14-H12+H13</f>
        <v>9</v>
      </c>
      <c r="I14" s="200">
        <f t="shared" ref="I14" si="6">H14-I12+I13</f>
        <v>10</v>
      </c>
      <c r="J14" s="200">
        <f t="shared" ref="J14" si="7">I14-J12+J13</f>
        <v>10</v>
      </c>
      <c r="K14" s="200">
        <f t="shared" ref="K14" si="8">J14-K12+K13</f>
        <v>10</v>
      </c>
      <c r="L14" s="200">
        <f t="shared" ref="L14" si="9">K14-L12+L13</f>
        <v>11</v>
      </c>
      <c r="M14" s="200">
        <f t="shared" ref="M14" si="10">L14-M12+M13</f>
        <v>11</v>
      </c>
      <c r="N14" s="200">
        <f t="shared" ref="N14" si="11">M14-N12+N13</f>
        <v>11</v>
      </c>
      <c r="O14" s="200">
        <f t="shared" ref="O14" si="12">N14-O12+O13</f>
        <v>11</v>
      </c>
      <c r="P14" s="200">
        <f t="shared" ref="P14" si="13">O14-P12+P13</f>
        <v>12</v>
      </c>
      <c r="Q14" s="200">
        <f t="shared" ref="Q14" si="14">P14-Q12+Q13</f>
        <v>11</v>
      </c>
      <c r="R14" s="200">
        <f t="shared" ref="R14" si="15">Q14-R12+R13</f>
        <v>11</v>
      </c>
      <c r="S14" s="200">
        <f t="shared" ref="S14" si="16">R14-S12+S13</f>
        <v>17</v>
      </c>
      <c r="T14" s="200">
        <f t="shared" ref="T14" si="17">S14-T12+T13</f>
        <v>15</v>
      </c>
      <c r="U14" s="200">
        <f t="shared" ref="U14" si="18">T14-U12+U13</f>
        <v>11</v>
      </c>
      <c r="V14" s="200">
        <f t="shared" ref="V14" si="19">U14-V12+V13</f>
        <v>7</v>
      </c>
      <c r="W14" s="200">
        <f t="shared" ref="W14" si="20">V14-W12+W13</f>
        <v>6</v>
      </c>
      <c r="X14" s="200">
        <f t="shared" ref="X14" si="21">W14-X12+X13</f>
        <v>4</v>
      </c>
      <c r="Y14" s="201">
        <f>X14-Y12+Y13</f>
        <v>4</v>
      </c>
      <c r="Z14" s="202">
        <f t="shared" ref="Z14" si="22">Y14-Z12+Z13</f>
        <v>3</v>
      </c>
      <c r="AA14" s="202">
        <f t="shared" ref="AA14" si="23">Z14-AA12+AA13</f>
        <v>3</v>
      </c>
      <c r="AB14" s="202">
        <f t="shared" ref="AB14" si="24">AA14-AB12+AB13</f>
        <v>1</v>
      </c>
      <c r="AC14" s="202">
        <f t="shared" ref="AC14" si="25">AB14-AC12+AC13</f>
        <v>0</v>
      </c>
      <c r="AD14" s="203">
        <f>AC14-AD12</f>
        <v>0</v>
      </c>
      <c r="AE14" s="24"/>
      <c r="AF14" s="248">
        <f>MAX(C14:AD14)</f>
        <v>17</v>
      </c>
      <c r="AG14" s="248">
        <f>SUM(C13:D13)</f>
        <v>0</v>
      </c>
      <c r="AH14" s="41"/>
      <c r="AI14" s="41"/>
    </row>
    <row r="15" spans="1:35" ht="15.6" customHeight="1" x14ac:dyDescent="0.2">
      <c r="A15" s="255"/>
      <c r="B15" s="20" t="s">
        <v>9</v>
      </c>
      <c r="C15" s="241"/>
      <c r="D15" s="242"/>
      <c r="E15" s="242"/>
      <c r="F15" s="242"/>
      <c r="G15" s="204">
        <v>7.16</v>
      </c>
      <c r="H15" s="242"/>
      <c r="I15" s="242"/>
      <c r="J15" s="242"/>
      <c r="K15" s="242"/>
      <c r="L15" s="242"/>
      <c r="M15" s="204">
        <v>7.26</v>
      </c>
      <c r="N15" s="242"/>
      <c r="O15" s="242"/>
      <c r="P15" s="242"/>
      <c r="Q15" s="204">
        <v>7.3</v>
      </c>
      <c r="R15" s="242"/>
      <c r="S15" s="242"/>
      <c r="T15" s="242"/>
      <c r="U15" s="242"/>
      <c r="V15" s="204">
        <v>7.39</v>
      </c>
      <c r="W15" s="242"/>
      <c r="X15" s="242"/>
      <c r="Y15" s="204">
        <v>7.44</v>
      </c>
      <c r="Z15" s="242"/>
      <c r="AA15" s="242"/>
      <c r="AB15" s="242"/>
      <c r="AC15" s="242"/>
      <c r="AD15" s="243">
        <v>7.51</v>
      </c>
      <c r="AE15" s="25">
        <v>42</v>
      </c>
      <c r="AF15" s="247"/>
      <c r="AG15" s="247"/>
      <c r="AH15" s="41"/>
      <c r="AI15" s="41"/>
    </row>
    <row r="16" spans="1:35" ht="15.6" customHeight="1" x14ac:dyDescent="0.2">
      <c r="A16" s="256"/>
      <c r="B16" s="21" t="s">
        <v>10</v>
      </c>
      <c r="C16" s="205">
        <v>7.09</v>
      </c>
      <c r="D16" s="244"/>
      <c r="E16" s="244"/>
      <c r="F16" s="244"/>
      <c r="G16" s="206">
        <f>G15</f>
        <v>7.16</v>
      </c>
      <c r="H16" s="244"/>
      <c r="I16" s="244"/>
      <c r="J16" s="244"/>
      <c r="K16" s="244"/>
      <c r="L16" s="244"/>
      <c r="M16" s="206">
        <f>M15</f>
        <v>7.26</v>
      </c>
      <c r="N16" s="244"/>
      <c r="O16" s="244"/>
      <c r="P16" s="244"/>
      <c r="Q16" s="206">
        <f>Q15</f>
        <v>7.3</v>
      </c>
      <c r="R16" s="244"/>
      <c r="S16" s="244"/>
      <c r="T16" s="244"/>
      <c r="U16" s="244"/>
      <c r="V16" s="206">
        <f>V15</f>
        <v>7.39</v>
      </c>
      <c r="W16" s="244"/>
      <c r="X16" s="244"/>
      <c r="Y16" s="206">
        <f>Y15</f>
        <v>7.44</v>
      </c>
      <c r="Z16" s="244"/>
      <c r="AA16" s="244"/>
      <c r="AB16" s="244"/>
      <c r="AC16" s="244"/>
      <c r="AD16" s="231"/>
      <c r="AE16" s="24"/>
      <c r="AF16" s="249"/>
      <c r="AG16" s="249"/>
      <c r="AH16" s="41"/>
      <c r="AI16" s="41"/>
    </row>
    <row r="17" spans="1:35" ht="15.6" customHeight="1" thickBot="1" x14ac:dyDescent="0.25">
      <c r="A17" s="43">
        <v>529</v>
      </c>
      <c r="B17" s="43" t="s">
        <v>11</v>
      </c>
      <c r="C17" s="207"/>
      <c r="D17" s="208"/>
      <c r="E17" s="208"/>
      <c r="F17" s="208"/>
      <c r="G17" s="208"/>
      <c r="H17" s="208"/>
      <c r="I17" s="208"/>
      <c r="J17" s="208"/>
      <c r="K17" s="208"/>
      <c r="L17" s="208"/>
      <c r="M17" s="208"/>
      <c r="N17" s="208"/>
      <c r="O17" s="208"/>
      <c r="P17" s="208"/>
      <c r="Q17" s="208"/>
      <c r="R17" s="208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9"/>
      <c r="AE17" s="46"/>
      <c r="AF17" s="250"/>
      <c r="AG17" s="250"/>
      <c r="AH17" s="41"/>
      <c r="AI17" s="41"/>
    </row>
    <row r="18" spans="1:35" s="39" customFormat="1" ht="15.6" customHeight="1" x14ac:dyDescent="0.2">
      <c r="A18" s="49"/>
      <c r="B18" s="18" t="s">
        <v>5</v>
      </c>
      <c r="C18" s="181"/>
      <c r="D18" s="182" t="s">
        <v>42</v>
      </c>
      <c r="E18" s="182" t="s">
        <v>42</v>
      </c>
      <c r="F18" s="182" t="s">
        <v>42</v>
      </c>
      <c r="G18" s="183" t="s">
        <v>42</v>
      </c>
      <c r="H18" s="183">
        <v>0</v>
      </c>
      <c r="I18" s="183">
        <v>0</v>
      </c>
      <c r="J18" s="183">
        <v>0</v>
      </c>
      <c r="K18" s="184">
        <v>0</v>
      </c>
      <c r="L18" s="185">
        <v>0</v>
      </c>
      <c r="M18" s="185">
        <v>0</v>
      </c>
      <c r="N18" s="185">
        <v>0</v>
      </c>
      <c r="O18" s="186">
        <v>0</v>
      </c>
      <c r="P18" s="186">
        <v>1</v>
      </c>
      <c r="Q18" s="186">
        <v>0</v>
      </c>
      <c r="R18" s="186">
        <v>1</v>
      </c>
      <c r="S18" s="186">
        <v>1</v>
      </c>
      <c r="T18" s="186">
        <v>0</v>
      </c>
      <c r="U18" s="186">
        <v>1</v>
      </c>
      <c r="V18" s="186">
        <v>3</v>
      </c>
      <c r="W18" s="186">
        <v>3</v>
      </c>
      <c r="X18" s="186">
        <v>2</v>
      </c>
      <c r="Y18" s="187">
        <v>0</v>
      </c>
      <c r="Z18" s="188">
        <v>1</v>
      </c>
      <c r="AA18" s="188">
        <v>1</v>
      </c>
      <c r="AB18" s="188">
        <v>3</v>
      </c>
      <c r="AC18" s="188">
        <v>3</v>
      </c>
      <c r="AD18" s="189">
        <v>3</v>
      </c>
      <c r="AE18" s="22" t="s">
        <v>6</v>
      </c>
      <c r="AF18" s="246"/>
      <c r="AG18" s="246"/>
      <c r="AH18" s="41"/>
      <c r="AI18" s="41"/>
    </row>
    <row r="19" spans="1:35" s="39" customFormat="1" ht="15.6" customHeight="1" x14ac:dyDescent="0.2">
      <c r="A19" s="19">
        <v>14.1</v>
      </c>
      <c r="B19" s="20" t="s">
        <v>7</v>
      </c>
      <c r="C19" s="190" t="s">
        <v>42</v>
      </c>
      <c r="D19" s="191" t="s">
        <v>42</v>
      </c>
      <c r="E19" s="191" t="s">
        <v>42</v>
      </c>
      <c r="F19" s="191" t="s">
        <v>42</v>
      </c>
      <c r="G19" s="192">
        <v>1</v>
      </c>
      <c r="H19" s="192">
        <v>1</v>
      </c>
      <c r="I19" s="192">
        <v>0</v>
      </c>
      <c r="J19" s="192">
        <v>1</v>
      </c>
      <c r="K19" s="193">
        <v>2</v>
      </c>
      <c r="L19" s="194">
        <v>0</v>
      </c>
      <c r="M19" s="194">
        <v>0</v>
      </c>
      <c r="N19" s="194">
        <v>0</v>
      </c>
      <c r="O19" s="195">
        <v>0</v>
      </c>
      <c r="P19" s="195">
        <v>1</v>
      </c>
      <c r="Q19" s="195">
        <v>4</v>
      </c>
      <c r="R19" s="195">
        <v>2</v>
      </c>
      <c r="S19" s="195">
        <v>0</v>
      </c>
      <c r="T19" s="195">
        <v>0</v>
      </c>
      <c r="U19" s="195">
        <v>5</v>
      </c>
      <c r="V19" s="195">
        <v>4</v>
      </c>
      <c r="W19" s="195">
        <v>0</v>
      </c>
      <c r="X19" s="195">
        <v>0</v>
      </c>
      <c r="Y19" s="196">
        <v>2</v>
      </c>
      <c r="Z19" s="197">
        <v>0</v>
      </c>
      <c r="AA19" s="197">
        <v>0</v>
      </c>
      <c r="AB19" s="197">
        <v>0</v>
      </c>
      <c r="AC19" s="197">
        <v>0</v>
      </c>
      <c r="AD19" s="198"/>
      <c r="AE19" s="23">
        <f>SUM(C19:AC19)</f>
        <v>23</v>
      </c>
      <c r="AF19" s="247"/>
      <c r="AG19" s="247"/>
      <c r="AH19" s="41"/>
      <c r="AI19" s="41"/>
    </row>
    <row r="20" spans="1:35" s="39" customFormat="1" ht="15.6" customHeight="1" x14ac:dyDescent="0.2">
      <c r="A20" s="254" t="s">
        <v>75</v>
      </c>
      <c r="B20" s="20" t="s">
        <v>8</v>
      </c>
      <c r="C20" s="190" t="str">
        <f>C19</f>
        <v>x</v>
      </c>
      <c r="D20" s="199" t="s">
        <v>42</v>
      </c>
      <c r="E20" s="199" t="s">
        <v>42</v>
      </c>
      <c r="F20" s="199" t="s">
        <v>42</v>
      </c>
      <c r="G20" s="200">
        <f>G19</f>
        <v>1</v>
      </c>
      <c r="H20" s="200">
        <f t="shared" ref="H20" si="26">G20-H18+H19</f>
        <v>2</v>
      </c>
      <c r="I20" s="200">
        <f t="shared" ref="I20" si="27">H20-I18+I19</f>
        <v>2</v>
      </c>
      <c r="J20" s="200">
        <f t="shared" ref="J20" si="28">I20-J18+J19</f>
        <v>3</v>
      </c>
      <c r="K20" s="200">
        <f t="shared" ref="K20" si="29">J20-K18+K19</f>
        <v>5</v>
      </c>
      <c r="L20" s="200">
        <f t="shared" ref="L20" si="30">K20-L18+L19</f>
        <v>5</v>
      </c>
      <c r="M20" s="200">
        <f t="shared" ref="M20" si="31">L20-M18+M19</f>
        <v>5</v>
      </c>
      <c r="N20" s="200">
        <f t="shared" ref="N20" si="32">M20-N18+N19</f>
        <v>5</v>
      </c>
      <c r="O20" s="200">
        <f t="shared" ref="O20" si="33">N20-O18+O19</f>
        <v>5</v>
      </c>
      <c r="P20" s="200">
        <f t="shared" ref="P20" si="34">O20-P18+P19</f>
        <v>5</v>
      </c>
      <c r="Q20" s="200">
        <f t="shared" ref="Q20" si="35">P20-Q18+Q19</f>
        <v>9</v>
      </c>
      <c r="R20" s="200">
        <f t="shared" ref="R20" si="36">Q20-R18+R19</f>
        <v>10</v>
      </c>
      <c r="S20" s="200">
        <f t="shared" ref="S20" si="37">R20-S18+S19</f>
        <v>9</v>
      </c>
      <c r="T20" s="200">
        <f t="shared" ref="T20" si="38">S20-T18+T19</f>
        <v>9</v>
      </c>
      <c r="U20" s="200">
        <f t="shared" ref="U20" si="39">T20-U18+U19</f>
        <v>13</v>
      </c>
      <c r="V20" s="200">
        <f t="shared" ref="V20" si="40">U20-V18+V19</f>
        <v>14</v>
      </c>
      <c r="W20" s="200">
        <f t="shared" ref="W20" si="41">V20-W18+W19</f>
        <v>11</v>
      </c>
      <c r="X20" s="200">
        <f t="shared" ref="X20" si="42">W20-X18+X19</f>
        <v>9</v>
      </c>
      <c r="Y20" s="201">
        <f>X20-Y18+Y19</f>
        <v>11</v>
      </c>
      <c r="Z20" s="202">
        <f t="shared" ref="Z20" si="43">Y20-Z18+Z19</f>
        <v>10</v>
      </c>
      <c r="AA20" s="202">
        <f t="shared" ref="AA20" si="44">Z20-AA18+AA19</f>
        <v>9</v>
      </c>
      <c r="AB20" s="202">
        <f t="shared" ref="AB20" si="45">AA20-AB18+AB19</f>
        <v>6</v>
      </c>
      <c r="AC20" s="202">
        <f t="shared" ref="AC20" si="46">AB20-AC18+AC19</f>
        <v>3</v>
      </c>
      <c r="AD20" s="203">
        <f>AC20-AD18</f>
        <v>0</v>
      </c>
      <c r="AE20" s="24"/>
      <c r="AF20" s="248">
        <f>MAX(C20:AD20)</f>
        <v>14</v>
      </c>
      <c r="AG20" s="248">
        <f>SUM(C19:D19)</f>
        <v>0</v>
      </c>
      <c r="AH20" s="41"/>
      <c r="AI20" s="41"/>
    </row>
    <row r="21" spans="1:35" s="39" customFormat="1" ht="15.6" customHeight="1" x14ac:dyDescent="0.2">
      <c r="A21" s="255"/>
      <c r="B21" s="20" t="s">
        <v>9</v>
      </c>
      <c r="C21" s="241"/>
      <c r="D21" s="242"/>
      <c r="E21" s="242"/>
      <c r="F21" s="242"/>
      <c r="G21" s="204" t="s">
        <v>42</v>
      </c>
      <c r="H21" s="242"/>
      <c r="I21" s="242"/>
      <c r="J21" s="242"/>
      <c r="K21" s="242"/>
      <c r="L21" s="242"/>
      <c r="M21" s="204">
        <v>14.19</v>
      </c>
      <c r="N21" s="242"/>
      <c r="O21" s="242"/>
      <c r="P21" s="242"/>
      <c r="Q21" s="204">
        <v>14.22</v>
      </c>
      <c r="R21" s="242"/>
      <c r="S21" s="242"/>
      <c r="T21" s="242"/>
      <c r="U21" s="242"/>
      <c r="V21" s="204">
        <v>14.3</v>
      </c>
      <c r="W21" s="242"/>
      <c r="X21" s="242"/>
      <c r="Y21" s="204">
        <v>14.35</v>
      </c>
      <c r="Z21" s="242"/>
      <c r="AA21" s="242"/>
      <c r="AB21" s="242"/>
      <c r="AC21" s="242"/>
      <c r="AD21" s="204">
        <v>14.41</v>
      </c>
      <c r="AE21" s="25">
        <v>31</v>
      </c>
      <c r="AF21" s="247"/>
      <c r="AG21" s="247"/>
      <c r="AH21" s="41"/>
      <c r="AI21" s="41"/>
    </row>
    <row r="22" spans="1:35" s="39" customFormat="1" ht="15.6" customHeight="1" x14ac:dyDescent="0.2">
      <c r="A22" s="256"/>
      <c r="B22" s="21" t="s">
        <v>10</v>
      </c>
      <c r="C22" s="205" t="s">
        <v>42</v>
      </c>
      <c r="D22" s="244"/>
      <c r="E22" s="244"/>
      <c r="F22" s="244"/>
      <c r="G22" s="206">
        <v>14.1</v>
      </c>
      <c r="H22" s="244"/>
      <c r="I22" s="244"/>
      <c r="J22" s="244"/>
      <c r="K22" s="244"/>
      <c r="L22" s="244"/>
      <c r="M22" s="206">
        <f>M21</f>
        <v>14.19</v>
      </c>
      <c r="N22" s="244"/>
      <c r="O22" s="244"/>
      <c r="P22" s="244"/>
      <c r="Q22" s="206">
        <f>Q21</f>
        <v>14.22</v>
      </c>
      <c r="R22" s="244"/>
      <c r="S22" s="244"/>
      <c r="T22" s="244"/>
      <c r="U22" s="244"/>
      <c r="V22" s="206">
        <f>V21</f>
        <v>14.3</v>
      </c>
      <c r="W22" s="244"/>
      <c r="X22" s="244"/>
      <c r="Y22" s="206">
        <f>Y21</f>
        <v>14.35</v>
      </c>
      <c r="Z22" s="244"/>
      <c r="AA22" s="244"/>
      <c r="AB22" s="244"/>
      <c r="AC22" s="244"/>
      <c r="AD22" s="231"/>
      <c r="AE22" s="24"/>
      <c r="AF22" s="249"/>
      <c r="AG22" s="249"/>
      <c r="AH22" s="41"/>
      <c r="AI22" s="41"/>
    </row>
    <row r="23" spans="1:35" s="39" customFormat="1" ht="15.6" customHeight="1" thickBot="1" x14ac:dyDescent="0.25">
      <c r="A23" s="43">
        <v>208</v>
      </c>
      <c r="B23" s="43" t="s">
        <v>11</v>
      </c>
      <c r="C23" s="207"/>
      <c r="D23" s="208"/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208"/>
      <c r="P23" s="208"/>
      <c r="Q23" s="208"/>
      <c r="R23" s="208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9"/>
      <c r="AE23" s="46"/>
      <c r="AF23" s="250"/>
      <c r="AG23" s="250"/>
      <c r="AH23" s="41"/>
      <c r="AI23" s="41"/>
    </row>
    <row r="24" spans="1:35" ht="15.6" customHeight="1" x14ac:dyDescent="0.2">
      <c r="A24" s="49"/>
      <c r="B24" s="18" t="s">
        <v>5</v>
      </c>
      <c r="C24" s="181"/>
      <c r="D24" s="182">
        <v>0</v>
      </c>
      <c r="E24" s="182">
        <v>0</v>
      </c>
      <c r="F24" s="182">
        <v>0</v>
      </c>
      <c r="G24" s="183">
        <v>0</v>
      </c>
      <c r="H24" s="183">
        <v>0</v>
      </c>
      <c r="I24" s="183">
        <v>0</v>
      </c>
      <c r="J24" s="183">
        <v>0</v>
      </c>
      <c r="K24" s="184">
        <v>0</v>
      </c>
      <c r="L24" s="185">
        <v>0</v>
      </c>
      <c r="M24" s="185">
        <v>0</v>
      </c>
      <c r="N24" s="185">
        <v>0</v>
      </c>
      <c r="O24" s="186">
        <v>0</v>
      </c>
      <c r="P24" s="186">
        <v>0</v>
      </c>
      <c r="Q24" s="186">
        <v>1</v>
      </c>
      <c r="R24" s="186">
        <v>1</v>
      </c>
      <c r="S24" s="186">
        <v>0</v>
      </c>
      <c r="T24" s="186">
        <v>1</v>
      </c>
      <c r="U24" s="186">
        <v>1</v>
      </c>
      <c r="V24" s="186">
        <v>12</v>
      </c>
      <c r="W24" s="186">
        <v>2</v>
      </c>
      <c r="X24" s="186">
        <v>6</v>
      </c>
      <c r="Y24" s="187">
        <v>2</v>
      </c>
      <c r="Z24" s="188">
        <v>1</v>
      </c>
      <c r="AA24" s="188">
        <v>1</v>
      </c>
      <c r="AB24" s="188">
        <v>3</v>
      </c>
      <c r="AC24" s="188">
        <v>3</v>
      </c>
      <c r="AD24" s="189">
        <v>5</v>
      </c>
      <c r="AE24" s="22" t="s">
        <v>6</v>
      </c>
      <c r="AF24" s="246"/>
      <c r="AG24" s="246"/>
      <c r="AH24" s="41"/>
      <c r="AI24" s="41"/>
    </row>
    <row r="25" spans="1:35" ht="15.6" customHeight="1" x14ac:dyDescent="0.2">
      <c r="A25" s="19">
        <v>15.05</v>
      </c>
      <c r="B25" s="20" t="s">
        <v>7</v>
      </c>
      <c r="C25" s="190">
        <v>0</v>
      </c>
      <c r="D25" s="191">
        <v>2</v>
      </c>
      <c r="E25" s="191">
        <v>0</v>
      </c>
      <c r="F25" s="191">
        <v>0</v>
      </c>
      <c r="G25" s="192">
        <v>2</v>
      </c>
      <c r="H25" s="192">
        <v>1</v>
      </c>
      <c r="I25" s="192">
        <v>6</v>
      </c>
      <c r="J25" s="192">
        <v>0</v>
      </c>
      <c r="K25" s="193">
        <v>1</v>
      </c>
      <c r="L25" s="194">
        <v>7</v>
      </c>
      <c r="M25" s="194">
        <v>0</v>
      </c>
      <c r="N25" s="194">
        <v>1</v>
      </c>
      <c r="O25" s="195">
        <v>1</v>
      </c>
      <c r="P25" s="195">
        <v>2</v>
      </c>
      <c r="Q25" s="195">
        <v>1</v>
      </c>
      <c r="R25" s="195">
        <v>4</v>
      </c>
      <c r="S25" s="195">
        <v>2</v>
      </c>
      <c r="T25" s="195">
        <v>1</v>
      </c>
      <c r="U25" s="195">
        <v>0</v>
      </c>
      <c r="V25" s="195">
        <v>1</v>
      </c>
      <c r="W25" s="195">
        <v>3</v>
      </c>
      <c r="X25" s="195">
        <v>0</v>
      </c>
      <c r="Y25" s="196">
        <v>4</v>
      </c>
      <c r="Z25" s="197">
        <v>0</v>
      </c>
      <c r="AA25" s="197">
        <v>0</v>
      </c>
      <c r="AB25" s="197">
        <v>0</v>
      </c>
      <c r="AC25" s="197">
        <v>0</v>
      </c>
      <c r="AD25" s="198"/>
      <c r="AE25" s="23">
        <f>SUM(C25:AC25)</f>
        <v>39</v>
      </c>
      <c r="AF25" s="247"/>
      <c r="AG25" s="247"/>
      <c r="AH25" s="41"/>
      <c r="AI25" s="41"/>
    </row>
    <row r="26" spans="1:35" ht="15.6" customHeight="1" x14ac:dyDescent="0.2">
      <c r="A26" s="254" t="s">
        <v>74</v>
      </c>
      <c r="B26" s="20" t="s">
        <v>8</v>
      </c>
      <c r="C26" s="190">
        <f>C25</f>
        <v>0</v>
      </c>
      <c r="D26" s="199">
        <f t="shared" ref="D26" si="47">C26-D24+D25</f>
        <v>2</v>
      </c>
      <c r="E26" s="199">
        <f>D26-E24+E25</f>
        <v>2</v>
      </c>
      <c r="F26" s="199">
        <f t="shared" ref="F26" si="48">E26-F24+F25</f>
        <v>2</v>
      </c>
      <c r="G26" s="200">
        <f t="shared" ref="G26" si="49">F26-G24+G25</f>
        <v>4</v>
      </c>
      <c r="H26" s="200">
        <f t="shared" ref="H26" si="50">G26-H24+H25</f>
        <v>5</v>
      </c>
      <c r="I26" s="200">
        <f t="shared" ref="I26" si="51">H26-I24+I25</f>
        <v>11</v>
      </c>
      <c r="J26" s="200">
        <f t="shared" ref="J26" si="52">I26-J24+J25</f>
        <v>11</v>
      </c>
      <c r="K26" s="200">
        <f t="shared" ref="K26" si="53">J26-K24+K25</f>
        <v>12</v>
      </c>
      <c r="L26" s="200">
        <f t="shared" ref="L26" si="54">K26-L24+L25</f>
        <v>19</v>
      </c>
      <c r="M26" s="200">
        <f t="shared" ref="M26" si="55">L26-M24+M25</f>
        <v>19</v>
      </c>
      <c r="N26" s="200">
        <f t="shared" ref="N26" si="56">M26-N24+N25</f>
        <v>20</v>
      </c>
      <c r="O26" s="200">
        <f t="shared" ref="O26" si="57">N26-O24+O25</f>
        <v>21</v>
      </c>
      <c r="P26" s="200">
        <f t="shared" ref="P26" si="58">O26-P24+P25</f>
        <v>23</v>
      </c>
      <c r="Q26" s="200">
        <f t="shared" ref="Q26" si="59">P26-Q24+Q25</f>
        <v>23</v>
      </c>
      <c r="R26" s="200">
        <f t="shared" ref="R26" si="60">Q26-R24+R25</f>
        <v>26</v>
      </c>
      <c r="S26" s="200">
        <f t="shared" ref="S26" si="61">R26-S24+S25</f>
        <v>28</v>
      </c>
      <c r="T26" s="200">
        <f t="shared" ref="T26" si="62">S26-T24+T25</f>
        <v>28</v>
      </c>
      <c r="U26" s="200">
        <f t="shared" ref="U26" si="63">T26-U24+U25</f>
        <v>27</v>
      </c>
      <c r="V26" s="200">
        <f t="shared" ref="V26" si="64">U26-V24+V25</f>
        <v>16</v>
      </c>
      <c r="W26" s="200">
        <f t="shared" ref="W26" si="65">V26-W24+W25</f>
        <v>17</v>
      </c>
      <c r="X26" s="200">
        <f t="shared" ref="X26" si="66">W26-X24+X25</f>
        <v>11</v>
      </c>
      <c r="Y26" s="201">
        <f>X26-Y24+Y25</f>
        <v>13</v>
      </c>
      <c r="Z26" s="202">
        <f t="shared" ref="Z26" si="67">Y26-Z24+Z25</f>
        <v>12</v>
      </c>
      <c r="AA26" s="202">
        <f t="shared" ref="AA26" si="68">Z26-AA24+AA25</f>
        <v>11</v>
      </c>
      <c r="AB26" s="202">
        <f t="shared" ref="AB26" si="69">AA26-AB24+AB25</f>
        <v>8</v>
      </c>
      <c r="AC26" s="202">
        <f t="shared" ref="AC26" si="70">AB26-AC24+AC25</f>
        <v>5</v>
      </c>
      <c r="AD26" s="203">
        <f>AC26-AD24</f>
        <v>0</v>
      </c>
      <c r="AE26" s="24"/>
      <c r="AF26" s="248">
        <f>MAX(C26:AD26)</f>
        <v>28</v>
      </c>
      <c r="AG26" s="248">
        <f>SUM(C25:D25)</f>
        <v>2</v>
      </c>
      <c r="AH26" s="41"/>
      <c r="AI26" s="41"/>
    </row>
    <row r="27" spans="1:35" ht="15.6" customHeight="1" x14ac:dyDescent="0.2">
      <c r="A27" s="255"/>
      <c r="B27" s="20" t="s">
        <v>9</v>
      </c>
      <c r="C27" s="241"/>
      <c r="D27" s="242"/>
      <c r="E27" s="242"/>
      <c r="F27" s="242"/>
      <c r="G27" s="204">
        <v>15.15</v>
      </c>
      <c r="H27" s="242"/>
      <c r="I27" s="242"/>
      <c r="J27" s="242"/>
      <c r="K27" s="242"/>
      <c r="L27" s="242"/>
      <c r="M27" s="204">
        <v>15.22</v>
      </c>
      <c r="N27" s="242"/>
      <c r="O27" s="242"/>
      <c r="P27" s="242"/>
      <c r="Q27" s="204">
        <v>15.27</v>
      </c>
      <c r="R27" s="242"/>
      <c r="S27" s="242"/>
      <c r="T27" s="242"/>
      <c r="U27" s="242"/>
      <c r="V27" s="204">
        <v>15.36</v>
      </c>
      <c r="W27" s="242"/>
      <c r="X27" s="242"/>
      <c r="Y27" s="204">
        <v>15.42</v>
      </c>
      <c r="Z27" s="242"/>
      <c r="AA27" s="242"/>
      <c r="AB27" s="242"/>
      <c r="AC27" s="242"/>
      <c r="AD27" s="243">
        <v>15.48</v>
      </c>
      <c r="AE27" s="25">
        <v>43</v>
      </c>
      <c r="AF27" s="247"/>
      <c r="AG27" s="247"/>
      <c r="AH27" s="41"/>
      <c r="AI27" s="41"/>
    </row>
    <row r="28" spans="1:35" ht="15.6" customHeight="1" x14ac:dyDescent="0.2">
      <c r="A28" s="256"/>
      <c r="B28" s="21" t="s">
        <v>10</v>
      </c>
      <c r="C28" s="205">
        <v>15.05</v>
      </c>
      <c r="D28" s="244"/>
      <c r="E28" s="244"/>
      <c r="F28" s="244"/>
      <c r="G28" s="206">
        <v>15.15</v>
      </c>
      <c r="H28" s="244"/>
      <c r="I28" s="244"/>
      <c r="J28" s="244"/>
      <c r="K28" s="244"/>
      <c r="L28" s="244"/>
      <c r="M28" s="206">
        <v>15.23</v>
      </c>
      <c r="N28" s="244"/>
      <c r="O28" s="244"/>
      <c r="P28" s="244"/>
      <c r="Q28" s="206">
        <f>Q27</f>
        <v>15.27</v>
      </c>
      <c r="R28" s="244"/>
      <c r="S28" s="244"/>
      <c r="T28" s="244"/>
      <c r="U28" s="244"/>
      <c r="V28" s="206">
        <v>15.37</v>
      </c>
      <c r="W28" s="244"/>
      <c r="X28" s="244"/>
      <c r="Y28" s="206">
        <f>Y27</f>
        <v>15.42</v>
      </c>
      <c r="Z28" s="244"/>
      <c r="AA28" s="244"/>
      <c r="AB28" s="244"/>
      <c r="AC28" s="244"/>
      <c r="AD28" s="231"/>
      <c r="AE28" s="24"/>
      <c r="AF28" s="249"/>
      <c r="AG28" s="249"/>
      <c r="AH28" s="41"/>
      <c r="AI28" s="41"/>
    </row>
    <row r="29" spans="1:35" ht="15.6" customHeight="1" thickBot="1" x14ac:dyDescent="0.25">
      <c r="A29" s="43">
        <v>211</v>
      </c>
      <c r="B29" s="43" t="s">
        <v>11</v>
      </c>
      <c r="C29" s="207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08"/>
      <c r="P29" s="208"/>
      <c r="Q29" s="208"/>
      <c r="R29" s="208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9"/>
      <c r="AE29" s="46"/>
      <c r="AF29" s="250"/>
      <c r="AG29" s="250"/>
      <c r="AH29" s="41"/>
      <c r="AI29" s="41"/>
    </row>
    <row r="30" spans="1:35" s="39" customFormat="1" ht="15.6" customHeight="1" x14ac:dyDescent="0.2">
      <c r="A30" s="49"/>
      <c r="B30" s="18" t="s">
        <v>5</v>
      </c>
      <c r="C30" s="181"/>
      <c r="D30" s="182" t="s">
        <v>42</v>
      </c>
      <c r="E30" s="182" t="s">
        <v>42</v>
      </c>
      <c r="F30" s="182" t="s">
        <v>42</v>
      </c>
      <c r="G30" s="183" t="s">
        <v>42</v>
      </c>
      <c r="H30" s="183">
        <v>0</v>
      </c>
      <c r="I30" s="183">
        <v>0</v>
      </c>
      <c r="J30" s="183">
        <v>0</v>
      </c>
      <c r="K30" s="184">
        <v>0</v>
      </c>
      <c r="L30" s="185">
        <v>0</v>
      </c>
      <c r="M30" s="185">
        <v>0</v>
      </c>
      <c r="N30" s="185">
        <v>0</v>
      </c>
      <c r="O30" s="186">
        <v>0</v>
      </c>
      <c r="P30" s="186">
        <v>1</v>
      </c>
      <c r="Q30" s="186">
        <v>0</v>
      </c>
      <c r="R30" s="186">
        <v>1</v>
      </c>
      <c r="S30" s="186">
        <v>0</v>
      </c>
      <c r="T30" s="186">
        <v>0</v>
      </c>
      <c r="U30" s="186">
        <v>0</v>
      </c>
      <c r="V30" s="186">
        <v>1</v>
      </c>
      <c r="W30" s="186">
        <v>0</v>
      </c>
      <c r="X30" s="186">
        <v>1</v>
      </c>
      <c r="Y30" s="187">
        <v>3</v>
      </c>
      <c r="Z30" s="188">
        <v>1</v>
      </c>
      <c r="AA30" s="188">
        <v>1</v>
      </c>
      <c r="AB30" s="188">
        <v>3</v>
      </c>
      <c r="AC30" s="188">
        <v>3</v>
      </c>
      <c r="AD30" s="189">
        <v>0</v>
      </c>
      <c r="AE30" s="22" t="s">
        <v>6</v>
      </c>
      <c r="AF30" s="246"/>
      <c r="AG30" s="246"/>
      <c r="AH30" s="41"/>
      <c r="AI30" s="41"/>
    </row>
    <row r="31" spans="1:35" s="39" customFormat="1" ht="15.6" customHeight="1" x14ac:dyDescent="0.2">
      <c r="A31" s="19">
        <v>19.2</v>
      </c>
      <c r="B31" s="20" t="s">
        <v>7</v>
      </c>
      <c r="C31" s="190" t="s">
        <v>42</v>
      </c>
      <c r="D31" s="191" t="s">
        <v>42</v>
      </c>
      <c r="E31" s="191" t="s">
        <v>42</v>
      </c>
      <c r="F31" s="191" t="s">
        <v>42</v>
      </c>
      <c r="G31" s="192">
        <v>2</v>
      </c>
      <c r="H31" s="192">
        <v>1</v>
      </c>
      <c r="I31" s="192">
        <v>1</v>
      </c>
      <c r="J31" s="192">
        <v>0</v>
      </c>
      <c r="K31" s="193">
        <v>0</v>
      </c>
      <c r="L31" s="194">
        <v>0</v>
      </c>
      <c r="M31" s="194">
        <v>0</v>
      </c>
      <c r="N31" s="194">
        <v>0</v>
      </c>
      <c r="O31" s="195">
        <v>0</v>
      </c>
      <c r="P31" s="195">
        <v>2</v>
      </c>
      <c r="Q31" s="195">
        <v>3</v>
      </c>
      <c r="R31" s="195">
        <v>2</v>
      </c>
      <c r="S31" s="195">
        <v>0</v>
      </c>
      <c r="T31" s="195">
        <v>0</v>
      </c>
      <c r="U31" s="195">
        <v>1</v>
      </c>
      <c r="V31" s="195">
        <v>3</v>
      </c>
      <c r="W31" s="195">
        <v>0</v>
      </c>
      <c r="X31" s="195">
        <v>0</v>
      </c>
      <c r="Y31" s="196">
        <v>0</v>
      </c>
      <c r="Z31" s="197">
        <v>0</v>
      </c>
      <c r="AA31" s="197">
        <v>0</v>
      </c>
      <c r="AB31" s="197">
        <v>0</v>
      </c>
      <c r="AC31" s="197">
        <v>0</v>
      </c>
      <c r="AD31" s="198"/>
      <c r="AE31" s="23">
        <f>SUM(C31:AC31)</f>
        <v>15</v>
      </c>
      <c r="AF31" s="247"/>
      <c r="AG31" s="247"/>
      <c r="AH31" s="41"/>
      <c r="AI31" s="41"/>
    </row>
    <row r="32" spans="1:35" s="39" customFormat="1" ht="15.6" customHeight="1" x14ac:dyDescent="0.2">
      <c r="A32" s="254" t="s">
        <v>75</v>
      </c>
      <c r="B32" s="20" t="s">
        <v>8</v>
      </c>
      <c r="C32" s="190" t="str">
        <f>C31</f>
        <v>x</v>
      </c>
      <c r="D32" s="199" t="s">
        <v>42</v>
      </c>
      <c r="E32" s="199" t="s">
        <v>42</v>
      </c>
      <c r="F32" s="199" t="s">
        <v>42</v>
      </c>
      <c r="G32" s="200">
        <f>G31</f>
        <v>2</v>
      </c>
      <c r="H32" s="200">
        <f t="shared" ref="H32" si="71">G32-H30+H31</f>
        <v>3</v>
      </c>
      <c r="I32" s="200">
        <f t="shared" ref="I32" si="72">H32-I30+I31</f>
        <v>4</v>
      </c>
      <c r="J32" s="200">
        <f t="shared" ref="J32" si="73">I32-J30+J31</f>
        <v>4</v>
      </c>
      <c r="K32" s="200">
        <f t="shared" ref="K32" si="74">J32-K30+K31</f>
        <v>4</v>
      </c>
      <c r="L32" s="200">
        <f t="shared" ref="L32" si="75">K32-L30+L31</f>
        <v>4</v>
      </c>
      <c r="M32" s="200">
        <f t="shared" ref="M32" si="76">L32-M30+M31</f>
        <v>4</v>
      </c>
      <c r="N32" s="200">
        <f t="shared" ref="N32" si="77">M32-N30+N31</f>
        <v>4</v>
      </c>
      <c r="O32" s="200">
        <f t="shared" ref="O32" si="78">N32-O30+O31</f>
        <v>4</v>
      </c>
      <c r="P32" s="200">
        <f t="shared" ref="P32" si="79">O32-P30+P31</f>
        <v>5</v>
      </c>
      <c r="Q32" s="200">
        <f t="shared" ref="Q32" si="80">P32-Q30+Q31</f>
        <v>8</v>
      </c>
      <c r="R32" s="200">
        <f t="shared" ref="R32" si="81">Q32-R30+R31</f>
        <v>9</v>
      </c>
      <c r="S32" s="200">
        <f t="shared" ref="S32" si="82">R32-S30+S31</f>
        <v>9</v>
      </c>
      <c r="T32" s="200">
        <f t="shared" ref="T32" si="83">S32-T30+T31</f>
        <v>9</v>
      </c>
      <c r="U32" s="200">
        <f t="shared" ref="U32" si="84">T32-U30+U31</f>
        <v>10</v>
      </c>
      <c r="V32" s="200">
        <f t="shared" ref="V32" si="85">U32-V30+V31</f>
        <v>12</v>
      </c>
      <c r="W32" s="200">
        <f t="shared" ref="W32" si="86">V32-W30+W31</f>
        <v>12</v>
      </c>
      <c r="X32" s="200">
        <f t="shared" ref="X32" si="87">W32-X30+X31</f>
        <v>11</v>
      </c>
      <c r="Y32" s="201">
        <f>X32-Y30+Y31</f>
        <v>8</v>
      </c>
      <c r="Z32" s="202">
        <f t="shared" ref="Z32" si="88">Y32-Z30+Z31</f>
        <v>7</v>
      </c>
      <c r="AA32" s="202">
        <f t="shared" ref="AA32" si="89">Z32-AA30+AA31</f>
        <v>6</v>
      </c>
      <c r="AB32" s="202">
        <f t="shared" ref="AB32" si="90">AA32-AB30+AB31</f>
        <v>3</v>
      </c>
      <c r="AC32" s="202">
        <f t="shared" ref="AC32" si="91">AB32-AC30+AC31</f>
        <v>0</v>
      </c>
      <c r="AD32" s="203">
        <f>AC32-AD30</f>
        <v>0</v>
      </c>
      <c r="AE32" s="24"/>
      <c r="AF32" s="248">
        <f>MAX(C32:AD32)</f>
        <v>12</v>
      </c>
      <c r="AG32" s="248">
        <f>SUM(C31:D31)</f>
        <v>0</v>
      </c>
      <c r="AH32" s="41"/>
      <c r="AI32" s="41"/>
    </row>
    <row r="33" spans="1:35" s="39" customFormat="1" ht="15.6" customHeight="1" x14ac:dyDescent="0.2">
      <c r="A33" s="255"/>
      <c r="B33" s="20" t="s">
        <v>9</v>
      </c>
      <c r="C33" s="241"/>
      <c r="D33" s="242"/>
      <c r="E33" s="242"/>
      <c r="F33" s="242"/>
      <c r="G33" s="204" t="s">
        <v>42</v>
      </c>
      <c r="H33" s="242"/>
      <c r="I33" s="242"/>
      <c r="J33" s="242"/>
      <c r="K33" s="242"/>
      <c r="L33" s="242"/>
      <c r="M33" s="204">
        <v>19.28</v>
      </c>
      <c r="N33" s="242"/>
      <c r="O33" s="242"/>
      <c r="P33" s="242"/>
      <c r="Q33" s="204">
        <v>19.32</v>
      </c>
      <c r="R33" s="242"/>
      <c r="S33" s="242"/>
      <c r="T33" s="242"/>
      <c r="U33" s="242"/>
      <c r="V33" s="204">
        <v>19.399999999999999</v>
      </c>
      <c r="W33" s="242"/>
      <c r="X33" s="242"/>
      <c r="Y33" s="204">
        <v>19.45</v>
      </c>
      <c r="Z33" s="242"/>
      <c r="AA33" s="242"/>
      <c r="AB33" s="242"/>
      <c r="AC33" s="242"/>
      <c r="AD33" s="243">
        <v>19.510000000000002</v>
      </c>
      <c r="AE33" s="25">
        <v>31</v>
      </c>
      <c r="AF33" s="247"/>
      <c r="AG33" s="247"/>
      <c r="AH33" s="41"/>
      <c r="AI33" s="41"/>
    </row>
    <row r="34" spans="1:35" s="39" customFormat="1" ht="15.6" customHeight="1" x14ac:dyDescent="0.2">
      <c r="A34" s="256"/>
      <c r="B34" s="21" t="s">
        <v>10</v>
      </c>
      <c r="C34" s="205" t="s">
        <v>42</v>
      </c>
      <c r="D34" s="244"/>
      <c r="E34" s="244"/>
      <c r="F34" s="244"/>
      <c r="G34" s="206">
        <v>19.2</v>
      </c>
      <c r="H34" s="244"/>
      <c r="I34" s="244"/>
      <c r="J34" s="244"/>
      <c r="K34" s="244"/>
      <c r="L34" s="244"/>
      <c r="M34" s="206">
        <f>M33</f>
        <v>19.28</v>
      </c>
      <c r="N34" s="244"/>
      <c r="O34" s="244"/>
      <c r="P34" s="244"/>
      <c r="Q34" s="206">
        <f>Q33</f>
        <v>19.32</v>
      </c>
      <c r="R34" s="244"/>
      <c r="S34" s="244"/>
      <c r="T34" s="244"/>
      <c r="U34" s="244"/>
      <c r="V34" s="206">
        <f>V33</f>
        <v>19.399999999999999</v>
      </c>
      <c r="W34" s="244"/>
      <c r="X34" s="244"/>
      <c r="Y34" s="206">
        <f>Y33</f>
        <v>19.45</v>
      </c>
      <c r="Z34" s="244"/>
      <c r="AA34" s="244"/>
      <c r="AB34" s="244"/>
      <c r="AC34" s="244"/>
      <c r="AD34" s="231"/>
      <c r="AE34" s="24"/>
      <c r="AF34" s="249"/>
      <c r="AG34" s="249"/>
      <c r="AH34" s="41"/>
      <c r="AI34" s="41"/>
    </row>
    <row r="35" spans="1:35" s="39" customFormat="1" ht="15.6" customHeight="1" thickBot="1" x14ac:dyDescent="0.25">
      <c r="A35" s="43">
        <v>208</v>
      </c>
      <c r="B35" s="43" t="s">
        <v>11</v>
      </c>
      <c r="C35" s="207"/>
      <c r="D35" s="208"/>
      <c r="E35" s="208"/>
      <c r="F35" s="208"/>
      <c r="G35" s="208"/>
      <c r="H35" s="208"/>
      <c r="I35" s="208"/>
      <c r="J35" s="208"/>
      <c r="K35" s="208"/>
      <c r="L35" s="208"/>
      <c r="M35" s="208"/>
      <c r="N35" s="208"/>
      <c r="O35" s="208"/>
      <c r="P35" s="208"/>
      <c r="Q35" s="208"/>
      <c r="R35" s="208"/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9"/>
      <c r="AE35" s="46"/>
      <c r="AF35" s="250"/>
      <c r="AG35" s="250"/>
      <c r="AH35" s="41"/>
      <c r="AI35" s="41"/>
    </row>
    <row r="36" spans="1:35" s="39" customFormat="1" ht="15.6" customHeight="1" x14ac:dyDescent="0.2">
      <c r="A36" s="49"/>
      <c r="B36" s="18" t="s">
        <v>5</v>
      </c>
      <c r="C36" s="181"/>
      <c r="D36" s="182" t="s">
        <v>42</v>
      </c>
      <c r="E36" s="182" t="s">
        <v>42</v>
      </c>
      <c r="F36" s="182" t="s">
        <v>42</v>
      </c>
      <c r="G36" s="183" t="s">
        <v>42</v>
      </c>
      <c r="H36" s="183">
        <v>0</v>
      </c>
      <c r="I36" s="183">
        <v>0</v>
      </c>
      <c r="J36" s="183">
        <v>0</v>
      </c>
      <c r="K36" s="184">
        <v>0</v>
      </c>
      <c r="L36" s="185">
        <v>0</v>
      </c>
      <c r="M36" s="185">
        <v>0</v>
      </c>
      <c r="N36" s="185">
        <v>0</v>
      </c>
      <c r="O36" s="186">
        <v>0</v>
      </c>
      <c r="P36" s="186">
        <v>0</v>
      </c>
      <c r="Q36" s="186">
        <v>1</v>
      </c>
      <c r="R36" s="186">
        <v>0</v>
      </c>
      <c r="S36" s="186">
        <v>0</v>
      </c>
      <c r="T36" s="186">
        <v>0</v>
      </c>
      <c r="U36" s="186">
        <v>0</v>
      </c>
      <c r="V36" s="186">
        <v>0</v>
      </c>
      <c r="W36" s="186">
        <v>0</v>
      </c>
      <c r="X36" s="186">
        <v>0</v>
      </c>
      <c r="Y36" s="187">
        <v>0</v>
      </c>
      <c r="Z36" s="188">
        <v>3</v>
      </c>
      <c r="AA36" s="188">
        <v>2</v>
      </c>
      <c r="AB36" s="188">
        <v>3</v>
      </c>
      <c r="AC36" s="188">
        <v>3</v>
      </c>
      <c r="AD36" s="189">
        <v>1</v>
      </c>
      <c r="AE36" s="22" t="s">
        <v>6</v>
      </c>
      <c r="AF36" s="246"/>
      <c r="AG36" s="246"/>
      <c r="AH36" s="41"/>
      <c r="AI36" s="41"/>
    </row>
    <row r="37" spans="1:35" s="39" customFormat="1" ht="15.6" customHeight="1" x14ac:dyDescent="0.2">
      <c r="A37" s="19">
        <v>22.15</v>
      </c>
      <c r="B37" s="20" t="s">
        <v>7</v>
      </c>
      <c r="C37" s="190" t="s">
        <v>42</v>
      </c>
      <c r="D37" s="191" t="s">
        <v>42</v>
      </c>
      <c r="E37" s="191" t="s">
        <v>42</v>
      </c>
      <c r="F37" s="191" t="s">
        <v>42</v>
      </c>
      <c r="G37" s="192">
        <v>0</v>
      </c>
      <c r="H37" s="192">
        <v>1</v>
      </c>
      <c r="I37" s="192">
        <v>1</v>
      </c>
      <c r="J37" s="192">
        <v>0</v>
      </c>
      <c r="K37" s="193">
        <v>0</v>
      </c>
      <c r="L37" s="194">
        <v>0</v>
      </c>
      <c r="M37" s="194">
        <v>0</v>
      </c>
      <c r="N37" s="194">
        <v>3</v>
      </c>
      <c r="O37" s="195">
        <v>0</v>
      </c>
      <c r="P37" s="195">
        <v>1</v>
      </c>
      <c r="Q37" s="195">
        <v>0</v>
      </c>
      <c r="R37" s="195">
        <v>0</v>
      </c>
      <c r="S37" s="195">
        <v>0</v>
      </c>
      <c r="T37" s="195">
        <v>0</v>
      </c>
      <c r="U37" s="195">
        <v>0</v>
      </c>
      <c r="V37" s="195">
        <v>6</v>
      </c>
      <c r="W37" s="195">
        <v>0</v>
      </c>
      <c r="X37" s="195">
        <v>0</v>
      </c>
      <c r="Y37" s="196">
        <v>1</v>
      </c>
      <c r="Z37" s="197">
        <v>0</v>
      </c>
      <c r="AA37" s="197">
        <v>0</v>
      </c>
      <c r="AB37" s="197">
        <v>0</v>
      </c>
      <c r="AC37" s="197">
        <v>0</v>
      </c>
      <c r="AD37" s="198"/>
      <c r="AE37" s="23">
        <f>SUM(C37:AC37)</f>
        <v>13</v>
      </c>
      <c r="AF37" s="247"/>
      <c r="AG37" s="247"/>
      <c r="AH37" s="41"/>
      <c r="AI37" s="41"/>
    </row>
    <row r="38" spans="1:35" s="39" customFormat="1" ht="15.6" customHeight="1" x14ac:dyDescent="0.2">
      <c r="A38" s="254" t="s">
        <v>75</v>
      </c>
      <c r="B38" s="20" t="s">
        <v>8</v>
      </c>
      <c r="C38" s="190" t="str">
        <f>C37</f>
        <v>x</v>
      </c>
      <c r="D38" s="199" t="s">
        <v>42</v>
      </c>
      <c r="E38" s="199" t="s">
        <v>42</v>
      </c>
      <c r="F38" s="199" t="s">
        <v>42</v>
      </c>
      <c r="G38" s="200">
        <f>G37</f>
        <v>0</v>
      </c>
      <c r="H38" s="200">
        <f t="shared" ref="H38" si="92">G38-H36+H37</f>
        <v>1</v>
      </c>
      <c r="I38" s="200">
        <f t="shared" ref="I38" si="93">H38-I36+I37</f>
        <v>2</v>
      </c>
      <c r="J38" s="200">
        <f t="shared" ref="J38" si="94">I38-J36+J37</f>
        <v>2</v>
      </c>
      <c r="K38" s="200">
        <f t="shared" ref="K38" si="95">J38-K36+K37</f>
        <v>2</v>
      </c>
      <c r="L38" s="200">
        <f t="shared" ref="L38" si="96">K38-L36+L37</f>
        <v>2</v>
      </c>
      <c r="M38" s="200">
        <f t="shared" ref="M38" si="97">L38-M36+M37</f>
        <v>2</v>
      </c>
      <c r="N38" s="200">
        <f t="shared" ref="N38" si="98">M38-N36+N37</f>
        <v>5</v>
      </c>
      <c r="O38" s="200">
        <f t="shared" ref="O38" si="99">N38-O36+O37</f>
        <v>5</v>
      </c>
      <c r="P38" s="200">
        <f t="shared" ref="P38" si="100">O38-P36+P37</f>
        <v>6</v>
      </c>
      <c r="Q38" s="200">
        <f t="shared" ref="Q38" si="101">P38-Q36+Q37</f>
        <v>5</v>
      </c>
      <c r="R38" s="200">
        <f t="shared" ref="R38" si="102">Q38-R36+R37</f>
        <v>5</v>
      </c>
      <c r="S38" s="200">
        <f t="shared" ref="S38" si="103">R38-S36+S37</f>
        <v>5</v>
      </c>
      <c r="T38" s="200">
        <f t="shared" ref="T38" si="104">S38-T36+T37</f>
        <v>5</v>
      </c>
      <c r="U38" s="200">
        <f t="shared" ref="U38" si="105">T38-U36+U37</f>
        <v>5</v>
      </c>
      <c r="V38" s="200">
        <f t="shared" ref="V38" si="106">U38-V36+V37</f>
        <v>11</v>
      </c>
      <c r="W38" s="200">
        <f t="shared" ref="W38" si="107">V38-W36+W37</f>
        <v>11</v>
      </c>
      <c r="X38" s="200">
        <f t="shared" ref="X38" si="108">W38-X36+X37</f>
        <v>11</v>
      </c>
      <c r="Y38" s="201">
        <f>X38-Y36+Y37</f>
        <v>12</v>
      </c>
      <c r="Z38" s="202">
        <f t="shared" ref="Z38" si="109">Y38-Z36+Z37</f>
        <v>9</v>
      </c>
      <c r="AA38" s="202">
        <f t="shared" ref="AA38" si="110">Z38-AA36+AA37</f>
        <v>7</v>
      </c>
      <c r="AB38" s="202">
        <f t="shared" ref="AB38" si="111">AA38-AB36+AB37</f>
        <v>4</v>
      </c>
      <c r="AC38" s="202">
        <f t="shared" ref="AC38" si="112">AB38-AC36+AC37</f>
        <v>1</v>
      </c>
      <c r="AD38" s="203">
        <f>AC38-AD36</f>
        <v>0</v>
      </c>
      <c r="AE38" s="24"/>
      <c r="AF38" s="248">
        <f>MAX(C38:AD38)</f>
        <v>12</v>
      </c>
      <c r="AG38" s="248">
        <f>SUM(C37:D37)</f>
        <v>0</v>
      </c>
      <c r="AH38" s="41"/>
      <c r="AI38" s="41"/>
    </row>
    <row r="39" spans="1:35" s="39" customFormat="1" ht="15.6" customHeight="1" x14ac:dyDescent="0.2">
      <c r="A39" s="255"/>
      <c r="B39" s="20" t="s">
        <v>9</v>
      </c>
      <c r="C39" s="241"/>
      <c r="D39" s="242"/>
      <c r="E39" s="242"/>
      <c r="F39" s="242"/>
      <c r="G39" s="204" t="s">
        <v>42</v>
      </c>
      <c r="H39" s="242"/>
      <c r="I39" s="242"/>
      <c r="J39" s="242"/>
      <c r="K39" s="242"/>
      <c r="L39" s="242"/>
      <c r="M39" s="204">
        <v>22.23</v>
      </c>
      <c r="N39" s="242"/>
      <c r="O39" s="242"/>
      <c r="P39" s="242"/>
      <c r="Q39" s="204">
        <v>22.28</v>
      </c>
      <c r="R39" s="242"/>
      <c r="S39" s="242"/>
      <c r="T39" s="242"/>
      <c r="U39" s="242"/>
      <c r="V39" s="204">
        <v>22.34</v>
      </c>
      <c r="W39" s="242"/>
      <c r="X39" s="242"/>
      <c r="Y39" s="204">
        <v>22.39</v>
      </c>
      <c r="Z39" s="242"/>
      <c r="AA39" s="242"/>
      <c r="AB39" s="242"/>
      <c r="AC39" s="242"/>
      <c r="AD39" s="204">
        <v>22.5</v>
      </c>
      <c r="AE39" s="25">
        <v>35</v>
      </c>
      <c r="AF39" s="247"/>
      <c r="AG39" s="247"/>
      <c r="AH39" s="41"/>
      <c r="AI39" s="41"/>
    </row>
    <row r="40" spans="1:35" s="39" customFormat="1" ht="15.6" customHeight="1" x14ac:dyDescent="0.2">
      <c r="A40" s="256"/>
      <c r="B40" s="21" t="s">
        <v>10</v>
      </c>
      <c r="C40" s="205" t="s">
        <v>42</v>
      </c>
      <c r="D40" s="244"/>
      <c r="E40" s="244"/>
      <c r="F40" s="244"/>
      <c r="G40" s="206">
        <v>22.15</v>
      </c>
      <c r="H40" s="244"/>
      <c r="I40" s="244"/>
      <c r="J40" s="244"/>
      <c r="K40" s="244"/>
      <c r="L40" s="244"/>
      <c r="M40" s="206">
        <f>M39</f>
        <v>22.23</v>
      </c>
      <c r="N40" s="244"/>
      <c r="O40" s="244"/>
      <c r="P40" s="244"/>
      <c r="Q40" s="206">
        <f>Q39</f>
        <v>22.28</v>
      </c>
      <c r="R40" s="244"/>
      <c r="S40" s="244"/>
      <c r="T40" s="244"/>
      <c r="U40" s="244"/>
      <c r="V40" s="206">
        <f>V39</f>
        <v>22.34</v>
      </c>
      <c r="W40" s="244"/>
      <c r="X40" s="244"/>
      <c r="Y40" s="206">
        <f>Y39</f>
        <v>22.39</v>
      </c>
      <c r="Z40" s="244"/>
      <c r="AA40" s="244"/>
      <c r="AB40" s="244"/>
      <c r="AC40" s="244"/>
      <c r="AD40" s="231"/>
      <c r="AE40" s="24"/>
      <c r="AF40" s="249"/>
      <c r="AG40" s="249"/>
      <c r="AH40" s="41"/>
      <c r="AI40" s="41"/>
    </row>
    <row r="41" spans="1:35" s="39" customFormat="1" ht="15.6" customHeight="1" thickBot="1" x14ac:dyDescent="0.25">
      <c r="A41" s="43">
        <v>514</v>
      </c>
      <c r="B41" s="43" t="s">
        <v>11</v>
      </c>
      <c r="C41" s="207"/>
      <c r="D41" s="208"/>
      <c r="E41" s="208"/>
      <c r="F41" s="208"/>
      <c r="G41" s="208"/>
      <c r="H41" s="208"/>
      <c r="I41" s="208"/>
      <c r="J41" s="208"/>
      <c r="K41" s="208"/>
      <c r="L41" s="208"/>
      <c r="M41" s="208"/>
      <c r="N41" s="208"/>
      <c r="O41" s="208"/>
      <c r="P41" s="208"/>
      <c r="Q41" s="208"/>
      <c r="R41" s="208"/>
      <c r="S41" s="208"/>
      <c r="T41" s="208"/>
      <c r="U41" s="208"/>
      <c r="V41" s="208"/>
      <c r="W41" s="208"/>
      <c r="X41" s="208"/>
      <c r="Y41" s="208"/>
      <c r="Z41" s="208"/>
      <c r="AA41" s="208"/>
      <c r="AB41" s="208"/>
      <c r="AC41" s="208"/>
      <c r="AD41" s="209"/>
      <c r="AE41" s="46"/>
      <c r="AF41" s="250"/>
      <c r="AG41" s="250"/>
      <c r="AH41" s="41"/>
      <c r="AI41" s="41"/>
    </row>
    <row r="42" spans="1:35" ht="15.6" customHeight="1" x14ac:dyDescent="0.2">
      <c r="A42" s="49"/>
      <c r="B42" s="18" t="s">
        <v>5</v>
      </c>
      <c r="C42" s="181"/>
      <c r="D42" s="182">
        <v>0</v>
      </c>
      <c r="E42" s="182">
        <v>0</v>
      </c>
      <c r="F42" s="182">
        <v>0</v>
      </c>
      <c r="G42" s="183">
        <v>0</v>
      </c>
      <c r="H42" s="183">
        <v>0</v>
      </c>
      <c r="I42" s="183">
        <v>0</v>
      </c>
      <c r="J42" s="183">
        <v>0</v>
      </c>
      <c r="K42" s="184">
        <v>0</v>
      </c>
      <c r="L42" s="185">
        <v>0</v>
      </c>
      <c r="M42" s="185">
        <v>0</v>
      </c>
      <c r="N42" s="185">
        <v>0</v>
      </c>
      <c r="O42" s="186">
        <v>0</v>
      </c>
      <c r="P42" s="186">
        <v>0</v>
      </c>
      <c r="Q42" s="186">
        <v>0</v>
      </c>
      <c r="R42" s="186">
        <v>1</v>
      </c>
      <c r="S42" s="186">
        <v>0</v>
      </c>
      <c r="T42" s="186">
        <v>0</v>
      </c>
      <c r="U42" s="186">
        <v>0</v>
      </c>
      <c r="V42" s="186">
        <v>0</v>
      </c>
      <c r="W42" s="186">
        <v>0</v>
      </c>
      <c r="X42" s="186">
        <v>1</v>
      </c>
      <c r="Y42" s="187">
        <v>0</v>
      </c>
      <c r="Z42" s="188">
        <v>2</v>
      </c>
      <c r="AA42" s="188">
        <v>1</v>
      </c>
      <c r="AB42" s="188">
        <v>0</v>
      </c>
      <c r="AC42" s="188">
        <v>1</v>
      </c>
      <c r="AD42" s="189">
        <v>1</v>
      </c>
      <c r="AE42" s="22" t="s">
        <v>6</v>
      </c>
      <c r="AF42" s="246"/>
      <c r="AG42" s="246"/>
      <c r="AH42" s="41"/>
      <c r="AI42" s="41"/>
    </row>
    <row r="43" spans="1:35" ht="15.6" customHeight="1" x14ac:dyDescent="0.2">
      <c r="A43" s="19">
        <v>23.07</v>
      </c>
      <c r="B43" s="20" t="s">
        <v>7</v>
      </c>
      <c r="C43" s="190">
        <v>0</v>
      </c>
      <c r="D43" s="191">
        <v>0</v>
      </c>
      <c r="E43" s="191">
        <v>0</v>
      </c>
      <c r="F43" s="191">
        <v>0</v>
      </c>
      <c r="G43" s="192">
        <v>0</v>
      </c>
      <c r="H43" s="192">
        <v>1</v>
      </c>
      <c r="I43" s="192">
        <v>0</v>
      </c>
      <c r="J43" s="192">
        <v>1</v>
      </c>
      <c r="K43" s="193">
        <v>1</v>
      </c>
      <c r="L43" s="194">
        <v>0</v>
      </c>
      <c r="M43" s="194">
        <v>0</v>
      </c>
      <c r="N43" s="194">
        <v>0</v>
      </c>
      <c r="O43" s="195">
        <v>0</v>
      </c>
      <c r="P43" s="195">
        <v>0</v>
      </c>
      <c r="Q43" s="195">
        <v>3</v>
      </c>
      <c r="R43" s="195">
        <v>0</v>
      </c>
      <c r="S43" s="195">
        <v>0</v>
      </c>
      <c r="T43" s="195">
        <v>0</v>
      </c>
      <c r="U43" s="195">
        <v>0</v>
      </c>
      <c r="V43" s="195">
        <v>1</v>
      </c>
      <c r="W43" s="195">
        <v>0</v>
      </c>
      <c r="X43" s="195">
        <v>0</v>
      </c>
      <c r="Y43" s="196">
        <v>0</v>
      </c>
      <c r="Z43" s="197">
        <v>0</v>
      </c>
      <c r="AA43" s="197">
        <v>0</v>
      </c>
      <c r="AB43" s="197">
        <v>0</v>
      </c>
      <c r="AC43" s="197">
        <v>0</v>
      </c>
      <c r="AD43" s="198"/>
      <c r="AE43" s="23">
        <f>SUM(C43:AC43)</f>
        <v>7</v>
      </c>
      <c r="AF43" s="247"/>
      <c r="AG43" s="247"/>
      <c r="AH43" s="41"/>
      <c r="AI43" s="41"/>
    </row>
    <row r="44" spans="1:35" ht="15.6" customHeight="1" x14ac:dyDescent="0.2">
      <c r="A44" s="254" t="s">
        <v>74</v>
      </c>
      <c r="B44" s="20" t="s">
        <v>8</v>
      </c>
      <c r="C44" s="190">
        <f>C43</f>
        <v>0</v>
      </c>
      <c r="D44" s="199">
        <f t="shared" ref="D44" si="113">C44-D42+D43</f>
        <v>0</v>
      </c>
      <c r="E44" s="199">
        <f>D44-E42+E43</f>
        <v>0</v>
      </c>
      <c r="F44" s="199">
        <f t="shared" ref="F44" si="114">E44-F42+F43</f>
        <v>0</v>
      </c>
      <c r="G44" s="200">
        <f t="shared" ref="G44" si="115">F44-G42+G43</f>
        <v>0</v>
      </c>
      <c r="H44" s="200">
        <f t="shared" ref="H44" si="116">G44-H42+H43</f>
        <v>1</v>
      </c>
      <c r="I44" s="200">
        <f t="shared" ref="I44" si="117">H44-I42+I43</f>
        <v>1</v>
      </c>
      <c r="J44" s="200">
        <f t="shared" ref="J44" si="118">I44-J42+J43</f>
        <v>2</v>
      </c>
      <c r="K44" s="200">
        <f t="shared" ref="K44" si="119">J44-K42+K43</f>
        <v>3</v>
      </c>
      <c r="L44" s="200">
        <f t="shared" ref="L44" si="120">K44-L42+L43</f>
        <v>3</v>
      </c>
      <c r="M44" s="200">
        <f t="shared" ref="M44" si="121">L44-M42+M43</f>
        <v>3</v>
      </c>
      <c r="N44" s="200">
        <f t="shared" ref="N44" si="122">M44-N42+N43</f>
        <v>3</v>
      </c>
      <c r="O44" s="200">
        <f t="shared" ref="O44" si="123">N44-O42+O43</f>
        <v>3</v>
      </c>
      <c r="P44" s="200">
        <f t="shared" ref="P44" si="124">O44-P42+P43</f>
        <v>3</v>
      </c>
      <c r="Q44" s="200">
        <f t="shared" ref="Q44" si="125">P44-Q42+Q43</f>
        <v>6</v>
      </c>
      <c r="R44" s="200">
        <f t="shared" ref="R44" si="126">Q44-R42+R43</f>
        <v>5</v>
      </c>
      <c r="S44" s="200">
        <f t="shared" ref="S44" si="127">R44-S42+S43</f>
        <v>5</v>
      </c>
      <c r="T44" s="200">
        <f t="shared" ref="T44" si="128">S44-T42+T43</f>
        <v>5</v>
      </c>
      <c r="U44" s="200">
        <f t="shared" ref="U44" si="129">T44-U42+U43</f>
        <v>5</v>
      </c>
      <c r="V44" s="200">
        <f t="shared" ref="V44" si="130">U44-V42+V43</f>
        <v>6</v>
      </c>
      <c r="W44" s="200">
        <f t="shared" ref="W44" si="131">V44-W42+W43</f>
        <v>6</v>
      </c>
      <c r="X44" s="200">
        <f t="shared" ref="X44" si="132">W44-X42+X43</f>
        <v>5</v>
      </c>
      <c r="Y44" s="201">
        <f>X44-Y42+Y43</f>
        <v>5</v>
      </c>
      <c r="Z44" s="202">
        <f t="shared" ref="Z44" si="133">Y44-Z42+Z43</f>
        <v>3</v>
      </c>
      <c r="AA44" s="202">
        <f t="shared" ref="AA44" si="134">Z44-AA42+AA43</f>
        <v>2</v>
      </c>
      <c r="AB44" s="202">
        <f t="shared" ref="AB44" si="135">AA44-AB42+AB43</f>
        <v>2</v>
      </c>
      <c r="AC44" s="202">
        <f t="shared" ref="AC44" si="136">AB44-AC42+AC43</f>
        <v>1</v>
      </c>
      <c r="AD44" s="203">
        <f>AC44-AD42</f>
        <v>0</v>
      </c>
      <c r="AE44" s="24"/>
      <c r="AF44" s="248">
        <f>MAX(C44:AD44)</f>
        <v>6</v>
      </c>
      <c r="AG44" s="248">
        <f>SUM(C43:D43)</f>
        <v>0</v>
      </c>
      <c r="AH44" s="41"/>
      <c r="AI44" s="41"/>
    </row>
    <row r="45" spans="1:35" ht="15.6" customHeight="1" x14ac:dyDescent="0.2">
      <c r="A45" s="255"/>
      <c r="B45" s="20" t="s">
        <v>9</v>
      </c>
      <c r="C45" s="241"/>
      <c r="D45" s="242"/>
      <c r="E45" s="242"/>
      <c r="F45" s="242"/>
      <c r="G45" s="204">
        <v>23.15</v>
      </c>
      <c r="H45" s="242"/>
      <c r="I45" s="242"/>
      <c r="J45" s="242"/>
      <c r="K45" s="242"/>
      <c r="L45" s="242"/>
      <c r="M45" s="204">
        <v>23.23</v>
      </c>
      <c r="N45" s="242"/>
      <c r="O45" s="242"/>
      <c r="P45" s="242"/>
      <c r="Q45" s="204">
        <v>23.28</v>
      </c>
      <c r="R45" s="242"/>
      <c r="S45" s="242"/>
      <c r="T45" s="242"/>
      <c r="U45" s="242"/>
      <c r="V45" s="204">
        <v>23.37</v>
      </c>
      <c r="W45" s="242"/>
      <c r="X45" s="242"/>
      <c r="Y45" s="204">
        <v>23.44</v>
      </c>
      <c r="Z45" s="242"/>
      <c r="AA45" s="242"/>
      <c r="AB45" s="242"/>
      <c r="AC45" s="242"/>
      <c r="AD45" s="204">
        <v>23.5</v>
      </c>
      <c r="AE45" s="25">
        <v>43</v>
      </c>
      <c r="AF45" s="247"/>
      <c r="AG45" s="247"/>
      <c r="AH45" s="41"/>
      <c r="AI45" s="41"/>
    </row>
    <row r="46" spans="1:35" ht="15.6" customHeight="1" x14ac:dyDescent="0.2">
      <c r="A46" s="256"/>
      <c r="B46" s="21" t="s">
        <v>10</v>
      </c>
      <c r="C46" s="205">
        <v>23.07</v>
      </c>
      <c r="D46" s="244"/>
      <c r="E46" s="244"/>
      <c r="F46" s="244"/>
      <c r="G46" s="206">
        <f>G45</f>
        <v>23.15</v>
      </c>
      <c r="H46" s="244"/>
      <c r="I46" s="244"/>
      <c r="J46" s="244"/>
      <c r="K46" s="244"/>
      <c r="L46" s="244"/>
      <c r="M46" s="206">
        <f>M45</f>
        <v>23.23</v>
      </c>
      <c r="N46" s="244"/>
      <c r="O46" s="244"/>
      <c r="P46" s="244"/>
      <c r="Q46" s="206">
        <f>Q45</f>
        <v>23.28</v>
      </c>
      <c r="R46" s="244"/>
      <c r="S46" s="244"/>
      <c r="T46" s="244"/>
      <c r="U46" s="244"/>
      <c r="V46" s="206">
        <f>V45</f>
        <v>23.37</v>
      </c>
      <c r="W46" s="244"/>
      <c r="X46" s="244"/>
      <c r="Y46" s="206">
        <f>Y45</f>
        <v>23.44</v>
      </c>
      <c r="Z46" s="244"/>
      <c r="AA46" s="244"/>
      <c r="AB46" s="244"/>
      <c r="AC46" s="244"/>
      <c r="AD46" s="231"/>
      <c r="AE46" s="24"/>
      <c r="AF46" s="249"/>
      <c r="AG46" s="249"/>
      <c r="AH46" s="41"/>
      <c r="AI46" s="41"/>
    </row>
    <row r="47" spans="1:35" ht="15.6" customHeight="1" thickBot="1" x14ac:dyDescent="0.25">
      <c r="A47" s="43">
        <v>211</v>
      </c>
      <c r="B47" s="43" t="s">
        <v>11</v>
      </c>
      <c r="C47" s="207"/>
      <c r="D47" s="208"/>
      <c r="E47" s="208"/>
      <c r="F47" s="208"/>
      <c r="G47" s="208"/>
      <c r="H47" s="208"/>
      <c r="I47" s="208"/>
      <c r="J47" s="208"/>
      <c r="K47" s="208"/>
      <c r="L47" s="208"/>
      <c r="M47" s="208"/>
      <c r="N47" s="208"/>
      <c r="O47" s="208"/>
      <c r="P47" s="208"/>
      <c r="Q47" s="208"/>
      <c r="R47" s="208"/>
      <c r="S47" s="208"/>
      <c r="T47" s="208"/>
      <c r="U47" s="208"/>
      <c r="V47" s="208"/>
      <c r="W47" s="208"/>
      <c r="X47" s="208"/>
      <c r="Y47" s="208"/>
      <c r="Z47" s="208"/>
      <c r="AA47" s="208"/>
      <c r="AB47" s="208"/>
      <c r="AC47" s="208"/>
      <c r="AD47" s="209"/>
      <c r="AE47" s="46"/>
      <c r="AF47" s="250"/>
      <c r="AG47" s="250"/>
      <c r="AH47" s="41"/>
      <c r="AI47" s="41"/>
    </row>
    <row r="48" spans="1:35" s="41" customFormat="1" ht="15.6" customHeight="1" thickBot="1" x14ac:dyDescent="0.25">
      <c r="A48" s="55" t="s">
        <v>12</v>
      </c>
      <c r="B48" s="51"/>
      <c r="C48" s="210"/>
      <c r="D48" s="211">
        <f t="shared" ref="D48:AD48" si="137">SUMIF($B6:$B47,"l. wys.",D6:D47)</f>
        <v>0</v>
      </c>
      <c r="E48" s="211">
        <f t="shared" si="137"/>
        <v>0</v>
      </c>
      <c r="F48" s="211">
        <f t="shared" si="137"/>
        <v>0</v>
      </c>
      <c r="G48" s="211">
        <f t="shared" si="137"/>
        <v>0</v>
      </c>
      <c r="H48" s="211">
        <f t="shared" si="137"/>
        <v>0</v>
      </c>
      <c r="I48" s="211">
        <f t="shared" si="137"/>
        <v>0</v>
      </c>
      <c r="J48" s="211">
        <f t="shared" si="137"/>
        <v>0</v>
      </c>
      <c r="K48" s="211">
        <f t="shared" si="137"/>
        <v>0</v>
      </c>
      <c r="L48" s="211">
        <f t="shared" si="137"/>
        <v>0</v>
      </c>
      <c r="M48" s="211">
        <f t="shared" si="137"/>
        <v>0</v>
      </c>
      <c r="N48" s="211">
        <f t="shared" si="137"/>
        <v>0</v>
      </c>
      <c r="O48" s="211">
        <f t="shared" si="137"/>
        <v>0</v>
      </c>
      <c r="P48" s="211">
        <f t="shared" si="137"/>
        <v>2</v>
      </c>
      <c r="Q48" s="211">
        <f t="shared" si="137"/>
        <v>4</v>
      </c>
      <c r="R48" s="211">
        <f t="shared" si="137"/>
        <v>4</v>
      </c>
      <c r="S48" s="211">
        <f t="shared" si="137"/>
        <v>1</v>
      </c>
      <c r="T48" s="211">
        <f t="shared" si="137"/>
        <v>3</v>
      </c>
      <c r="U48" s="211">
        <f t="shared" si="137"/>
        <v>10</v>
      </c>
      <c r="V48" s="211">
        <f t="shared" si="137"/>
        <v>20</v>
      </c>
      <c r="W48" s="211">
        <f t="shared" si="137"/>
        <v>6</v>
      </c>
      <c r="X48" s="211">
        <f t="shared" si="137"/>
        <v>12</v>
      </c>
      <c r="Y48" s="211">
        <f t="shared" si="137"/>
        <v>8</v>
      </c>
      <c r="Z48" s="211">
        <f t="shared" si="137"/>
        <v>9</v>
      </c>
      <c r="AA48" s="211">
        <f t="shared" si="137"/>
        <v>10</v>
      </c>
      <c r="AB48" s="211">
        <f t="shared" si="137"/>
        <v>14</v>
      </c>
      <c r="AC48" s="211">
        <f t="shared" si="137"/>
        <v>14</v>
      </c>
      <c r="AD48" s="211">
        <f t="shared" si="137"/>
        <v>13</v>
      </c>
      <c r="AE48" s="40" t="str">
        <f>"Σ: "&amp;SUM(C48:AD48)</f>
        <v>Σ: 130</v>
      </c>
      <c r="AG48" s="251" t="str">
        <f>"Σ: "&amp;SUM(AG$6:AG47)</f>
        <v>Σ: 2</v>
      </c>
    </row>
    <row r="49" spans="1:33" s="41" customFormat="1" ht="15.6" customHeight="1" thickBot="1" x14ac:dyDescent="0.25">
      <c r="A49" s="56" t="s">
        <v>13</v>
      </c>
      <c r="B49" s="52"/>
      <c r="C49" s="212">
        <f t="shared" ref="C49:AC49" si="138">SUMIF($B6:$B47,"l. wsiad.",C6:C47)</f>
        <v>0</v>
      </c>
      <c r="D49" s="213">
        <f t="shared" si="138"/>
        <v>2</v>
      </c>
      <c r="E49" s="213">
        <f t="shared" si="138"/>
        <v>3</v>
      </c>
      <c r="F49" s="213">
        <f t="shared" si="138"/>
        <v>0</v>
      </c>
      <c r="G49" s="213">
        <f t="shared" si="138"/>
        <v>9</v>
      </c>
      <c r="H49" s="213">
        <f t="shared" si="138"/>
        <v>7</v>
      </c>
      <c r="I49" s="213">
        <f t="shared" si="138"/>
        <v>9</v>
      </c>
      <c r="J49" s="213">
        <f t="shared" si="138"/>
        <v>3</v>
      </c>
      <c r="K49" s="213">
        <f t="shared" si="138"/>
        <v>4</v>
      </c>
      <c r="L49" s="213">
        <f t="shared" si="138"/>
        <v>8</v>
      </c>
      <c r="M49" s="213">
        <f t="shared" si="138"/>
        <v>0</v>
      </c>
      <c r="N49" s="213">
        <f t="shared" si="138"/>
        <v>4</v>
      </c>
      <c r="O49" s="213">
        <f t="shared" si="138"/>
        <v>4</v>
      </c>
      <c r="P49" s="213">
        <f t="shared" si="138"/>
        <v>8</v>
      </c>
      <c r="Q49" s="213">
        <f t="shared" si="138"/>
        <v>14</v>
      </c>
      <c r="R49" s="213">
        <f t="shared" si="138"/>
        <v>9</v>
      </c>
      <c r="S49" s="213">
        <f t="shared" si="138"/>
        <v>11</v>
      </c>
      <c r="T49" s="213">
        <f t="shared" si="138"/>
        <v>2</v>
      </c>
      <c r="U49" s="213">
        <f t="shared" si="138"/>
        <v>6</v>
      </c>
      <c r="V49" s="213">
        <f t="shared" si="138"/>
        <v>15</v>
      </c>
      <c r="W49" s="213">
        <f t="shared" si="138"/>
        <v>5</v>
      </c>
      <c r="X49" s="213">
        <f t="shared" si="138"/>
        <v>0</v>
      </c>
      <c r="Y49" s="213">
        <f t="shared" si="138"/>
        <v>7</v>
      </c>
      <c r="Z49" s="213">
        <f t="shared" si="138"/>
        <v>0</v>
      </c>
      <c r="AA49" s="213">
        <f t="shared" si="138"/>
        <v>0</v>
      </c>
      <c r="AB49" s="213">
        <f t="shared" si="138"/>
        <v>0</v>
      </c>
      <c r="AC49" s="213">
        <f t="shared" si="138"/>
        <v>0</v>
      </c>
      <c r="AD49" s="214"/>
      <c r="AE49" s="42" t="str">
        <f>"Σ: "&amp;SUM(C49:AD49)</f>
        <v>Σ: 130</v>
      </c>
    </row>
    <row r="50" spans="1:33" x14ac:dyDescent="0.2">
      <c r="AF50" s="252"/>
      <c r="AG50" s="31"/>
    </row>
    <row r="51" spans="1:33" x14ac:dyDescent="0.2">
      <c r="AF51" s="41"/>
      <c r="AG51" s="41"/>
    </row>
    <row r="52" spans="1:33" x14ac:dyDescent="0.2">
      <c r="AF52" s="252"/>
      <c r="AG52" s="31"/>
    </row>
  </sheetData>
  <sheetProtection selectLockedCells="1" selectUnlockedCells="1"/>
  <mergeCells count="7">
    <mergeCell ref="A44:A46"/>
    <mergeCell ref="A8:A10"/>
    <mergeCell ref="A14:A16"/>
    <mergeCell ref="A20:A22"/>
    <mergeCell ref="A26:A28"/>
    <mergeCell ref="A32:A34"/>
    <mergeCell ref="A38:A40"/>
  </mergeCells>
  <conditionalFormatting sqref="AE8:AE17">
    <cfRule type="expression" dxfId="109" priority="79" stopIfTrue="1">
      <formula>AP8</formula>
    </cfRule>
  </conditionalFormatting>
  <conditionalFormatting sqref="AE14:AE17">
    <cfRule type="expression" dxfId="108" priority="78" stopIfTrue="1">
      <formula>AP14</formula>
    </cfRule>
  </conditionalFormatting>
  <conditionalFormatting sqref="AE14:AE17">
    <cfRule type="expression" dxfId="107" priority="77" stopIfTrue="1">
      <formula>AP14</formula>
    </cfRule>
  </conditionalFormatting>
  <conditionalFormatting sqref="AE14:AE17">
    <cfRule type="expression" dxfId="106" priority="76" stopIfTrue="1">
      <formula>AP14</formula>
    </cfRule>
  </conditionalFormatting>
  <conditionalFormatting sqref="C8:AD8">
    <cfRule type="cellIs" dxfId="105" priority="72" stopIfTrue="1" operator="equal">
      <formula>$AF8</formula>
    </cfRule>
  </conditionalFormatting>
  <conditionalFormatting sqref="C14:AD14">
    <cfRule type="cellIs" dxfId="104" priority="23" stopIfTrue="1" operator="equal">
      <formula>$AF14</formula>
    </cfRule>
  </conditionalFormatting>
  <conditionalFormatting sqref="C38:AD38">
    <cfRule type="cellIs" dxfId="103" priority="6" stopIfTrue="1" operator="equal">
      <formula>$AF38</formula>
    </cfRule>
  </conditionalFormatting>
  <conditionalFormatting sqref="AE20:AE23">
    <cfRule type="expression" dxfId="102" priority="16" stopIfTrue="1">
      <formula>AP20</formula>
    </cfRule>
  </conditionalFormatting>
  <conditionalFormatting sqref="C20:AD20">
    <cfRule type="cellIs" dxfId="101" priority="15" stopIfTrue="1" operator="equal">
      <formula>$AF20</formula>
    </cfRule>
  </conditionalFormatting>
  <conditionalFormatting sqref="AE24:AE29">
    <cfRule type="expression" dxfId="100" priority="14" stopIfTrue="1">
      <formula>AP24</formula>
    </cfRule>
  </conditionalFormatting>
  <conditionalFormatting sqref="AE26:AE29">
    <cfRule type="expression" dxfId="99" priority="13" stopIfTrue="1">
      <formula>AP26</formula>
    </cfRule>
  </conditionalFormatting>
  <conditionalFormatting sqref="AE26:AE29">
    <cfRule type="expression" dxfId="98" priority="12" stopIfTrue="1">
      <formula>AP26</formula>
    </cfRule>
  </conditionalFormatting>
  <conditionalFormatting sqref="AE26:AE29">
    <cfRule type="expression" dxfId="97" priority="11" stopIfTrue="1">
      <formula>AP26</formula>
    </cfRule>
  </conditionalFormatting>
  <conditionalFormatting sqref="C26:AD26">
    <cfRule type="cellIs" dxfId="96" priority="10" stopIfTrue="1" operator="equal">
      <formula>$AF26</formula>
    </cfRule>
  </conditionalFormatting>
  <conditionalFormatting sqref="AE32:AE35">
    <cfRule type="expression" dxfId="95" priority="9" stopIfTrue="1">
      <formula>AP32</formula>
    </cfRule>
  </conditionalFormatting>
  <conditionalFormatting sqref="C32:AD32">
    <cfRule type="cellIs" dxfId="94" priority="8" stopIfTrue="1" operator="equal">
      <formula>$AF32</formula>
    </cfRule>
  </conditionalFormatting>
  <conditionalFormatting sqref="AE38:AE41">
    <cfRule type="expression" dxfId="93" priority="7" stopIfTrue="1">
      <formula>AP38</formula>
    </cfRule>
  </conditionalFormatting>
  <conditionalFormatting sqref="AE42:AE47">
    <cfRule type="expression" dxfId="92" priority="5" stopIfTrue="1">
      <formula>AP42</formula>
    </cfRule>
  </conditionalFormatting>
  <conditionalFormatting sqref="AE44:AE47">
    <cfRule type="expression" dxfId="91" priority="4" stopIfTrue="1">
      <formula>AP44</formula>
    </cfRule>
  </conditionalFormatting>
  <conditionalFormatting sqref="AE44:AE47">
    <cfRule type="expression" dxfId="90" priority="3" stopIfTrue="1">
      <formula>AP44</formula>
    </cfRule>
  </conditionalFormatting>
  <conditionalFormatting sqref="AE44:AE47">
    <cfRule type="expression" dxfId="89" priority="2" stopIfTrue="1">
      <formula>AP44</formula>
    </cfRule>
  </conditionalFormatting>
  <conditionalFormatting sqref="C44:AD44">
    <cfRule type="cellIs" dxfId="88" priority="1" stopIfTrue="1" operator="equal">
      <formula>$AF44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1" manualBreakCount="1">
    <brk id="29" max="3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4"/>
  <sheetViews>
    <sheetView zoomScaleNormal="100" workbookViewId="0">
      <pane xSplit="2" ySplit="5" topLeftCell="C6" activePane="bottomRight" state="frozen"/>
      <selection activeCell="V9" sqref="V9"/>
      <selection pane="topRight" activeCell="V9" sqref="V9"/>
      <selection pane="bottomLeft" activeCell="V9" sqref="V9"/>
      <selection pane="bottomRight" activeCell="V9" sqref="V9"/>
    </sheetView>
  </sheetViews>
  <sheetFormatPr defaultColWidth="9.140625" defaultRowHeight="15" x14ac:dyDescent="0.2"/>
  <cols>
    <col min="1" max="1" width="10.7109375" style="31" customWidth="1"/>
    <col min="2" max="2" width="7.7109375" style="31" customWidth="1"/>
    <col min="3" max="28" width="4" style="31" customWidth="1"/>
    <col min="29" max="29" width="3.7109375" style="31" customWidth="1"/>
    <col min="30" max="30" width="4.140625" style="31" customWidth="1"/>
    <col min="31" max="31" width="11.7109375" style="31" customWidth="1"/>
    <col min="32" max="33" width="9.140625" style="253"/>
    <col min="34" max="16384" width="9.140625" style="31"/>
  </cols>
  <sheetData>
    <row r="1" spans="1:35" ht="21.95" customHeight="1" x14ac:dyDescent="0.2">
      <c r="A1" s="9" t="s">
        <v>15</v>
      </c>
      <c r="B1" s="26"/>
      <c r="C1" s="26"/>
      <c r="D1" s="26"/>
      <c r="E1" s="26"/>
      <c r="F1" s="27"/>
      <c r="G1" s="27"/>
      <c r="H1" s="27"/>
      <c r="I1" s="27"/>
      <c r="J1" s="27"/>
      <c r="K1" s="27"/>
      <c r="L1" s="27"/>
      <c r="M1" s="27"/>
      <c r="N1" s="27"/>
      <c r="O1" s="27"/>
      <c r="P1" s="28"/>
      <c r="Q1" s="47" t="s">
        <v>80</v>
      </c>
      <c r="R1" s="27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29"/>
      <c r="AE1" s="30"/>
      <c r="AF1"/>
      <c r="AG1"/>
    </row>
    <row r="2" spans="1:35" ht="5.0999999999999996" customHeight="1" thickBot="1" x14ac:dyDescent="0.25">
      <c r="A2" s="11"/>
      <c r="B2" s="32"/>
      <c r="C2" s="32"/>
      <c r="D2" s="32"/>
      <c r="E2" s="32"/>
      <c r="F2" s="33"/>
      <c r="G2" s="33"/>
      <c r="H2" s="33"/>
      <c r="I2" s="33"/>
      <c r="J2" s="33"/>
      <c r="K2" s="33"/>
      <c r="L2" s="33"/>
      <c r="M2" s="33"/>
      <c r="N2" s="33"/>
      <c r="O2" s="33"/>
      <c r="P2" s="34"/>
      <c r="Q2" s="33"/>
      <c r="R2" s="33"/>
      <c r="S2" s="1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5"/>
      <c r="AF2"/>
      <c r="AG2"/>
    </row>
    <row r="3" spans="1:35" ht="21.95" customHeight="1" thickBot="1" x14ac:dyDescent="0.25">
      <c r="A3" s="11" t="s">
        <v>0</v>
      </c>
      <c r="B3" s="12">
        <v>20</v>
      </c>
      <c r="C3" s="93" t="s">
        <v>16</v>
      </c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34"/>
      <c r="Q3" s="95" t="s">
        <v>78</v>
      </c>
      <c r="R3" s="93"/>
      <c r="S3" s="1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5"/>
      <c r="AF3"/>
      <c r="AG3"/>
    </row>
    <row r="4" spans="1:35" ht="5.0999999999999996" customHeight="1" thickBot="1" x14ac:dyDescent="0.3">
      <c r="A4" s="13"/>
      <c r="B4" s="14"/>
      <c r="C4" s="15"/>
      <c r="D4" s="15"/>
      <c r="E4" s="15"/>
      <c r="F4" s="36"/>
      <c r="G4" s="36"/>
      <c r="H4" s="36"/>
      <c r="I4" s="36"/>
      <c r="J4" s="36"/>
      <c r="K4" s="36"/>
      <c r="L4" s="36"/>
      <c r="M4" s="36"/>
      <c r="N4" s="36"/>
      <c r="O4" s="36"/>
      <c r="P4" s="16"/>
      <c r="Q4" s="14"/>
      <c r="R4" s="36"/>
      <c r="S4" s="14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8"/>
      <c r="AF4"/>
      <c r="AG4"/>
    </row>
    <row r="5" spans="1:35" s="48" customFormat="1" ht="114.95" customHeight="1" thickBot="1" x14ac:dyDescent="0.25">
      <c r="A5" s="17" t="s">
        <v>2</v>
      </c>
      <c r="B5" s="17" t="s">
        <v>3</v>
      </c>
      <c r="C5" s="94" t="s">
        <v>41</v>
      </c>
      <c r="D5" s="94" t="s">
        <v>47</v>
      </c>
      <c r="E5" s="94" t="s">
        <v>48</v>
      </c>
      <c r="F5" s="94" t="s">
        <v>38</v>
      </c>
      <c r="G5" s="94" t="s">
        <v>49</v>
      </c>
      <c r="H5" s="97" t="s">
        <v>50</v>
      </c>
      <c r="I5" s="94" t="s">
        <v>61</v>
      </c>
      <c r="J5" s="94" t="s">
        <v>62</v>
      </c>
      <c r="K5" s="94" t="s">
        <v>51</v>
      </c>
      <c r="L5" s="94" t="s">
        <v>63</v>
      </c>
      <c r="M5" s="94" t="s">
        <v>52</v>
      </c>
      <c r="N5" s="94" t="s">
        <v>53</v>
      </c>
      <c r="O5" s="94" t="s">
        <v>29</v>
      </c>
      <c r="P5" s="96" t="s">
        <v>28</v>
      </c>
      <c r="Q5" s="104" t="s">
        <v>54</v>
      </c>
      <c r="R5" s="104" t="s">
        <v>26</v>
      </c>
      <c r="S5" s="104" t="s">
        <v>44</v>
      </c>
      <c r="T5" s="104" t="s">
        <v>25</v>
      </c>
      <c r="U5" s="104" t="s">
        <v>24</v>
      </c>
      <c r="V5" s="104" t="s">
        <v>64</v>
      </c>
      <c r="W5" s="104" t="s">
        <v>55</v>
      </c>
      <c r="X5" s="104" t="s">
        <v>56</v>
      </c>
      <c r="Y5" s="104" t="s">
        <v>57</v>
      </c>
      <c r="Z5" s="103" t="s">
        <v>72</v>
      </c>
      <c r="AA5" s="132" t="s">
        <v>69</v>
      </c>
      <c r="AB5" s="132" t="s">
        <v>76</v>
      </c>
      <c r="AC5" s="111" t="s">
        <v>77</v>
      </c>
      <c r="AD5" s="111" t="s">
        <v>65</v>
      </c>
      <c r="AE5" s="17" t="s">
        <v>14</v>
      </c>
      <c r="AF5" s="245" t="s">
        <v>4</v>
      </c>
      <c r="AG5" s="245" t="s">
        <v>82</v>
      </c>
    </row>
    <row r="6" spans="1:35" s="39" customFormat="1" ht="15.6" customHeight="1" x14ac:dyDescent="0.2">
      <c r="A6" s="49"/>
      <c r="B6" s="18" t="s">
        <v>5</v>
      </c>
      <c r="C6" s="181"/>
      <c r="D6" s="188">
        <v>0</v>
      </c>
      <c r="E6" s="188">
        <v>0</v>
      </c>
      <c r="F6" s="188">
        <v>0</v>
      </c>
      <c r="G6" s="188">
        <v>1</v>
      </c>
      <c r="H6" s="215">
        <v>1</v>
      </c>
      <c r="I6" s="186">
        <v>1</v>
      </c>
      <c r="J6" s="187">
        <v>0</v>
      </c>
      <c r="K6" s="188">
        <v>2</v>
      </c>
      <c r="L6" s="188">
        <v>0</v>
      </c>
      <c r="M6" s="188">
        <v>0</v>
      </c>
      <c r="N6" s="188">
        <v>1</v>
      </c>
      <c r="O6" s="188">
        <v>0</v>
      </c>
      <c r="P6" s="188">
        <v>0</v>
      </c>
      <c r="Q6" s="184">
        <v>1</v>
      </c>
      <c r="R6" s="185">
        <v>0</v>
      </c>
      <c r="S6" s="185">
        <v>0</v>
      </c>
      <c r="T6" s="185">
        <v>2</v>
      </c>
      <c r="U6" s="185">
        <v>0</v>
      </c>
      <c r="V6" s="185">
        <v>2</v>
      </c>
      <c r="W6" s="185">
        <v>4</v>
      </c>
      <c r="X6" s="185">
        <v>2</v>
      </c>
      <c r="Y6" s="185">
        <v>0</v>
      </c>
      <c r="Z6" s="216">
        <v>1</v>
      </c>
      <c r="AA6" s="217" t="s">
        <v>42</v>
      </c>
      <c r="AB6" s="217" t="s">
        <v>42</v>
      </c>
      <c r="AC6" s="182" t="s">
        <v>42</v>
      </c>
      <c r="AD6" s="218" t="s">
        <v>42</v>
      </c>
      <c r="AE6" s="22" t="s">
        <v>6</v>
      </c>
      <c r="AF6" s="246"/>
      <c r="AG6" s="246"/>
      <c r="AH6" s="41"/>
      <c r="AI6" s="41"/>
    </row>
    <row r="7" spans="1:35" s="39" customFormat="1" ht="15.6" customHeight="1" x14ac:dyDescent="0.2">
      <c r="A7" s="19">
        <v>5.15</v>
      </c>
      <c r="B7" s="20" t="s">
        <v>7</v>
      </c>
      <c r="C7" s="219">
        <v>6</v>
      </c>
      <c r="D7" s="197">
        <v>1</v>
      </c>
      <c r="E7" s="197">
        <v>0</v>
      </c>
      <c r="F7" s="197">
        <v>0</v>
      </c>
      <c r="G7" s="197">
        <v>0</v>
      </c>
      <c r="H7" s="220">
        <v>0</v>
      </c>
      <c r="I7" s="195">
        <v>0</v>
      </c>
      <c r="J7" s="196">
        <v>1</v>
      </c>
      <c r="K7" s="197">
        <v>2</v>
      </c>
      <c r="L7" s="197">
        <v>1</v>
      </c>
      <c r="M7" s="197">
        <v>1</v>
      </c>
      <c r="N7" s="197">
        <v>1</v>
      </c>
      <c r="O7" s="197">
        <v>2</v>
      </c>
      <c r="P7" s="197">
        <v>0</v>
      </c>
      <c r="Q7" s="193">
        <v>2</v>
      </c>
      <c r="R7" s="194">
        <v>0</v>
      </c>
      <c r="S7" s="194">
        <v>0</v>
      </c>
      <c r="T7" s="194">
        <v>0</v>
      </c>
      <c r="U7" s="194">
        <v>0</v>
      </c>
      <c r="V7" s="194">
        <v>1</v>
      </c>
      <c r="W7" s="194">
        <v>0</v>
      </c>
      <c r="X7" s="194">
        <v>0</v>
      </c>
      <c r="Y7" s="194">
        <v>0</v>
      </c>
      <c r="Z7" s="221" t="s">
        <v>42</v>
      </c>
      <c r="AA7" s="222" t="s">
        <v>42</v>
      </c>
      <c r="AB7" s="222" t="s">
        <v>42</v>
      </c>
      <c r="AC7" s="191" t="s">
        <v>42</v>
      </c>
      <c r="AD7" s="198"/>
      <c r="AE7" s="23">
        <f>SUM(C7:AC7)</f>
        <v>18</v>
      </c>
      <c r="AF7" s="247"/>
      <c r="AG7" s="247"/>
      <c r="AH7" s="41"/>
      <c r="AI7" s="41"/>
    </row>
    <row r="8" spans="1:35" s="39" customFormat="1" ht="15.6" customHeight="1" x14ac:dyDescent="0.2">
      <c r="A8" s="254" t="s">
        <v>60</v>
      </c>
      <c r="B8" s="20" t="s">
        <v>8</v>
      </c>
      <c r="C8" s="219">
        <f>C7</f>
        <v>6</v>
      </c>
      <c r="D8" s="202">
        <f t="shared" ref="D8" si="0">C8-D6+D7</f>
        <v>7</v>
      </c>
      <c r="E8" s="202">
        <f>D8-E6+E7</f>
        <v>7</v>
      </c>
      <c r="F8" s="202">
        <f>E8-F6+F7</f>
        <v>7</v>
      </c>
      <c r="G8" s="202">
        <f t="shared" ref="G8:Y8" si="1">F8-G6+G7</f>
        <v>6</v>
      </c>
      <c r="H8" s="223">
        <f t="shared" si="1"/>
        <v>5</v>
      </c>
      <c r="I8" s="200">
        <f>H8-I6+I7</f>
        <v>4</v>
      </c>
      <c r="J8" s="201">
        <f t="shared" ref="J8:S8" si="2">I8-J6+J7</f>
        <v>5</v>
      </c>
      <c r="K8" s="202">
        <f t="shared" si="2"/>
        <v>5</v>
      </c>
      <c r="L8" s="202">
        <f t="shared" si="2"/>
        <v>6</v>
      </c>
      <c r="M8" s="202">
        <f t="shared" si="2"/>
        <v>7</v>
      </c>
      <c r="N8" s="202">
        <f t="shared" si="2"/>
        <v>7</v>
      </c>
      <c r="O8" s="202">
        <f t="shared" si="2"/>
        <v>9</v>
      </c>
      <c r="P8" s="202">
        <f t="shared" si="2"/>
        <v>9</v>
      </c>
      <c r="Q8" s="223">
        <f t="shared" si="2"/>
        <v>10</v>
      </c>
      <c r="R8" s="194">
        <f t="shared" si="2"/>
        <v>10</v>
      </c>
      <c r="S8" s="194">
        <f t="shared" si="2"/>
        <v>10</v>
      </c>
      <c r="T8" s="194">
        <f>S8-T6+T7</f>
        <v>8</v>
      </c>
      <c r="U8" s="194">
        <f t="shared" ref="U8:W8" si="3">T8-U6+U7</f>
        <v>8</v>
      </c>
      <c r="V8" s="194">
        <f t="shared" si="3"/>
        <v>7</v>
      </c>
      <c r="W8" s="194">
        <f t="shared" si="3"/>
        <v>3</v>
      </c>
      <c r="X8" s="194">
        <f t="shared" si="1"/>
        <v>1</v>
      </c>
      <c r="Y8" s="194">
        <f t="shared" si="1"/>
        <v>1</v>
      </c>
      <c r="Z8" s="194">
        <f>Y8-Z6</f>
        <v>0</v>
      </c>
      <c r="AA8" s="199" t="s">
        <v>42</v>
      </c>
      <c r="AB8" s="199" t="s">
        <v>42</v>
      </c>
      <c r="AC8" s="224" t="s">
        <v>42</v>
      </c>
      <c r="AD8" s="225" t="s">
        <v>42</v>
      </c>
      <c r="AE8" s="24"/>
      <c r="AF8" s="248">
        <f>MAX(C8:AD8)</f>
        <v>10</v>
      </c>
      <c r="AG8" s="248">
        <v>0</v>
      </c>
      <c r="AH8" s="41"/>
      <c r="AI8" s="41"/>
    </row>
    <row r="9" spans="1:35" s="39" customFormat="1" ht="15.6" customHeight="1" x14ac:dyDescent="0.2">
      <c r="A9" s="255"/>
      <c r="B9" s="20" t="s">
        <v>9</v>
      </c>
      <c r="C9" s="226"/>
      <c r="D9" s="227"/>
      <c r="E9" s="227"/>
      <c r="F9" s="227"/>
      <c r="G9" s="227"/>
      <c r="H9" s="204">
        <v>5.22</v>
      </c>
      <c r="I9" s="228"/>
      <c r="J9" s="228"/>
      <c r="K9" s="204">
        <v>5.26</v>
      </c>
      <c r="L9" s="227"/>
      <c r="M9" s="227"/>
      <c r="N9" s="227"/>
      <c r="O9" s="227"/>
      <c r="P9" s="204">
        <v>5.34</v>
      </c>
      <c r="Q9" s="227"/>
      <c r="R9" s="228"/>
      <c r="S9" s="228"/>
      <c r="T9" s="204">
        <v>5.4</v>
      </c>
      <c r="U9" s="228"/>
      <c r="V9" s="228"/>
      <c r="W9" s="228"/>
      <c r="X9" s="228"/>
      <c r="Y9" s="228"/>
      <c r="Z9" s="204">
        <v>5.49</v>
      </c>
      <c r="AA9" s="228"/>
      <c r="AB9" s="228"/>
      <c r="AC9" s="227"/>
      <c r="AD9" s="205" t="s">
        <v>42</v>
      </c>
      <c r="AE9" s="25">
        <v>34</v>
      </c>
      <c r="AF9" s="247"/>
      <c r="AG9" s="247"/>
      <c r="AH9" s="41"/>
      <c r="AI9" s="41"/>
    </row>
    <row r="10" spans="1:35" s="39" customFormat="1" ht="15.6" customHeight="1" x14ac:dyDescent="0.2">
      <c r="A10" s="256"/>
      <c r="B10" s="21" t="s">
        <v>10</v>
      </c>
      <c r="C10" s="229">
        <v>5.15</v>
      </c>
      <c r="D10" s="230"/>
      <c r="E10" s="230"/>
      <c r="F10" s="230"/>
      <c r="G10" s="230"/>
      <c r="H10" s="206">
        <f>H9</f>
        <v>5.22</v>
      </c>
      <c r="I10" s="230"/>
      <c r="J10" s="230"/>
      <c r="K10" s="206">
        <f>K9</f>
        <v>5.26</v>
      </c>
      <c r="L10" s="230"/>
      <c r="M10" s="230"/>
      <c r="N10" s="230"/>
      <c r="O10" s="230"/>
      <c r="P10" s="206">
        <v>5.35</v>
      </c>
      <c r="Q10" s="230"/>
      <c r="R10" s="230"/>
      <c r="S10" s="230"/>
      <c r="T10" s="206">
        <f>T9</f>
        <v>5.4</v>
      </c>
      <c r="U10" s="230"/>
      <c r="V10" s="230"/>
      <c r="W10" s="230"/>
      <c r="X10" s="230"/>
      <c r="Y10" s="230"/>
      <c r="Z10" s="206" t="s">
        <v>42</v>
      </c>
      <c r="AA10" s="230"/>
      <c r="AB10" s="230"/>
      <c r="AC10" s="230"/>
      <c r="AD10" s="231"/>
      <c r="AE10" s="24"/>
      <c r="AF10" s="249"/>
      <c r="AG10" s="249"/>
      <c r="AH10" s="41"/>
      <c r="AI10" s="41"/>
    </row>
    <row r="11" spans="1:35" s="39" customFormat="1" ht="15.6" customHeight="1" thickBot="1" x14ac:dyDescent="0.25">
      <c r="A11" s="43">
        <v>202</v>
      </c>
      <c r="B11" s="43" t="s">
        <v>11</v>
      </c>
      <c r="C11" s="207"/>
      <c r="D11" s="208"/>
      <c r="E11" s="208"/>
      <c r="F11" s="208"/>
      <c r="G11" s="208"/>
      <c r="H11" s="208"/>
      <c r="I11" s="208"/>
      <c r="J11" s="208"/>
      <c r="K11" s="208"/>
      <c r="L11" s="208"/>
      <c r="M11" s="208"/>
      <c r="N11" s="208"/>
      <c r="O11" s="208"/>
      <c r="P11" s="208"/>
      <c r="Q11" s="208"/>
      <c r="R11" s="208"/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9"/>
      <c r="AE11" s="46"/>
      <c r="AF11" s="250"/>
      <c r="AG11" s="250"/>
      <c r="AH11" s="41"/>
      <c r="AI11" s="41"/>
    </row>
    <row r="12" spans="1:35" ht="15.6" customHeight="1" x14ac:dyDescent="0.2">
      <c r="A12" s="49"/>
      <c r="B12" s="18" t="s">
        <v>5</v>
      </c>
      <c r="C12" s="181"/>
      <c r="D12" s="188">
        <v>0</v>
      </c>
      <c r="E12" s="188">
        <v>0</v>
      </c>
      <c r="F12" s="188">
        <v>0</v>
      </c>
      <c r="G12" s="188">
        <v>0</v>
      </c>
      <c r="H12" s="215">
        <v>2</v>
      </c>
      <c r="I12" s="186">
        <v>2</v>
      </c>
      <c r="J12" s="187">
        <v>0</v>
      </c>
      <c r="K12" s="188">
        <v>1</v>
      </c>
      <c r="L12" s="188">
        <v>0</v>
      </c>
      <c r="M12" s="188">
        <v>0</v>
      </c>
      <c r="N12" s="188">
        <v>1</v>
      </c>
      <c r="O12" s="188">
        <v>1</v>
      </c>
      <c r="P12" s="188">
        <v>0</v>
      </c>
      <c r="Q12" s="184">
        <v>0</v>
      </c>
      <c r="R12" s="185">
        <v>0</v>
      </c>
      <c r="S12" s="185">
        <v>0</v>
      </c>
      <c r="T12" s="185">
        <v>0</v>
      </c>
      <c r="U12" s="185">
        <v>0</v>
      </c>
      <c r="V12" s="185">
        <v>0</v>
      </c>
      <c r="W12" s="185">
        <v>1</v>
      </c>
      <c r="X12" s="185">
        <v>9</v>
      </c>
      <c r="Y12" s="185">
        <v>7</v>
      </c>
      <c r="Z12" s="216">
        <v>4</v>
      </c>
      <c r="AA12" s="217">
        <v>2</v>
      </c>
      <c r="AB12" s="217">
        <v>0</v>
      </c>
      <c r="AC12" s="182">
        <v>0</v>
      </c>
      <c r="AD12" s="218">
        <v>6</v>
      </c>
      <c r="AE12" s="22" t="s">
        <v>6</v>
      </c>
      <c r="AF12" s="246"/>
      <c r="AG12" s="246"/>
      <c r="AH12" s="41"/>
      <c r="AI12" s="41"/>
    </row>
    <row r="13" spans="1:35" ht="15.6" customHeight="1" x14ac:dyDescent="0.2">
      <c r="A13" s="19">
        <v>6.05</v>
      </c>
      <c r="B13" s="20" t="s">
        <v>7</v>
      </c>
      <c r="C13" s="219">
        <v>5</v>
      </c>
      <c r="D13" s="197">
        <v>3</v>
      </c>
      <c r="E13" s="197">
        <v>0</v>
      </c>
      <c r="F13" s="197">
        <v>2</v>
      </c>
      <c r="G13" s="197">
        <v>2</v>
      </c>
      <c r="H13" s="220">
        <v>2</v>
      </c>
      <c r="I13" s="195">
        <v>2</v>
      </c>
      <c r="J13" s="196">
        <v>6</v>
      </c>
      <c r="K13" s="197">
        <v>4</v>
      </c>
      <c r="L13" s="197">
        <v>3</v>
      </c>
      <c r="M13" s="197">
        <v>1</v>
      </c>
      <c r="N13" s="197">
        <v>1</v>
      </c>
      <c r="O13" s="197">
        <v>0</v>
      </c>
      <c r="P13" s="197">
        <v>2</v>
      </c>
      <c r="Q13" s="193">
        <v>3</v>
      </c>
      <c r="R13" s="194">
        <v>0</v>
      </c>
      <c r="S13" s="194">
        <v>0</v>
      </c>
      <c r="T13" s="194">
        <v>0</v>
      </c>
      <c r="U13" s="194">
        <v>0</v>
      </c>
      <c r="V13" s="194">
        <v>0</v>
      </c>
      <c r="W13" s="194">
        <v>0</v>
      </c>
      <c r="X13" s="194">
        <v>0</v>
      </c>
      <c r="Y13" s="194">
        <v>0</v>
      </c>
      <c r="Z13" s="221">
        <v>0</v>
      </c>
      <c r="AA13" s="222">
        <v>0</v>
      </c>
      <c r="AB13" s="222">
        <v>0</v>
      </c>
      <c r="AC13" s="191">
        <v>0</v>
      </c>
      <c r="AD13" s="198"/>
      <c r="AE13" s="23">
        <f>SUM(C13:AC13)</f>
        <v>36</v>
      </c>
      <c r="AF13" s="247"/>
      <c r="AG13" s="247"/>
      <c r="AH13" s="41"/>
      <c r="AI13" s="41"/>
    </row>
    <row r="14" spans="1:35" ht="15.6" customHeight="1" x14ac:dyDescent="0.2">
      <c r="A14" s="254" t="s">
        <v>60</v>
      </c>
      <c r="B14" s="20" t="s">
        <v>8</v>
      </c>
      <c r="C14" s="219">
        <f>C13</f>
        <v>5</v>
      </c>
      <c r="D14" s="202">
        <f t="shared" ref="D14" si="4">C14-D12+D13</f>
        <v>8</v>
      </c>
      <c r="E14" s="202">
        <f>D14-E12+E13</f>
        <v>8</v>
      </c>
      <c r="F14" s="202">
        <f>E14-F12+F13</f>
        <v>10</v>
      </c>
      <c r="G14" s="202">
        <f t="shared" ref="G14" si="5">F14-G12+G13</f>
        <v>12</v>
      </c>
      <c r="H14" s="223">
        <f t="shared" ref="H14" si="6">G14-H12+H13</f>
        <v>12</v>
      </c>
      <c r="I14" s="200">
        <f>H14-I12+I13</f>
        <v>12</v>
      </c>
      <c r="J14" s="201">
        <f t="shared" ref="J14" si="7">I14-J12+J13</f>
        <v>18</v>
      </c>
      <c r="K14" s="202">
        <f t="shared" ref="K14" si="8">J14-K12+K13</f>
        <v>21</v>
      </c>
      <c r="L14" s="202">
        <f t="shared" ref="L14" si="9">K14-L12+L13</f>
        <v>24</v>
      </c>
      <c r="M14" s="202">
        <f t="shared" ref="M14" si="10">L14-M12+M13</f>
        <v>25</v>
      </c>
      <c r="N14" s="202">
        <f t="shared" ref="N14" si="11">M14-N12+N13</f>
        <v>25</v>
      </c>
      <c r="O14" s="202">
        <f t="shared" ref="O14" si="12">N14-O12+O13</f>
        <v>24</v>
      </c>
      <c r="P14" s="202">
        <f t="shared" ref="P14" si="13">O14-P12+P13</f>
        <v>26</v>
      </c>
      <c r="Q14" s="223">
        <f t="shared" ref="Q14" si="14">P14-Q12+Q13</f>
        <v>29</v>
      </c>
      <c r="R14" s="194">
        <f t="shared" ref="R14" si="15">Q14-R12+R13</f>
        <v>29</v>
      </c>
      <c r="S14" s="194">
        <f t="shared" ref="S14" si="16">R14-S12+S13</f>
        <v>29</v>
      </c>
      <c r="T14" s="194">
        <f>S14-T12+T13</f>
        <v>29</v>
      </c>
      <c r="U14" s="194">
        <f t="shared" ref="U14" si="17">T14-U12+U13</f>
        <v>29</v>
      </c>
      <c r="V14" s="194">
        <f t="shared" ref="V14" si="18">U14-V12+V13</f>
        <v>29</v>
      </c>
      <c r="W14" s="194">
        <f t="shared" ref="W14" si="19">V14-W12+W13</f>
        <v>28</v>
      </c>
      <c r="X14" s="194">
        <f t="shared" ref="X14" si="20">W14-X12+X13</f>
        <v>19</v>
      </c>
      <c r="Y14" s="194">
        <f t="shared" ref="Y14" si="21">X14-Y12+Y13</f>
        <v>12</v>
      </c>
      <c r="Z14" s="194">
        <f t="shared" ref="Z14" si="22">Y14-Z12+Z13</f>
        <v>8</v>
      </c>
      <c r="AA14" s="199">
        <f t="shared" ref="AA14" si="23">Z14-AA12+AA13</f>
        <v>6</v>
      </c>
      <c r="AB14" s="199">
        <f>AA14-AB12+AB13</f>
        <v>6</v>
      </c>
      <c r="AC14" s="224">
        <f t="shared" ref="AC14" si="24">AB14-AC12+AC13</f>
        <v>6</v>
      </c>
      <c r="AD14" s="225">
        <f>AC14-AD12</f>
        <v>0</v>
      </c>
      <c r="AE14" s="24"/>
      <c r="AF14" s="248">
        <f>MAX(C14:AD14)</f>
        <v>29</v>
      </c>
      <c r="AG14" s="248">
        <f>AB14+SUM(AC13)</f>
        <v>6</v>
      </c>
      <c r="AH14" s="41"/>
      <c r="AI14" s="41"/>
    </row>
    <row r="15" spans="1:35" ht="15.6" customHeight="1" x14ac:dyDescent="0.2">
      <c r="A15" s="255"/>
      <c r="B15" s="20" t="s">
        <v>9</v>
      </c>
      <c r="C15" s="226"/>
      <c r="D15" s="227"/>
      <c r="E15" s="227"/>
      <c r="F15" s="227"/>
      <c r="G15" s="227"/>
      <c r="H15" s="204">
        <v>6.12</v>
      </c>
      <c r="I15" s="228"/>
      <c r="J15" s="228"/>
      <c r="K15" s="204">
        <v>6.18</v>
      </c>
      <c r="L15" s="227"/>
      <c r="M15" s="227"/>
      <c r="N15" s="227"/>
      <c r="O15" s="227"/>
      <c r="P15" s="204">
        <v>6.26</v>
      </c>
      <c r="Q15" s="227"/>
      <c r="R15" s="228"/>
      <c r="S15" s="228"/>
      <c r="T15" s="204">
        <v>6.3</v>
      </c>
      <c r="U15" s="228"/>
      <c r="V15" s="228"/>
      <c r="W15" s="228"/>
      <c r="X15" s="228"/>
      <c r="Y15" s="228"/>
      <c r="Z15" s="204">
        <v>6.38</v>
      </c>
      <c r="AA15" s="228"/>
      <c r="AB15" s="228"/>
      <c r="AC15" s="227"/>
      <c r="AD15" s="205">
        <v>6.47</v>
      </c>
      <c r="AE15" s="25">
        <v>42</v>
      </c>
      <c r="AF15" s="247"/>
      <c r="AG15" s="247"/>
      <c r="AH15" s="41"/>
      <c r="AI15" s="41"/>
    </row>
    <row r="16" spans="1:35" ht="15.6" customHeight="1" x14ac:dyDescent="0.2">
      <c r="A16" s="256"/>
      <c r="B16" s="21" t="s">
        <v>10</v>
      </c>
      <c r="C16" s="229">
        <v>6.05</v>
      </c>
      <c r="D16" s="230"/>
      <c r="E16" s="230"/>
      <c r="F16" s="230"/>
      <c r="G16" s="230"/>
      <c r="H16" s="206">
        <f>H15</f>
        <v>6.12</v>
      </c>
      <c r="I16" s="230"/>
      <c r="J16" s="230"/>
      <c r="K16" s="206">
        <f>K15</f>
        <v>6.18</v>
      </c>
      <c r="L16" s="230"/>
      <c r="M16" s="230"/>
      <c r="N16" s="230"/>
      <c r="O16" s="230"/>
      <c r="P16" s="206">
        <v>6.27</v>
      </c>
      <c r="Q16" s="230"/>
      <c r="R16" s="230"/>
      <c r="S16" s="230"/>
      <c r="T16" s="206">
        <v>6.31</v>
      </c>
      <c r="U16" s="230"/>
      <c r="V16" s="230"/>
      <c r="W16" s="230"/>
      <c r="X16" s="230"/>
      <c r="Y16" s="230"/>
      <c r="Z16" s="206">
        <f>Z15</f>
        <v>6.38</v>
      </c>
      <c r="AA16" s="230"/>
      <c r="AB16" s="230"/>
      <c r="AC16" s="230"/>
      <c r="AD16" s="231"/>
      <c r="AE16" s="24"/>
      <c r="AF16" s="249"/>
      <c r="AG16" s="249"/>
      <c r="AH16" s="41"/>
      <c r="AI16" s="41"/>
    </row>
    <row r="17" spans="1:35" ht="15.6" customHeight="1" thickBot="1" x14ac:dyDescent="0.25">
      <c r="A17" s="43">
        <v>529</v>
      </c>
      <c r="B17" s="43" t="s">
        <v>11</v>
      </c>
      <c r="C17" s="207"/>
      <c r="D17" s="208"/>
      <c r="E17" s="208"/>
      <c r="F17" s="208"/>
      <c r="G17" s="208"/>
      <c r="H17" s="208"/>
      <c r="I17" s="208"/>
      <c r="J17" s="208"/>
      <c r="K17" s="208"/>
      <c r="L17" s="208"/>
      <c r="M17" s="208"/>
      <c r="N17" s="208"/>
      <c r="O17" s="208"/>
      <c r="P17" s="208"/>
      <c r="Q17" s="208"/>
      <c r="R17" s="208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9"/>
      <c r="AE17" s="46"/>
      <c r="AF17" s="250"/>
      <c r="AG17" s="250"/>
      <c r="AH17" s="41"/>
      <c r="AI17" s="41"/>
    </row>
    <row r="18" spans="1:35" ht="15.6" customHeight="1" x14ac:dyDescent="0.2">
      <c r="A18" s="49"/>
      <c r="B18" s="18" t="s">
        <v>5</v>
      </c>
      <c r="C18" s="181"/>
      <c r="D18" s="188">
        <v>0</v>
      </c>
      <c r="E18" s="188">
        <v>1</v>
      </c>
      <c r="F18" s="188">
        <v>0</v>
      </c>
      <c r="G18" s="188">
        <v>0</v>
      </c>
      <c r="H18" s="215">
        <v>0</v>
      </c>
      <c r="I18" s="186">
        <v>4</v>
      </c>
      <c r="J18" s="187">
        <v>1</v>
      </c>
      <c r="K18" s="188">
        <v>4</v>
      </c>
      <c r="L18" s="188">
        <v>2</v>
      </c>
      <c r="M18" s="188">
        <v>0</v>
      </c>
      <c r="N18" s="188">
        <v>1</v>
      </c>
      <c r="O18" s="188">
        <v>1</v>
      </c>
      <c r="P18" s="188">
        <v>4</v>
      </c>
      <c r="Q18" s="184">
        <v>4</v>
      </c>
      <c r="R18" s="185">
        <v>1</v>
      </c>
      <c r="S18" s="185">
        <v>0</v>
      </c>
      <c r="T18" s="185">
        <v>0</v>
      </c>
      <c r="U18" s="185">
        <v>1</v>
      </c>
      <c r="V18" s="185">
        <v>4</v>
      </c>
      <c r="W18" s="185">
        <v>0</v>
      </c>
      <c r="X18" s="185">
        <v>1</v>
      </c>
      <c r="Y18" s="185">
        <v>0</v>
      </c>
      <c r="Z18" s="216">
        <v>0</v>
      </c>
      <c r="AA18" s="217" t="s">
        <v>42</v>
      </c>
      <c r="AB18" s="217" t="s">
        <v>42</v>
      </c>
      <c r="AC18" s="182" t="s">
        <v>42</v>
      </c>
      <c r="AD18" s="218" t="s">
        <v>42</v>
      </c>
      <c r="AE18" s="22" t="s">
        <v>6</v>
      </c>
      <c r="AF18" s="246"/>
      <c r="AG18" s="246"/>
      <c r="AH18" s="41"/>
      <c r="AI18" s="41"/>
    </row>
    <row r="19" spans="1:35" ht="15.6" customHeight="1" x14ac:dyDescent="0.2">
      <c r="A19" s="19">
        <v>13.15</v>
      </c>
      <c r="B19" s="20" t="s">
        <v>7</v>
      </c>
      <c r="C19" s="219">
        <v>7</v>
      </c>
      <c r="D19" s="197">
        <v>0</v>
      </c>
      <c r="E19" s="197">
        <v>3</v>
      </c>
      <c r="F19" s="197">
        <v>2</v>
      </c>
      <c r="G19" s="197">
        <v>0</v>
      </c>
      <c r="H19" s="220">
        <v>1</v>
      </c>
      <c r="I19" s="195">
        <v>3</v>
      </c>
      <c r="J19" s="196">
        <v>0</v>
      </c>
      <c r="K19" s="197">
        <v>6</v>
      </c>
      <c r="L19" s="197">
        <v>5</v>
      </c>
      <c r="M19" s="197">
        <v>0</v>
      </c>
      <c r="N19" s="197">
        <v>2</v>
      </c>
      <c r="O19" s="197">
        <v>0</v>
      </c>
      <c r="P19" s="197">
        <v>0</v>
      </c>
      <c r="Q19" s="193">
        <v>0</v>
      </c>
      <c r="R19" s="194">
        <v>0</v>
      </c>
      <c r="S19" s="194">
        <v>0</v>
      </c>
      <c r="T19" s="194">
        <v>0</v>
      </c>
      <c r="U19" s="194">
        <v>0</v>
      </c>
      <c r="V19" s="194">
        <v>0</v>
      </c>
      <c r="W19" s="194">
        <v>0</v>
      </c>
      <c r="X19" s="194">
        <v>0</v>
      </c>
      <c r="Y19" s="194">
        <v>0</v>
      </c>
      <c r="Z19" s="221" t="s">
        <v>42</v>
      </c>
      <c r="AA19" s="222" t="s">
        <v>42</v>
      </c>
      <c r="AB19" s="222" t="s">
        <v>42</v>
      </c>
      <c r="AC19" s="191" t="s">
        <v>42</v>
      </c>
      <c r="AD19" s="198"/>
      <c r="AE19" s="23">
        <f>SUM(C19:AC19)</f>
        <v>29</v>
      </c>
      <c r="AF19" s="247"/>
      <c r="AG19" s="247"/>
      <c r="AH19" s="41"/>
      <c r="AI19" s="41"/>
    </row>
    <row r="20" spans="1:35" ht="15.6" customHeight="1" x14ac:dyDescent="0.2">
      <c r="A20" s="254" t="s">
        <v>60</v>
      </c>
      <c r="B20" s="20" t="s">
        <v>8</v>
      </c>
      <c r="C20" s="219">
        <f>C19</f>
        <v>7</v>
      </c>
      <c r="D20" s="202">
        <f t="shared" ref="D20" si="25">C20-D18+D19</f>
        <v>7</v>
      </c>
      <c r="E20" s="202">
        <f>D20-E18+E19</f>
        <v>9</v>
      </c>
      <c r="F20" s="202">
        <f>E20-F18+F19</f>
        <v>11</v>
      </c>
      <c r="G20" s="202">
        <f t="shared" ref="G20" si="26">F20-G18+G19</f>
        <v>11</v>
      </c>
      <c r="H20" s="223">
        <f t="shared" ref="H20" si="27">G20-H18+H19</f>
        <v>12</v>
      </c>
      <c r="I20" s="200">
        <f>H20-I18+I19</f>
        <v>11</v>
      </c>
      <c r="J20" s="201">
        <f t="shared" ref="J20" si="28">I20-J18+J19</f>
        <v>10</v>
      </c>
      <c r="K20" s="202">
        <f t="shared" ref="K20" si="29">J20-K18+K19</f>
        <v>12</v>
      </c>
      <c r="L20" s="202">
        <f t="shared" ref="L20" si="30">K20-L18+L19</f>
        <v>15</v>
      </c>
      <c r="M20" s="202">
        <f t="shared" ref="M20" si="31">L20-M18+M19</f>
        <v>15</v>
      </c>
      <c r="N20" s="202">
        <f t="shared" ref="N20" si="32">M20-N18+N19</f>
        <v>16</v>
      </c>
      <c r="O20" s="202">
        <f t="shared" ref="O20" si="33">N20-O18+O19</f>
        <v>15</v>
      </c>
      <c r="P20" s="202">
        <f t="shared" ref="P20" si="34">O20-P18+P19</f>
        <v>11</v>
      </c>
      <c r="Q20" s="223">
        <f t="shared" ref="Q20" si="35">P20-Q18+Q19</f>
        <v>7</v>
      </c>
      <c r="R20" s="194">
        <f t="shared" ref="R20" si="36">Q20-R18+R19</f>
        <v>6</v>
      </c>
      <c r="S20" s="194">
        <f t="shared" ref="S20" si="37">R20-S18+S19</f>
        <v>6</v>
      </c>
      <c r="T20" s="194">
        <f>S20-T18+T19</f>
        <v>6</v>
      </c>
      <c r="U20" s="194">
        <f t="shared" ref="U20" si="38">T20-U18+U19</f>
        <v>5</v>
      </c>
      <c r="V20" s="194">
        <f t="shared" ref="V20" si="39">U20-V18+V19</f>
        <v>1</v>
      </c>
      <c r="W20" s="194">
        <f t="shared" ref="W20" si="40">V20-W18+W19</f>
        <v>1</v>
      </c>
      <c r="X20" s="194">
        <f t="shared" ref="X20" si="41">W20-X18+X19</f>
        <v>0</v>
      </c>
      <c r="Y20" s="194">
        <f t="shared" ref="Y20" si="42">X20-Y18+Y19</f>
        <v>0</v>
      </c>
      <c r="Z20" s="194">
        <f>Y20-Z18</f>
        <v>0</v>
      </c>
      <c r="AA20" s="199" t="s">
        <v>42</v>
      </c>
      <c r="AB20" s="199" t="s">
        <v>42</v>
      </c>
      <c r="AC20" s="224" t="s">
        <v>42</v>
      </c>
      <c r="AD20" s="225" t="s">
        <v>42</v>
      </c>
      <c r="AE20" s="24"/>
      <c r="AF20" s="248">
        <f>MAX(C20:AD20)</f>
        <v>16</v>
      </c>
      <c r="AG20" s="248">
        <v>0</v>
      </c>
      <c r="AH20" s="41"/>
      <c r="AI20" s="41"/>
    </row>
    <row r="21" spans="1:35" ht="15.6" customHeight="1" x14ac:dyDescent="0.2">
      <c r="A21" s="255"/>
      <c r="B21" s="20" t="s">
        <v>9</v>
      </c>
      <c r="C21" s="226"/>
      <c r="D21" s="227"/>
      <c r="E21" s="227"/>
      <c r="F21" s="227"/>
      <c r="G21" s="227"/>
      <c r="H21" s="204">
        <v>13.24</v>
      </c>
      <c r="I21" s="228"/>
      <c r="J21" s="228"/>
      <c r="K21" s="204">
        <v>13.3</v>
      </c>
      <c r="L21" s="227"/>
      <c r="M21" s="227"/>
      <c r="N21" s="227"/>
      <c r="O21" s="227"/>
      <c r="P21" s="204">
        <v>13.36</v>
      </c>
      <c r="Q21" s="227"/>
      <c r="R21" s="228"/>
      <c r="S21" s="228"/>
      <c r="T21" s="204">
        <v>13.4</v>
      </c>
      <c r="U21" s="228"/>
      <c r="V21" s="228"/>
      <c r="W21" s="228"/>
      <c r="X21" s="228"/>
      <c r="Y21" s="228"/>
      <c r="Z21" s="204">
        <v>13.47</v>
      </c>
      <c r="AA21" s="228"/>
      <c r="AB21" s="228"/>
      <c r="AC21" s="227"/>
      <c r="AD21" s="205" t="s">
        <v>42</v>
      </c>
      <c r="AE21" s="25">
        <v>32</v>
      </c>
      <c r="AF21" s="247"/>
      <c r="AG21" s="247"/>
      <c r="AH21" s="41"/>
      <c r="AI21" s="41"/>
    </row>
    <row r="22" spans="1:35" ht="15.6" customHeight="1" x14ac:dyDescent="0.2">
      <c r="A22" s="256"/>
      <c r="B22" s="21" t="s">
        <v>10</v>
      </c>
      <c r="C22" s="229">
        <v>13.15</v>
      </c>
      <c r="D22" s="230"/>
      <c r="E22" s="230"/>
      <c r="F22" s="230"/>
      <c r="G22" s="230"/>
      <c r="H22" s="206">
        <f>H21</f>
        <v>13.24</v>
      </c>
      <c r="I22" s="230"/>
      <c r="J22" s="230"/>
      <c r="K22" s="206">
        <f>K21</f>
        <v>13.3</v>
      </c>
      <c r="L22" s="230"/>
      <c r="M22" s="230"/>
      <c r="N22" s="230"/>
      <c r="O22" s="230"/>
      <c r="P22" s="206">
        <f>P21</f>
        <v>13.36</v>
      </c>
      <c r="Q22" s="230"/>
      <c r="R22" s="230"/>
      <c r="S22" s="230"/>
      <c r="T22" s="206">
        <f>T21</f>
        <v>13.4</v>
      </c>
      <c r="U22" s="230"/>
      <c r="V22" s="230"/>
      <c r="W22" s="230"/>
      <c r="X22" s="230"/>
      <c r="Y22" s="230"/>
      <c r="Z22" s="206" t="s">
        <v>42</v>
      </c>
      <c r="AA22" s="230"/>
      <c r="AB22" s="230"/>
      <c r="AC22" s="230"/>
      <c r="AD22" s="231"/>
      <c r="AE22" s="24"/>
      <c r="AF22" s="249"/>
      <c r="AG22" s="249"/>
      <c r="AH22" s="41"/>
      <c r="AI22" s="41"/>
    </row>
    <row r="23" spans="1:35" ht="15.6" customHeight="1" thickBot="1" x14ac:dyDescent="0.25">
      <c r="A23" s="43">
        <v>208</v>
      </c>
      <c r="B23" s="43" t="s">
        <v>11</v>
      </c>
      <c r="C23" s="207"/>
      <c r="D23" s="208"/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208"/>
      <c r="P23" s="208"/>
      <c r="Q23" s="208"/>
      <c r="R23" s="208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9"/>
      <c r="AE23" s="46"/>
      <c r="AF23" s="250"/>
      <c r="AG23" s="250"/>
      <c r="AH23" s="41"/>
      <c r="AI23" s="41"/>
    </row>
    <row r="24" spans="1:35" ht="15.6" customHeight="1" x14ac:dyDescent="0.2">
      <c r="A24" s="49"/>
      <c r="B24" s="18" t="s">
        <v>5</v>
      </c>
      <c r="C24" s="181"/>
      <c r="D24" s="188">
        <v>0</v>
      </c>
      <c r="E24" s="188">
        <v>0</v>
      </c>
      <c r="F24" s="188">
        <v>1</v>
      </c>
      <c r="G24" s="188">
        <v>0</v>
      </c>
      <c r="H24" s="215">
        <v>6</v>
      </c>
      <c r="I24" s="186">
        <v>5</v>
      </c>
      <c r="J24" s="187">
        <v>7</v>
      </c>
      <c r="K24" s="188">
        <v>6</v>
      </c>
      <c r="L24" s="188">
        <v>2</v>
      </c>
      <c r="M24" s="188">
        <v>4</v>
      </c>
      <c r="N24" s="188">
        <v>6</v>
      </c>
      <c r="O24" s="188">
        <v>5</v>
      </c>
      <c r="P24" s="188">
        <v>0</v>
      </c>
      <c r="Q24" s="184">
        <v>3</v>
      </c>
      <c r="R24" s="185">
        <v>1</v>
      </c>
      <c r="S24" s="185">
        <v>0</v>
      </c>
      <c r="T24" s="185">
        <v>0</v>
      </c>
      <c r="U24" s="185">
        <v>4</v>
      </c>
      <c r="V24" s="185">
        <v>0</v>
      </c>
      <c r="W24" s="185">
        <v>0</v>
      </c>
      <c r="X24" s="185">
        <v>2</v>
      </c>
      <c r="Y24" s="185">
        <v>4</v>
      </c>
      <c r="Z24" s="216">
        <v>0</v>
      </c>
      <c r="AA24" s="217">
        <v>0</v>
      </c>
      <c r="AB24" s="217">
        <v>0</v>
      </c>
      <c r="AC24" s="182">
        <v>0</v>
      </c>
      <c r="AD24" s="218">
        <v>2</v>
      </c>
      <c r="AE24" s="22" t="s">
        <v>6</v>
      </c>
      <c r="AF24" s="246"/>
      <c r="AG24" s="246"/>
      <c r="AH24" s="41"/>
      <c r="AI24" s="41"/>
    </row>
    <row r="25" spans="1:35" ht="15.6" customHeight="1" x14ac:dyDescent="0.2">
      <c r="A25" s="19">
        <v>14</v>
      </c>
      <c r="B25" s="20" t="s">
        <v>7</v>
      </c>
      <c r="C25" s="219">
        <v>8</v>
      </c>
      <c r="D25" s="197">
        <v>6</v>
      </c>
      <c r="E25" s="197">
        <v>6</v>
      </c>
      <c r="F25" s="197">
        <v>5</v>
      </c>
      <c r="G25" s="197">
        <v>5</v>
      </c>
      <c r="H25" s="220">
        <v>2</v>
      </c>
      <c r="I25" s="195">
        <v>3</v>
      </c>
      <c r="J25" s="196">
        <v>3</v>
      </c>
      <c r="K25" s="197">
        <v>5</v>
      </c>
      <c r="L25" s="197">
        <v>7</v>
      </c>
      <c r="M25" s="197">
        <v>2</v>
      </c>
      <c r="N25" s="197">
        <v>1</v>
      </c>
      <c r="O25" s="197">
        <v>1</v>
      </c>
      <c r="P25" s="197">
        <v>2</v>
      </c>
      <c r="Q25" s="193">
        <v>1</v>
      </c>
      <c r="R25" s="194">
        <v>0</v>
      </c>
      <c r="S25" s="194">
        <v>0</v>
      </c>
      <c r="T25" s="194">
        <v>0</v>
      </c>
      <c r="U25" s="194">
        <v>1</v>
      </c>
      <c r="V25" s="194">
        <v>0</v>
      </c>
      <c r="W25" s="194">
        <v>0</v>
      </c>
      <c r="X25" s="194">
        <v>0</v>
      </c>
      <c r="Y25" s="194">
        <v>0</v>
      </c>
      <c r="Z25" s="221">
        <v>0</v>
      </c>
      <c r="AA25" s="222">
        <v>0</v>
      </c>
      <c r="AB25" s="222">
        <v>0</v>
      </c>
      <c r="AC25" s="191">
        <v>0</v>
      </c>
      <c r="AD25" s="198"/>
      <c r="AE25" s="23">
        <f>SUM(C25:AC25)</f>
        <v>58</v>
      </c>
      <c r="AF25" s="247"/>
      <c r="AG25" s="247"/>
      <c r="AH25" s="41"/>
      <c r="AI25" s="41"/>
    </row>
    <row r="26" spans="1:35" ht="15.6" customHeight="1" x14ac:dyDescent="0.2">
      <c r="A26" s="254" t="s">
        <v>60</v>
      </c>
      <c r="B26" s="20" t="s">
        <v>8</v>
      </c>
      <c r="C26" s="219">
        <f>C25</f>
        <v>8</v>
      </c>
      <c r="D26" s="202">
        <f t="shared" ref="D26" si="43">C26-D24+D25</f>
        <v>14</v>
      </c>
      <c r="E26" s="202">
        <f>D26-E24+E25</f>
        <v>20</v>
      </c>
      <c r="F26" s="202">
        <f>E26-F24+F25</f>
        <v>24</v>
      </c>
      <c r="G26" s="202">
        <f t="shared" ref="G26" si="44">F26-G24+G25</f>
        <v>29</v>
      </c>
      <c r="H26" s="223">
        <f t="shared" ref="H26" si="45">G26-H24+H25</f>
        <v>25</v>
      </c>
      <c r="I26" s="200">
        <f>H26-I24+I25</f>
        <v>23</v>
      </c>
      <c r="J26" s="201">
        <f t="shared" ref="J26" si="46">I26-J24+J25</f>
        <v>19</v>
      </c>
      <c r="K26" s="202">
        <f t="shared" ref="K26" si="47">J26-K24+K25</f>
        <v>18</v>
      </c>
      <c r="L26" s="202">
        <f t="shared" ref="L26" si="48">K26-L24+L25</f>
        <v>23</v>
      </c>
      <c r="M26" s="202">
        <f t="shared" ref="M26" si="49">L26-M24+M25</f>
        <v>21</v>
      </c>
      <c r="N26" s="202">
        <f t="shared" ref="N26" si="50">M26-N24+N25</f>
        <v>16</v>
      </c>
      <c r="O26" s="202">
        <f t="shared" ref="O26" si="51">N26-O24+O25</f>
        <v>12</v>
      </c>
      <c r="P26" s="202">
        <f t="shared" ref="P26" si="52">O26-P24+P25</f>
        <v>14</v>
      </c>
      <c r="Q26" s="223">
        <f t="shared" ref="Q26" si="53">P26-Q24+Q25</f>
        <v>12</v>
      </c>
      <c r="R26" s="194">
        <f t="shared" ref="R26" si="54">Q26-R24+R25</f>
        <v>11</v>
      </c>
      <c r="S26" s="194">
        <f t="shared" ref="S26" si="55">R26-S24+S25</f>
        <v>11</v>
      </c>
      <c r="T26" s="194">
        <f>S26-T24+T25</f>
        <v>11</v>
      </c>
      <c r="U26" s="194">
        <f t="shared" ref="U26" si="56">T26-U24+U25</f>
        <v>8</v>
      </c>
      <c r="V26" s="194">
        <f t="shared" ref="V26" si="57">U26-V24+V25</f>
        <v>8</v>
      </c>
      <c r="W26" s="194">
        <f t="shared" ref="W26" si="58">V26-W24+W25</f>
        <v>8</v>
      </c>
      <c r="X26" s="194">
        <f t="shared" ref="X26" si="59">W26-X24+X25</f>
        <v>6</v>
      </c>
      <c r="Y26" s="194">
        <f t="shared" ref="Y26" si="60">X26-Y24+Y25</f>
        <v>2</v>
      </c>
      <c r="Z26" s="194">
        <f t="shared" ref="Z26" si="61">Y26-Z24+Z25</f>
        <v>2</v>
      </c>
      <c r="AA26" s="199">
        <f t="shared" ref="AA26" si="62">Z26-AA24+AA25</f>
        <v>2</v>
      </c>
      <c r="AB26" s="199">
        <f>AA26-AB24+AB25</f>
        <v>2</v>
      </c>
      <c r="AC26" s="224">
        <f t="shared" ref="AC26" si="63">AB26-AC24+AC25</f>
        <v>2</v>
      </c>
      <c r="AD26" s="225">
        <f>AC26-AD24</f>
        <v>0</v>
      </c>
      <c r="AE26" s="24"/>
      <c r="AF26" s="248">
        <f>MAX(C26:AD26)</f>
        <v>29</v>
      </c>
      <c r="AG26" s="248">
        <f>AB26+SUM(AC25)</f>
        <v>2</v>
      </c>
      <c r="AH26" s="41"/>
      <c r="AI26" s="41"/>
    </row>
    <row r="27" spans="1:35" ht="15.6" customHeight="1" x14ac:dyDescent="0.2">
      <c r="A27" s="255"/>
      <c r="B27" s="20" t="s">
        <v>9</v>
      </c>
      <c r="C27" s="227"/>
      <c r="D27" s="227"/>
      <c r="E27" s="227"/>
      <c r="F27" s="227"/>
      <c r="G27" s="227"/>
      <c r="H27" s="204">
        <v>14.1</v>
      </c>
      <c r="I27" s="228"/>
      <c r="J27" s="228"/>
      <c r="K27" s="204">
        <v>14.14</v>
      </c>
      <c r="L27" s="227"/>
      <c r="M27" s="227"/>
      <c r="N27" s="227"/>
      <c r="O27" s="227"/>
      <c r="P27" s="204">
        <v>14.24</v>
      </c>
      <c r="Q27" s="227"/>
      <c r="R27" s="228"/>
      <c r="S27" s="228"/>
      <c r="T27" s="204">
        <v>14.28</v>
      </c>
      <c r="U27" s="228"/>
      <c r="V27" s="228"/>
      <c r="W27" s="228"/>
      <c r="X27" s="228"/>
      <c r="Y27" s="228"/>
      <c r="Z27" s="204">
        <v>14.37</v>
      </c>
      <c r="AA27" s="228"/>
      <c r="AB27" s="228"/>
      <c r="AC27" s="227"/>
      <c r="AD27" s="205">
        <v>14.45</v>
      </c>
      <c r="AE27" s="25">
        <v>45</v>
      </c>
      <c r="AF27" s="247"/>
      <c r="AG27" s="247"/>
      <c r="AH27" s="41"/>
      <c r="AI27" s="41"/>
    </row>
    <row r="28" spans="1:35" ht="15.6" customHeight="1" x14ac:dyDescent="0.2">
      <c r="A28" s="256"/>
      <c r="B28" s="21" t="s">
        <v>10</v>
      </c>
      <c r="C28" s="232">
        <v>14</v>
      </c>
      <c r="D28" s="230"/>
      <c r="E28" s="230"/>
      <c r="F28" s="230"/>
      <c r="G28" s="230"/>
      <c r="H28" s="206">
        <f>H27</f>
        <v>14.1</v>
      </c>
      <c r="I28" s="230"/>
      <c r="J28" s="230"/>
      <c r="K28" s="206">
        <f>K27</f>
        <v>14.14</v>
      </c>
      <c r="L28" s="230"/>
      <c r="M28" s="230"/>
      <c r="N28" s="230"/>
      <c r="O28" s="230"/>
      <c r="P28" s="206">
        <f>P27</f>
        <v>14.24</v>
      </c>
      <c r="Q28" s="230"/>
      <c r="R28" s="230"/>
      <c r="S28" s="230"/>
      <c r="T28" s="206">
        <f>T27</f>
        <v>14.28</v>
      </c>
      <c r="U28" s="230"/>
      <c r="V28" s="230"/>
      <c r="W28" s="230"/>
      <c r="X28" s="230"/>
      <c r="Y28" s="230"/>
      <c r="Z28" s="206">
        <f>Z27</f>
        <v>14.37</v>
      </c>
      <c r="AA28" s="230"/>
      <c r="AB28" s="230"/>
      <c r="AC28" s="230"/>
      <c r="AD28" s="231"/>
      <c r="AE28" s="24"/>
      <c r="AF28" s="249"/>
      <c r="AG28" s="249"/>
      <c r="AH28" s="41"/>
      <c r="AI28" s="41"/>
    </row>
    <row r="29" spans="1:35" ht="15.6" customHeight="1" thickBot="1" x14ac:dyDescent="0.25">
      <c r="A29" s="43">
        <v>211</v>
      </c>
      <c r="B29" s="43" t="s">
        <v>11</v>
      </c>
      <c r="C29" s="207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08"/>
      <c r="P29" s="208"/>
      <c r="Q29" s="208"/>
      <c r="R29" s="208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9"/>
      <c r="AE29" s="46"/>
      <c r="AF29" s="250"/>
      <c r="AG29" s="250"/>
      <c r="AH29" s="41"/>
      <c r="AI29" s="41"/>
    </row>
    <row r="30" spans="1:35" ht="15.6" customHeight="1" x14ac:dyDescent="0.2">
      <c r="A30" s="49"/>
      <c r="B30" s="18" t="s">
        <v>5</v>
      </c>
      <c r="C30" s="181"/>
      <c r="D30" s="188">
        <v>0</v>
      </c>
      <c r="E30" s="188">
        <v>0</v>
      </c>
      <c r="F30" s="188">
        <v>0</v>
      </c>
      <c r="G30" s="188">
        <v>0</v>
      </c>
      <c r="H30" s="215">
        <v>1</v>
      </c>
      <c r="I30" s="186">
        <v>1</v>
      </c>
      <c r="J30" s="187">
        <v>0</v>
      </c>
      <c r="K30" s="188">
        <v>1</v>
      </c>
      <c r="L30" s="188">
        <v>0</v>
      </c>
      <c r="M30" s="188">
        <v>0</v>
      </c>
      <c r="N30" s="188">
        <v>6</v>
      </c>
      <c r="O30" s="188">
        <v>3</v>
      </c>
      <c r="P30" s="188">
        <v>3</v>
      </c>
      <c r="Q30" s="184">
        <v>1</v>
      </c>
      <c r="R30" s="185">
        <v>2</v>
      </c>
      <c r="S30" s="185">
        <v>0</v>
      </c>
      <c r="T30" s="185">
        <v>0</v>
      </c>
      <c r="U30" s="185">
        <v>6</v>
      </c>
      <c r="V30" s="185">
        <v>2</v>
      </c>
      <c r="W30" s="185">
        <v>0</v>
      </c>
      <c r="X30" s="185">
        <v>1</v>
      </c>
      <c r="Y30" s="185">
        <v>3</v>
      </c>
      <c r="Z30" s="216">
        <v>6</v>
      </c>
      <c r="AA30" s="217" t="s">
        <v>42</v>
      </c>
      <c r="AB30" s="217" t="s">
        <v>42</v>
      </c>
      <c r="AC30" s="182" t="s">
        <v>42</v>
      </c>
      <c r="AD30" s="218" t="s">
        <v>42</v>
      </c>
      <c r="AE30" s="22" t="s">
        <v>6</v>
      </c>
      <c r="AF30" s="246"/>
      <c r="AG30" s="246"/>
      <c r="AH30" s="41"/>
      <c r="AI30" s="41"/>
    </row>
    <row r="31" spans="1:35" ht="15.6" customHeight="1" x14ac:dyDescent="0.2">
      <c r="A31" s="19">
        <v>18.05</v>
      </c>
      <c r="B31" s="20" t="s">
        <v>7</v>
      </c>
      <c r="C31" s="219">
        <v>4</v>
      </c>
      <c r="D31" s="197">
        <v>1</v>
      </c>
      <c r="E31" s="197">
        <v>3</v>
      </c>
      <c r="F31" s="197">
        <v>4</v>
      </c>
      <c r="G31" s="197">
        <v>0</v>
      </c>
      <c r="H31" s="220">
        <v>0</v>
      </c>
      <c r="I31" s="195">
        <v>4</v>
      </c>
      <c r="J31" s="196">
        <v>1</v>
      </c>
      <c r="K31" s="197">
        <v>6</v>
      </c>
      <c r="L31" s="197">
        <v>4</v>
      </c>
      <c r="M31" s="197">
        <v>1</v>
      </c>
      <c r="N31" s="197">
        <v>2</v>
      </c>
      <c r="O31" s="197">
        <v>2</v>
      </c>
      <c r="P31" s="197">
        <v>1</v>
      </c>
      <c r="Q31" s="193">
        <v>2</v>
      </c>
      <c r="R31" s="194">
        <v>0</v>
      </c>
      <c r="S31" s="194">
        <v>1</v>
      </c>
      <c r="T31" s="194">
        <v>0</v>
      </c>
      <c r="U31" s="194">
        <v>0</v>
      </c>
      <c r="V31" s="194">
        <v>0</v>
      </c>
      <c r="W31" s="194">
        <v>0</v>
      </c>
      <c r="X31" s="194">
        <v>0</v>
      </c>
      <c r="Y31" s="194">
        <v>0</v>
      </c>
      <c r="Z31" s="221" t="s">
        <v>42</v>
      </c>
      <c r="AA31" s="222" t="s">
        <v>42</v>
      </c>
      <c r="AB31" s="222" t="s">
        <v>42</v>
      </c>
      <c r="AC31" s="191" t="s">
        <v>42</v>
      </c>
      <c r="AD31" s="198"/>
      <c r="AE31" s="23">
        <f>SUM(C31:AC31)</f>
        <v>36</v>
      </c>
      <c r="AF31" s="247"/>
      <c r="AG31" s="247"/>
      <c r="AH31" s="41"/>
      <c r="AI31" s="41"/>
    </row>
    <row r="32" spans="1:35" ht="15.6" customHeight="1" x14ac:dyDescent="0.2">
      <c r="A32" s="254" t="s">
        <v>60</v>
      </c>
      <c r="B32" s="20" t="s">
        <v>8</v>
      </c>
      <c r="C32" s="219">
        <f>C31</f>
        <v>4</v>
      </c>
      <c r="D32" s="202">
        <f t="shared" ref="D32" si="64">C32-D30+D31</f>
        <v>5</v>
      </c>
      <c r="E32" s="202">
        <f>D32-E30+E31</f>
        <v>8</v>
      </c>
      <c r="F32" s="202">
        <f>E32-F30+F31</f>
        <v>12</v>
      </c>
      <c r="G32" s="202">
        <f t="shared" ref="G32" si="65">F32-G30+G31</f>
        <v>12</v>
      </c>
      <c r="H32" s="223">
        <f t="shared" ref="H32" si="66">G32-H30+H31</f>
        <v>11</v>
      </c>
      <c r="I32" s="200">
        <f>H32-I30+I31</f>
        <v>14</v>
      </c>
      <c r="J32" s="201">
        <f t="shared" ref="J32" si="67">I32-J30+J31</f>
        <v>15</v>
      </c>
      <c r="K32" s="202">
        <f t="shared" ref="K32" si="68">J32-K30+K31</f>
        <v>20</v>
      </c>
      <c r="L32" s="202">
        <f t="shared" ref="L32" si="69">K32-L30+L31</f>
        <v>24</v>
      </c>
      <c r="M32" s="202">
        <f t="shared" ref="M32" si="70">L32-M30+M31</f>
        <v>25</v>
      </c>
      <c r="N32" s="202">
        <f t="shared" ref="N32" si="71">M32-N30+N31</f>
        <v>21</v>
      </c>
      <c r="O32" s="202">
        <f t="shared" ref="O32" si="72">N32-O30+O31</f>
        <v>20</v>
      </c>
      <c r="P32" s="202">
        <f t="shared" ref="P32" si="73">O32-P30+P31</f>
        <v>18</v>
      </c>
      <c r="Q32" s="223">
        <f t="shared" ref="Q32" si="74">P32-Q30+Q31</f>
        <v>19</v>
      </c>
      <c r="R32" s="194">
        <f t="shared" ref="R32" si="75">Q32-R30+R31</f>
        <v>17</v>
      </c>
      <c r="S32" s="194">
        <f t="shared" ref="S32" si="76">R32-S30+S31</f>
        <v>18</v>
      </c>
      <c r="T32" s="194">
        <f>S32-T30+T31</f>
        <v>18</v>
      </c>
      <c r="U32" s="194">
        <f t="shared" ref="U32" si="77">T32-U30+U31</f>
        <v>12</v>
      </c>
      <c r="V32" s="194">
        <f t="shared" ref="V32" si="78">U32-V30+V31</f>
        <v>10</v>
      </c>
      <c r="W32" s="194">
        <f t="shared" ref="W32" si="79">V32-W30+W31</f>
        <v>10</v>
      </c>
      <c r="X32" s="194">
        <f t="shared" ref="X32" si="80">W32-X30+X31</f>
        <v>9</v>
      </c>
      <c r="Y32" s="194">
        <f t="shared" ref="Y32" si="81">X32-Y30+Y31</f>
        <v>6</v>
      </c>
      <c r="Z32" s="194">
        <f>Y32-Z30</f>
        <v>0</v>
      </c>
      <c r="AA32" s="199" t="s">
        <v>42</v>
      </c>
      <c r="AB32" s="199" t="s">
        <v>42</v>
      </c>
      <c r="AC32" s="224" t="s">
        <v>42</v>
      </c>
      <c r="AD32" s="225" t="s">
        <v>42</v>
      </c>
      <c r="AE32" s="24"/>
      <c r="AF32" s="248">
        <f>MAX(C32:AD32)</f>
        <v>25</v>
      </c>
      <c r="AG32" s="248">
        <v>0</v>
      </c>
      <c r="AH32" s="41"/>
      <c r="AI32" s="41"/>
    </row>
    <row r="33" spans="1:35" ht="15.6" customHeight="1" x14ac:dyDescent="0.2">
      <c r="A33" s="255"/>
      <c r="B33" s="20" t="s">
        <v>9</v>
      </c>
      <c r="C33" s="226"/>
      <c r="D33" s="227"/>
      <c r="E33" s="227"/>
      <c r="F33" s="227"/>
      <c r="G33" s="227"/>
      <c r="H33" s="204">
        <v>18.12</v>
      </c>
      <c r="I33" s="228"/>
      <c r="J33" s="228"/>
      <c r="K33" s="204">
        <v>18.170000000000002</v>
      </c>
      <c r="L33" s="227"/>
      <c r="M33" s="227"/>
      <c r="N33" s="227"/>
      <c r="O33" s="227"/>
      <c r="P33" s="204">
        <v>18.27</v>
      </c>
      <c r="Q33" s="227"/>
      <c r="R33" s="228"/>
      <c r="S33" s="228"/>
      <c r="T33" s="204">
        <v>18.32</v>
      </c>
      <c r="U33" s="228"/>
      <c r="V33" s="228"/>
      <c r="W33" s="228"/>
      <c r="X33" s="228"/>
      <c r="Y33" s="228"/>
      <c r="Z33" s="204">
        <v>18.41</v>
      </c>
      <c r="AA33" s="228"/>
      <c r="AB33" s="228"/>
      <c r="AC33" s="227"/>
      <c r="AD33" s="205" t="s">
        <v>42</v>
      </c>
      <c r="AE33" s="25">
        <v>36</v>
      </c>
      <c r="AF33" s="247"/>
      <c r="AG33" s="247"/>
      <c r="AH33" s="41"/>
      <c r="AI33" s="41"/>
    </row>
    <row r="34" spans="1:35" ht="15.6" customHeight="1" x14ac:dyDescent="0.2">
      <c r="A34" s="256"/>
      <c r="B34" s="21" t="s">
        <v>10</v>
      </c>
      <c r="C34" s="229">
        <v>18.05</v>
      </c>
      <c r="D34" s="230"/>
      <c r="E34" s="230"/>
      <c r="F34" s="230"/>
      <c r="G34" s="230"/>
      <c r="H34" s="206">
        <f>H33</f>
        <v>18.12</v>
      </c>
      <c r="I34" s="230"/>
      <c r="J34" s="230"/>
      <c r="K34" s="206">
        <f>K33</f>
        <v>18.170000000000002</v>
      </c>
      <c r="L34" s="230"/>
      <c r="M34" s="230"/>
      <c r="N34" s="230"/>
      <c r="O34" s="230"/>
      <c r="P34" s="206">
        <f>P33</f>
        <v>18.27</v>
      </c>
      <c r="Q34" s="230"/>
      <c r="R34" s="230"/>
      <c r="S34" s="230"/>
      <c r="T34" s="206">
        <f>T33</f>
        <v>18.32</v>
      </c>
      <c r="U34" s="230"/>
      <c r="V34" s="230"/>
      <c r="W34" s="230"/>
      <c r="X34" s="230"/>
      <c r="Y34" s="230"/>
      <c r="Z34" s="206" t="s">
        <v>42</v>
      </c>
      <c r="AA34" s="230"/>
      <c r="AB34" s="230"/>
      <c r="AC34" s="230"/>
      <c r="AD34" s="231"/>
      <c r="AE34" s="24"/>
      <c r="AF34" s="249"/>
      <c r="AG34" s="249"/>
      <c r="AH34" s="41"/>
      <c r="AI34" s="41"/>
    </row>
    <row r="35" spans="1:35" ht="15.6" customHeight="1" thickBot="1" x14ac:dyDescent="0.25">
      <c r="A35" s="43">
        <v>208</v>
      </c>
      <c r="B35" s="43" t="s">
        <v>11</v>
      </c>
      <c r="C35" s="207"/>
      <c r="D35" s="208"/>
      <c r="E35" s="208"/>
      <c r="F35" s="208"/>
      <c r="G35" s="208"/>
      <c r="H35" s="208"/>
      <c r="I35" s="208"/>
      <c r="J35" s="208"/>
      <c r="K35" s="208"/>
      <c r="L35" s="208"/>
      <c r="M35" s="208"/>
      <c r="N35" s="208"/>
      <c r="O35" s="208"/>
      <c r="P35" s="208"/>
      <c r="Q35" s="208"/>
      <c r="R35" s="208"/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9"/>
      <c r="AE35" s="46"/>
      <c r="AF35" s="250"/>
      <c r="AG35" s="250"/>
      <c r="AH35" s="41"/>
      <c r="AI35" s="41"/>
    </row>
    <row r="36" spans="1:35" ht="15.6" customHeight="1" x14ac:dyDescent="0.2">
      <c r="A36" s="49"/>
      <c r="B36" s="18" t="s">
        <v>5</v>
      </c>
      <c r="C36" s="181"/>
      <c r="D36" s="188">
        <v>0</v>
      </c>
      <c r="E36" s="188">
        <v>0</v>
      </c>
      <c r="F36" s="188">
        <v>0</v>
      </c>
      <c r="G36" s="188">
        <v>0</v>
      </c>
      <c r="H36" s="215">
        <v>0</v>
      </c>
      <c r="I36" s="186">
        <v>0</v>
      </c>
      <c r="J36" s="187">
        <v>0</v>
      </c>
      <c r="K36" s="188">
        <v>0</v>
      </c>
      <c r="L36" s="188">
        <v>0</v>
      </c>
      <c r="M36" s="188">
        <v>0</v>
      </c>
      <c r="N36" s="188">
        <v>1</v>
      </c>
      <c r="O36" s="188">
        <v>0</v>
      </c>
      <c r="P36" s="188">
        <v>0</v>
      </c>
      <c r="Q36" s="184">
        <v>0</v>
      </c>
      <c r="R36" s="185">
        <v>0</v>
      </c>
      <c r="S36" s="185">
        <v>0</v>
      </c>
      <c r="T36" s="185">
        <v>0</v>
      </c>
      <c r="U36" s="185">
        <v>1</v>
      </c>
      <c r="V36" s="185">
        <v>0</v>
      </c>
      <c r="W36" s="185">
        <v>0</v>
      </c>
      <c r="X36" s="185">
        <v>1</v>
      </c>
      <c r="Y36" s="185">
        <v>0</v>
      </c>
      <c r="Z36" s="216">
        <v>0</v>
      </c>
      <c r="AA36" s="217" t="s">
        <v>42</v>
      </c>
      <c r="AB36" s="217" t="s">
        <v>42</v>
      </c>
      <c r="AC36" s="182" t="s">
        <v>42</v>
      </c>
      <c r="AD36" s="218" t="s">
        <v>42</v>
      </c>
      <c r="AE36" s="22" t="s">
        <v>6</v>
      </c>
      <c r="AF36" s="246"/>
      <c r="AG36" s="246"/>
      <c r="AH36" s="41"/>
      <c r="AI36" s="41"/>
    </row>
    <row r="37" spans="1:35" ht="15.6" customHeight="1" x14ac:dyDescent="0.2">
      <c r="A37" s="19">
        <v>21.15</v>
      </c>
      <c r="B37" s="20" t="s">
        <v>7</v>
      </c>
      <c r="C37" s="219">
        <v>0</v>
      </c>
      <c r="D37" s="197">
        <v>0</v>
      </c>
      <c r="E37" s="197">
        <v>0</v>
      </c>
      <c r="F37" s="197">
        <v>0</v>
      </c>
      <c r="G37" s="197">
        <v>1</v>
      </c>
      <c r="H37" s="220">
        <v>0</v>
      </c>
      <c r="I37" s="195">
        <v>1</v>
      </c>
      <c r="J37" s="196">
        <v>1</v>
      </c>
      <c r="K37" s="197">
        <v>0</v>
      </c>
      <c r="L37" s="197">
        <v>0</v>
      </c>
      <c r="M37" s="197">
        <v>0</v>
      </c>
      <c r="N37" s="197">
        <v>0</v>
      </c>
      <c r="O37" s="197">
        <v>0</v>
      </c>
      <c r="P37" s="197">
        <v>0</v>
      </c>
      <c r="Q37" s="193">
        <v>0</v>
      </c>
      <c r="R37" s="194">
        <v>0</v>
      </c>
      <c r="S37" s="194">
        <v>0</v>
      </c>
      <c r="T37" s="194">
        <v>0</v>
      </c>
      <c r="U37" s="194">
        <v>0</v>
      </c>
      <c r="V37" s="194">
        <v>0</v>
      </c>
      <c r="W37" s="194">
        <v>0</v>
      </c>
      <c r="X37" s="194">
        <v>0</v>
      </c>
      <c r="Y37" s="194">
        <v>0</v>
      </c>
      <c r="Z37" s="221" t="s">
        <v>42</v>
      </c>
      <c r="AA37" s="222" t="s">
        <v>42</v>
      </c>
      <c r="AB37" s="222" t="s">
        <v>42</v>
      </c>
      <c r="AC37" s="191" t="s">
        <v>42</v>
      </c>
      <c r="AD37" s="198"/>
      <c r="AE37" s="23">
        <f>SUM(C37:AC37)</f>
        <v>3</v>
      </c>
      <c r="AF37" s="247"/>
      <c r="AG37" s="247"/>
      <c r="AH37" s="41"/>
      <c r="AI37" s="41"/>
    </row>
    <row r="38" spans="1:35" ht="15.6" customHeight="1" x14ac:dyDescent="0.2">
      <c r="A38" s="254" t="s">
        <v>60</v>
      </c>
      <c r="B38" s="20" t="s">
        <v>8</v>
      </c>
      <c r="C38" s="219">
        <f>C37</f>
        <v>0</v>
      </c>
      <c r="D38" s="202">
        <f t="shared" ref="D38" si="82">C38-D36+D37</f>
        <v>0</v>
      </c>
      <c r="E38" s="202">
        <f>D38-E36+E37</f>
        <v>0</v>
      </c>
      <c r="F38" s="202">
        <f>E38-F36+F37</f>
        <v>0</v>
      </c>
      <c r="G38" s="202">
        <f t="shared" ref="G38" si="83">F38-G36+G37</f>
        <v>1</v>
      </c>
      <c r="H38" s="223">
        <f t="shared" ref="H38" si="84">G38-H36+H37</f>
        <v>1</v>
      </c>
      <c r="I38" s="200">
        <f>H38-I36+I37</f>
        <v>2</v>
      </c>
      <c r="J38" s="201">
        <f t="shared" ref="J38" si="85">I38-J36+J37</f>
        <v>3</v>
      </c>
      <c r="K38" s="202">
        <f t="shared" ref="K38" si="86">J38-K36+K37</f>
        <v>3</v>
      </c>
      <c r="L38" s="202">
        <f t="shared" ref="L38" si="87">K38-L36+L37</f>
        <v>3</v>
      </c>
      <c r="M38" s="202">
        <f t="shared" ref="M38" si="88">L38-M36+M37</f>
        <v>3</v>
      </c>
      <c r="N38" s="202">
        <f t="shared" ref="N38" si="89">M38-N36+N37</f>
        <v>2</v>
      </c>
      <c r="O38" s="202">
        <f t="shared" ref="O38" si="90">N38-O36+O37</f>
        <v>2</v>
      </c>
      <c r="P38" s="202">
        <f t="shared" ref="P38" si="91">O38-P36+P37</f>
        <v>2</v>
      </c>
      <c r="Q38" s="223">
        <f t="shared" ref="Q38" si="92">P38-Q36+Q37</f>
        <v>2</v>
      </c>
      <c r="R38" s="194">
        <f t="shared" ref="R38" si="93">Q38-R36+R37</f>
        <v>2</v>
      </c>
      <c r="S38" s="194">
        <f t="shared" ref="S38" si="94">R38-S36+S37</f>
        <v>2</v>
      </c>
      <c r="T38" s="194">
        <f>S38-T36+T37</f>
        <v>2</v>
      </c>
      <c r="U38" s="194">
        <f t="shared" ref="U38" si="95">T38-U36+U37</f>
        <v>1</v>
      </c>
      <c r="V38" s="194">
        <f t="shared" ref="V38" si="96">U38-V36+V37</f>
        <v>1</v>
      </c>
      <c r="W38" s="194">
        <f t="shared" ref="W38" si="97">V38-W36+W37</f>
        <v>1</v>
      </c>
      <c r="X38" s="194">
        <f t="shared" ref="X38" si="98">W38-X36+X37</f>
        <v>0</v>
      </c>
      <c r="Y38" s="194">
        <f t="shared" ref="Y38" si="99">X38-Y36+Y37</f>
        <v>0</v>
      </c>
      <c r="Z38" s="194">
        <f>Y38-Z36</f>
        <v>0</v>
      </c>
      <c r="AA38" s="199" t="s">
        <v>42</v>
      </c>
      <c r="AB38" s="199" t="s">
        <v>42</v>
      </c>
      <c r="AC38" s="224" t="s">
        <v>42</v>
      </c>
      <c r="AD38" s="225" t="s">
        <v>42</v>
      </c>
      <c r="AE38" s="24"/>
      <c r="AF38" s="248">
        <f>MAX(C38:AD38)</f>
        <v>3</v>
      </c>
      <c r="AG38" s="248">
        <v>0</v>
      </c>
      <c r="AH38" s="41"/>
      <c r="AI38" s="41"/>
    </row>
    <row r="39" spans="1:35" ht="15.6" customHeight="1" x14ac:dyDescent="0.2">
      <c r="A39" s="255"/>
      <c r="B39" s="20" t="s">
        <v>9</v>
      </c>
      <c r="C39" s="226"/>
      <c r="D39" s="227"/>
      <c r="E39" s="227"/>
      <c r="F39" s="227"/>
      <c r="G39" s="227"/>
      <c r="H39" s="204">
        <v>21.21</v>
      </c>
      <c r="I39" s="228"/>
      <c r="J39" s="228"/>
      <c r="K39" s="204">
        <v>21.25</v>
      </c>
      <c r="L39" s="227"/>
      <c r="M39" s="227"/>
      <c r="N39" s="227"/>
      <c r="O39" s="227"/>
      <c r="P39" s="204">
        <v>21.34</v>
      </c>
      <c r="Q39" s="227"/>
      <c r="R39" s="228"/>
      <c r="S39" s="228"/>
      <c r="T39" s="204">
        <v>21.39</v>
      </c>
      <c r="U39" s="228"/>
      <c r="V39" s="228"/>
      <c r="W39" s="228"/>
      <c r="X39" s="228"/>
      <c r="Y39" s="228"/>
      <c r="Z39" s="204">
        <v>21.47</v>
      </c>
      <c r="AA39" s="228"/>
      <c r="AB39" s="228"/>
      <c r="AC39" s="227"/>
      <c r="AD39" s="205" t="s">
        <v>42</v>
      </c>
      <c r="AE39" s="25">
        <v>32</v>
      </c>
      <c r="AF39" s="247"/>
      <c r="AG39" s="247"/>
      <c r="AH39" s="41"/>
      <c r="AI39" s="41"/>
    </row>
    <row r="40" spans="1:35" ht="15.6" customHeight="1" x14ac:dyDescent="0.2">
      <c r="A40" s="256"/>
      <c r="B40" s="21" t="s">
        <v>10</v>
      </c>
      <c r="C40" s="229">
        <v>21.15</v>
      </c>
      <c r="D40" s="230"/>
      <c r="E40" s="230"/>
      <c r="F40" s="230"/>
      <c r="G40" s="230"/>
      <c r="H40" s="206">
        <f>H39</f>
        <v>21.21</v>
      </c>
      <c r="I40" s="230"/>
      <c r="J40" s="230"/>
      <c r="K40" s="206">
        <f>K39</f>
        <v>21.25</v>
      </c>
      <c r="L40" s="230"/>
      <c r="M40" s="230"/>
      <c r="N40" s="230"/>
      <c r="O40" s="230"/>
      <c r="P40" s="206">
        <f>P39</f>
        <v>21.34</v>
      </c>
      <c r="Q40" s="230"/>
      <c r="R40" s="230"/>
      <c r="S40" s="230"/>
      <c r="T40" s="206">
        <f>T39</f>
        <v>21.39</v>
      </c>
      <c r="U40" s="230"/>
      <c r="V40" s="230"/>
      <c r="W40" s="230"/>
      <c r="X40" s="230"/>
      <c r="Y40" s="230"/>
      <c r="Z40" s="206" t="s">
        <v>42</v>
      </c>
      <c r="AA40" s="230"/>
      <c r="AB40" s="230"/>
      <c r="AC40" s="230"/>
      <c r="AD40" s="231"/>
      <c r="AE40" s="24"/>
      <c r="AF40" s="249"/>
      <c r="AG40" s="249"/>
      <c r="AH40" s="41"/>
      <c r="AI40" s="41"/>
    </row>
    <row r="41" spans="1:35" ht="15.6" customHeight="1" thickBot="1" x14ac:dyDescent="0.25">
      <c r="A41" s="43">
        <v>514</v>
      </c>
      <c r="B41" s="43" t="s">
        <v>11</v>
      </c>
      <c r="C41" s="207"/>
      <c r="D41" s="208"/>
      <c r="E41" s="208"/>
      <c r="F41" s="208"/>
      <c r="G41" s="208"/>
      <c r="H41" s="208"/>
      <c r="I41" s="208"/>
      <c r="J41" s="208"/>
      <c r="K41" s="208"/>
      <c r="L41" s="208"/>
      <c r="M41" s="208"/>
      <c r="N41" s="208"/>
      <c r="O41" s="208"/>
      <c r="P41" s="208"/>
      <c r="Q41" s="208"/>
      <c r="R41" s="208"/>
      <c r="S41" s="208"/>
      <c r="T41" s="208"/>
      <c r="U41" s="208"/>
      <c r="V41" s="208"/>
      <c r="W41" s="208"/>
      <c r="X41" s="208"/>
      <c r="Y41" s="208"/>
      <c r="Z41" s="208"/>
      <c r="AA41" s="208"/>
      <c r="AB41" s="208"/>
      <c r="AC41" s="208"/>
      <c r="AD41" s="209"/>
      <c r="AE41" s="46"/>
      <c r="AF41" s="250"/>
      <c r="AG41" s="250"/>
      <c r="AH41" s="41"/>
      <c r="AI41" s="41"/>
    </row>
    <row r="42" spans="1:35" ht="15.6" customHeight="1" x14ac:dyDescent="0.2">
      <c r="A42" s="49"/>
      <c r="B42" s="18" t="s">
        <v>5</v>
      </c>
      <c r="C42" s="181"/>
      <c r="D42" s="188">
        <v>0</v>
      </c>
      <c r="E42" s="188">
        <v>0</v>
      </c>
      <c r="F42" s="188">
        <v>0</v>
      </c>
      <c r="G42" s="188">
        <v>0</v>
      </c>
      <c r="H42" s="215">
        <v>1</v>
      </c>
      <c r="I42" s="186">
        <v>1</v>
      </c>
      <c r="J42" s="187">
        <v>0</v>
      </c>
      <c r="K42" s="188">
        <v>1</v>
      </c>
      <c r="L42" s="188">
        <v>0</v>
      </c>
      <c r="M42" s="188">
        <v>0</v>
      </c>
      <c r="N42" s="188">
        <v>1</v>
      </c>
      <c r="O42" s="188">
        <v>0</v>
      </c>
      <c r="P42" s="188">
        <v>1</v>
      </c>
      <c r="Q42" s="184">
        <v>0</v>
      </c>
      <c r="R42" s="185">
        <v>0</v>
      </c>
      <c r="S42" s="185">
        <v>2</v>
      </c>
      <c r="T42" s="185">
        <v>0</v>
      </c>
      <c r="U42" s="185">
        <v>0</v>
      </c>
      <c r="V42" s="185">
        <v>1</v>
      </c>
      <c r="W42" s="185">
        <v>0</v>
      </c>
      <c r="X42" s="185">
        <v>5</v>
      </c>
      <c r="Y42" s="185">
        <v>5</v>
      </c>
      <c r="Z42" s="216">
        <v>1</v>
      </c>
      <c r="AA42" s="217">
        <v>0</v>
      </c>
      <c r="AB42" s="217">
        <v>0</v>
      </c>
      <c r="AC42" s="182">
        <v>0</v>
      </c>
      <c r="AD42" s="218">
        <v>0</v>
      </c>
      <c r="AE42" s="22" t="s">
        <v>6</v>
      </c>
      <c r="AF42" s="246"/>
      <c r="AG42" s="246"/>
      <c r="AH42" s="41"/>
      <c r="AI42" s="41"/>
    </row>
    <row r="43" spans="1:35" ht="15.6" customHeight="1" x14ac:dyDescent="0.2">
      <c r="A43" s="19">
        <v>22.05</v>
      </c>
      <c r="B43" s="20" t="s">
        <v>7</v>
      </c>
      <c r="C43" s="219">
        <v>1</v>
      </c>
      <c r="D43" s="197">
        <v>1</v>
      </c>
      <c r="E43" s="197">
        <v>3</v>
      </c>
      <c r="F43" s="197">
        <v>4</v>
      </c>
      <c r="G43" s="197">
        <v>1</v>
      </c>
      <c r="H43" s="220">
        <v>2</v>
      </c>
      <c r="I43" s="195">
        <v>2</v>
      </c>
      <c r="J43" s="196">
        <v>3</v>
      </c>
      <c r="K43" s="197">
        <v>0</v>
      </c>
      <c r="L43" s="197">
        <v>1</v>
      </c>
      <c r="M43" s="197">
        <v>0</v>
      </c>
      <c r="N43" s="197">
        <v>1</v>
      </c>
      <c r="O43" s="197">
        <v>0</v>
      </c>
      <c r="P43" s="197">
        <v>0</v>
      </c>
      <c r="Q43" s="193">
        <v>0</v>
      </c>
      <c r="R43" s="194">
        <v>0</v>
      </c>
      <c r="S43" s="194">
        <v>0</v>
      </c>
      <c r="T43" s="194">
        <v>0</v>
      </c>
      <c r="U43" s="194">
        <v>0</v>
      </c>
      <c r="V43" s="194">
        <v>0</v>
      </c>
      <c r="W43" s="194">
        <v>0</v>
      </c>
      <c r="X43" s="194">
        <v>0</v>
      </c>
      <c r="Y43" s="194">
        <v>0</v>
      </c>
      <c r="Z43" s="221">
        <v>0</v>
      </c>
      <c r="AA43" s="222">
        <v>0</v>
      </c>
      <c r="AB43" s="222">
        <v>0</v>
      </c>
      <c r="AC43" s="191">
        <v>0</v>
      </c>
      <c r="AD43" s="198"/>
      <c r="AE43" s="23">
        <f>SUM(C43:AC43)</f>
        <v>19</v>
      </c>
      <c r="AF43" s="247"/>
      <c r="AG43" s="247"/>
      <c r="AH43" s="41"/>
      <c r="AI43" s="41"/>
    </row>
    <row r="44" spans="1:35" ht="15.6" customHeight="1" x14ac:dyDescent="0.2">
      <c r="A44" s="254" t="s">
        <v>60</v>
      </c>
      <c r="B44" s="20" t="s">
        <v>8</v>
      </c>
      <c r="C44" s="219">
        <f>C43</f>
        <v>1</v>
      </c>
      <c r="D44" s="202">
        <f t="shared" ref="D44" si="100">C44-D42+D43</f>
        <v>2</v>
      </c>
      <c r="E44" s="202">
        <f>D44-E42+E43</f>
        <v>5</v>
      </c>
      <c r="F44" s="202">
        <f>E44-F42+F43</f>
        <v>9</v>
      </c>
      <c r="G44" s="202">
        <f t="shared" ref="G44" si="101">F44-G42+G43</f>
        <v>10</v>
      </c>
      <c r="H44" s="223">
        <f t="shared" ref="H44" si="102">G44-H42+H43</f>
        <v>11</v>
      </c>
      <c r="I44" s="200">
        <f>H44-I42+I43</f>
        <v>12</v>
      </c>
      <c r="J44" s="201">
        <f t="shared" ref="J44" si="103">I44-J42+J43</f>
        <v>15</v>
      </c>
      <c r="K44" s="202">
        <f t="shared" ref="K44" si="104">J44-K42+K43</f>
        <v>14</v>
      </c>
      <c r="L44" s="202">
        <f t="shared" ref="L44" si="105">K44-L42+L43</f>
        <v>15</v>
      </c>
      <c r="M44" s="202">
        <f t="shared" ref="M44" si="106">L44-M42+M43</f>
        <v>15</v>
      </c>
      <c r="N44" s="202">
        <f t="shared" ref="N44" si="107">M44-N42+N43</f>
        <v>15</v>
      </c>
      <c r="O44" s="202">
        <f t="shared" ref="O44" si="108">N44-O42+O43</f>
        <v>15</v>
      </c>
      <c r="P44" s="202">
        <f t="shared" ref="P44" si="109">O44-P42+P43</f>
        <v>14</v>
      </c>
      <c r="Q44" s="223">
        <f t="shared" ref="Q44" si="110">P44-Q42+Q43</f>
        <v>14</v>
      </c>
      <c r="R44" s="194">
        <f t="shared" ref="R44" si="111">Q44-R42+R43</f>
        <v>14</v>
      </c>
      <c r="S44" s="194">
        <f t="shared" ref="S44" si="112">R44-S42+S43</f>
        <v>12</v>
      </c>
      <c r="T44" s="194">
        <f>S44-T42+T43</f>
        <v>12</v>
      </c>
      <c r="U44" s="194">
        <f t="shared" ref="U44" si="113">T44-U42+U43</f>
        <v>12</v>
      </c>
      <c r="V44" s="194">
        <f t="shared" ref="V44" si="114">U44-V42+V43</f>
        <v>11</v>
      </c>
      <c r="W44" s="194">
        <f t="shared" ref="W44" si="115">V44-W42+W43</f>
        <v>11</v>
      </c>
      <c r="X44" s="194">
        <f t="shared" ref="X44" si="116">W44-X42+X43</f>
        <v>6</v>
      </c>
      <c r="Y44" s="194">
        <f t="shared" ref="Y44" si="117">X44-Y42+Y43</f>
        <v>1</v>
      </c>
      <c r="Z44" s="194">
        <f t="shared" ref="Z44" si="118">Y44-Z42+Z43</f>
        <v>0</v>
      </c>
      <c r="AA44" s="199">
        <f t="shared" ref="AA44" si="119">Z44-AA42+AA43</f>
        <v>0</v>
      </c>
      <c r="AB44" s="199">
        <f>AA44-AB42+AB43</f>
        <v>0</v>
      </c>
      <c r="AC44" s="224">
        <f t="shared" ref="AC44" si="120">AB44-AC42+AC43</f>
        <v>0</v>
      </c>
      <c r="AD44" s="225">
        <f>AC44-AD42</f>
        <v>0</v>
      </c>
      <c r="AE44" s="24"/>
      <c r="AF44" s="248">
        <f>MAX(C44:AD44)</f>
        <v>15</v>
      </c>
      <c r="AG44" s="248">
        <f>AB44+SUM(AC43)</f>
        <v>0</v>
      </c>
      <c r="AH44" s="41"/>
      <c r="AI44" s="41"/>
    </row>
    <row r="45" spans="1:35" ht="15.6" customHeight="1" x14ac:dyDescent="0.2">
      <c r="A45" s="255"/>
      <c r="B45" s="20" t="s">
        <v>9</v>
      </c>
      <c r="C45" s="226"/>
      <c r="D45" s="227"/>
      <c r="E45" s="227"/>
      <c r="F45" s="227"/>
      <c r="G45" s="227"/>
      <c r="H45" s="204">
        <v>22.13</v>
      </c>
      <c r="I45" s="228"/>
      <c r="J45" s="228"/>
      <c r="K45" s="204">
        <v>22.19</v>
      </c>
      <c r="L45" s="227"/>
      <c r="M45" s="227"/>
      <c r="N45" s="227"/>
      <c r="O45" s="227"/>
      <c r="P45" s="204">
        <v>22.25</v>
      </c>
      <c r="Q45" s="227"/>
      <c r="R45" s="228"/>
      <c r="S45" s="228"/>
      <c r="T45" s="204">
        <v>22.3</v>
      </c>
      <c r="U45" s="228"/>
      <c r="V45" s="228"/>
      <c r="W45" s="228"/>
      <c r="X45" s="228"/>
      <c r="Y45" s="228"/>
      <c r="Z45" s="204">
        <v>22.39</v>
      </c>
      <c r="AA45" s="228"/>
      <c r="AB45" s="228"/>
      <c r="AC45" s="227"/>
      <c r="AD45" s="205">
        <v>22.48</v>
      </c>
      <c r="AE45" s="25">
        <v>43</v>
      </c>
      <c r="AF45" s="247"/>
      <c r="AG45" s="247"/>
      <c r="AH45" s="41"/>
      <c r="AI45" s="41"/>
    </row>
    <row r="46" spans="1:35" ht="15.6" customHeight="1" x14ac:dyDescent="0.2">
      <c r="A46" s="256"/>
      <c r="B46" s="21" t="s">
        <v>10</v>
      </c>
      <c r="C46" s="229">
        <v>22.05</v>
      </c>
      <c r="D46" s="230"/>
      <c r="E46" s="230"/>
      <c r="F46" s="230"/>
      <c r="G46" s="230"/>
      <c r="H46" s="206">
        <f>H45</f>
        <v>22.13</v>
      </c>
      <c r="I46" s="230"/>
      <c r="J46" s="230"/>
      <c r="K46" s="206">
        <f>K45</f>
        <v>22.19</v>
      </c>
      <c r="L46" s="230"/>
      <c r="M46" s="230"/>
      <c r="N46" s="230"/>
      <c r="O46" s="230"/>
      <c r="P46" s="206">
        <f>P45</f>
        <v>22.25</v>
      </c>
      <c r="Q46" s="230"/>
      <c r="R46" s="230"/>
      <c r="S46" s="230"/>
      <c r="T46" s="206">
        <f>T45</f>
        <v>22.3</v>
      </c>
      <c r="U46" s="230"/>
      <c r="V46" s="230"/>
      <c r="W46" s="230"/>
      <c r="X46" s="230"/>
      <c r="Y46" s="230"/>
      <c r="Z46" s="206">
        <f>Z45</f>
        <v>22.39</v>
      </c>
      <c r="AA46" s="230"/>
      <c r="AB46" s="230"/>
      <c r="AC46" s="230"/>
      <c r="AD46" s="231"/>
      <c r="AE46" s="24"/>
      <c r="AF46" s="249"/>
      <c r="AG46" s="249"/>
      <c r="AH46" s="41"/>
      <c r="AI46" s="41"/>
    </row>
    <row r="47" spans="1:35" ht="15.6" customHeight="1" thickBot="1" x14ac:dyDescent="0.25">
      <c r="A47" s="43">
        <v>211</v>
      </c>
      <c r="B47" s="43" t="s">
        <v>11</v>
      </c>
      <c r="C47" s="207"/>
      <c r="D47" s="208"/>
      <c r="E47" s="208"/>
      <c r="F47" s="208"/>
      <c r="G47" s="208"/>
      <c r="H47" s="208"/>
      <c r="I47" s="208"/>
      <c r="J47" s="208"/>
      <c r="K47" s="208"/>
      <c r="L47" s="208"/>
      <c r="M47" s="208"/>
      <c r="N47" s="208"/>
      <c r="O47" s="208"/>
      <c r="P47" s="208"/>
      <c r="Q47" s="208"/>
      <c r="R47" s="208"/>
      <c r="S47" s="208"/>
      <c r="T47" s="208"/>
      <c r="U47" s="208"/>
      <c r="V47" s="208"/>
      <c r="W47" s="208"/>
      <c r="X47" s="208"/>
      <c r="Y47" s="208"/>
      <c r="Z47" s="208"/>
      <c r="AA47" s="208"/>
      <c r="AB47" s="208"/>
      <c r="AC47" s="208"/>
      <c r="AD47" s="209"/>
      <c r="AE47" s="46"/>
      <c r="AF47" s="250"/>
      <c r="AG47" s="250"/>
      <c r="AH47" s="41"/>
      <c r="AI47" s="41"/>
    </row>
    <row r="48" spans="1:35" s="41" customFormat="1" ht="15.6" customHeight="1" thickBot="1" x14ac:dyDescent="0.25">
      <c r="A48" s="55" t="s">
        <v>12</v>
      </c>
      <c r="B48" s="51"/>
      <c r="C48" s="3"/>
      <c r="D48" s="4">
        <f t="shared" ref="D48:AD48" si="121">SUMIF($B6:$B47,"l. wys.",D6:D47)</f>
        <v>0</v>
      </c>
      <c r="E48" s="4">
        <f t="shared" si="121"/>
        <v>1</v>
      </c>
      <c r="F48" s="4">
        <f t="shared" si="121"/>
        <v>1</v>
      </c>
      <c r="G48" s="4">
        <f t="shared" si="121"/>
        <v>1</v>
      </c>
      <c r="H48" s="4">
        <f t="shared" si="121"/>
        <v>11</v>
      </c>
      <c r="I48" s="4">
        <f t="shared" si="121"/>
        <v>14</v>
      </c>
      <c r="J48" s="4">
        <f t="shared" si="121"/>
        <v>8</v>
      </c>
      <c r="K48" s="4">
        <f t="shared" si="121"/>
        <v>15</v>
      </c>
      <c r="L48" s="4">
        <f t="shared" si="121"/>
        <v>4</v>
      </c>
      <c r="M48" s="4">
        <f t="shared" si="121"/>
        <v>4</v>
      </c>
      <c r="N48" s="4">
        <f t="shared" si="121"/>
        <v>17</v>
      </c>
      <c r="O48" s="4">
        <f t="shared" si="121"/>
        <v>10</v>
      </c>
      <c r="P48" s="4">
        <f t="shared" si="121"/>
        <v>8</v>
      </c>
      <c r="Q48" s="4">
        <f t="shared" si="121"/>
        <v>9</v>
      </c>
      <c r="R48" s="4">
        <f t="shared" si="121"/>
        <v>4</v>
      </c>
      <c r="S48" s="4">
        <f t="shared" si="121"/>
        <v>2</v>
      </c>
      <c r="T48" s="4">
        <f t="shared" si="121"/>
        <v>2</v>
      </c>
      <c r="U48" s="4">
        <f t="shared" si="121"/>
        <v>12</v>
      </c>
      <c r="V48" s="4">
        <f t="shared" si="121"/>
        <v>9</v>
      </c>
      <c r="W48" s="4">
        <f t="shared" si="121"/>
        <v>5</v>
      </c>
      <c r="X48" s="4">
        <f t="shared" si="121"/>
        <v>21</v>
      </c>
      <c r="Y48" s="4">
        <f t="shared" si="121"/>
        <v>19</v>
      </c>
      <c r="Z48" s="4">
        <f t="shared" si="121"/>
        <v>12</v>
      </c>
      <c r="AA48" s="4">
        <f t="shared" si="121"/>
        <v>2</v>
      </c>
      <c r="AB48" s="4">
        <f t="shared" si="121"/>
        <v>0</v>
      </c>
      <c r="AC48" s="4">
        <f t="shared" si="121"/>
        <v>0</v>
      </c>
      <c r="AD48" s="4">
        <f t="shared" si="121"/>
        <v>8</v>
      </c>
      <c r="AE48" s="40" t="str">
        <f>"Σ: "&amp;SUM(C48:AD48)</f>
        <v>Σ: 199</v>
      </c>
      <c r="AG48" s="251" t="str">
        <f>"Σ: "&amp;SUM(AG$6:AG47)</f>
        <v>Σ: 8</v>
      </c>
    </row>
    <row r="49" spans="1:35" s="41" customFormat="1" ht="15.6" customHeight="1" thickBot="1" x14ac:dyDescent="0.25">
      <c r="A49" s="56" t="s">
        <v>13</v>
      </c>
      <c r="B49" s="52"/>
      <c r="C49" s="5">
        <f t="shared" ref="C49:AC49" si="122">SUMIF($B6:$B47,"l. wsiad.",C6:C47)</f>
        <v>31</v>
      </c>
      <c r="D49" s="6">
        <f t="shared" si="122"/>
        <v>12</v>
      </c>
      <c r="E49" s="6">
        <f t="shared" si="122"/>
        <v>15</v>
      </c>
      <c r="F49" s="6">
        <f t="shared" si="122"/>
        <v>17</v>
      </c>
      <c r="G49" s="6">
        <f t="shared" si="122"/>
        <v>9</v>
      </c>
      <c r="H49" s="6">
        <f t="shared" si="122"/>
        <v>7</v>
      </c>
      <c r="I49" s="6">
        <f t="shared" si="122"/>
        <v>15</v>
      </c>
      <c r="J49" s="6">
        <f t="shared" si="122"/>
        <v>15</v>
      </c>
      <c r="K49" s="6">
        <f t="shared" si="122"/>
        <v>23</v>
      </c>
      <c r="L49" s="6">
        <f t="shared" si="122"/>
        <v>21</v>
      </c>
      <c r="M49" s="6">
        <f t="shared" si="122"/>
        <v>5</v>
      </c>
      <c r="N49" s="6">
        <f t="shared" si="122"/>
        <v>8</v>
      </c>
      <c r="O49" s="6">
        <f t="shared" si="122"/>
        <v>5</v>
      </c>
      <c r="P49" s="6">
        <f t="shared" si="122"/>
        <v>5</v>
      </c>
      <c r="Q49" s="6">
        <f t="shared" si="122"/>
        <v>8</v>
      </c>
      <c r="R49" s="6">
        <f t="shared" si="122"/>
        <v>0</v>
      </c>
      <c r="S49" s="6">
        <f t="shared" si="122"/>
        <v>1</v>
      </c>
      <c r="T49" s="6">
        <f t="shared" si="122"/>
        <v>0</v>
      </c>
      <c r="U49" s="6">
        <f t="shared" si="122"/>
        <v>1</v>
      </c>
      <c r="V49" s="6">
        <f t="shared" si="122"/>
        <v>1</v>
      </c>
      <c r="W49" s="6">
        <f t="shared" si="122"/>
        <v>0</v>
      </c>
      <c r="X49" s="6">
        <f t="shared" si="122"/>
        <v>0</v>
      </c>
      <c r="Y49" s="6">
        <f t="shared" si="122"/>
        <v>0</v>
      </c>
      <c r="Z49" s="6">
        <f t="shared" si="122"/>
        <v>0</v>
      </c>
      <c r="AA49" s="6">
        <f t="shared" si="122"/>
        <v>0</v>
      </c>
      <c r="AB49" s="6">
        <f t="shared" si="122"/>
        <v>0</v>
      </c>
      <c r="AC49" s="7">
        <f t="shared" si="122"/>
        <v>0</v>
      </c>
      <c r="AD49" s="8"/>
      <c r="AE49" s="42" t="str">
        <f>"Σ: "&amp;SUM(C49:AD49)</f>
        <v>Σ: 199</v>
      </c>
    </row>
    <row r="50" spans="1:35" x14ac:dyDescent="0.2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57" t="s">
        <v>12</v>
      </c>
      <c r="AA50" s="58"/>
      <c r="AB50" s="58"/>
      <c r="AC50" s="58"/>
      <c r="AD50" s="58"/>
      <c r="AE50" s="59" t="str">
        <f>"Σ: "&amp;SUM(C48:AD48)+SUM('S KrzywaGóra&gt;Ostrowska'!C48:AD48)</f>
        <v>Σ: 329</v>
      </c>
      <c r="AF50" s="41"/>
      <c r="AG50" s="41"/>
      <c r="AH50" s="41"/>
      <c r="AI50" s="41"/>
    </row>
    <row r="51" spans="1:35" ht="15.75" thickBot="1" x14ac:dyDescent="0.25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60" t="s">
        <v>13</v>
      </c>
      <c r="AA51" s="61"/>
      <c r="AB51" s="61"/>
      <c r="AC51" s="61"/>
      <c r="AD51" s="61"/>
      <c r="AE51" s="62" t="str">
        <f>"Σ: "&amp;SUM(C49:AD49)+SUM('S KrzywaGóra&gt;Ostrowska'!B49:AD49)</f>
        <v>Σ: 329</v>
      </c>
      <c r="AF51" s="41"/>
      <c r="AH51" s="41"/>
      <c r="AI51" s="41"/>
    </row>
    <row r="52" spans="1:35" x14ac:dyDescent="0.2">
      <c r="AF52" s="41"/>
    </row>
    <row r="53" spans="1:35" x14ac:dyDescent="0.2">
      <c r="AF53" s="41"/>
    </row>
    <row r="54" spans="1:35" x14ac:dyDescent="0.2">
      <c r="AF54" s="41"/>
    </row>
  </sheetData>
  <sheetProtection selectLockedCells="1" selectUnlockedCells="1"/>
  <mergeCells count="7">
    <mergeCell ref="A44:A46"/>
    <mergeCell ref="A8:A10"/>
    <mergeCell ref="A14:A16"/>
    <mergeCell ref="A20:A22"/>
    <mergeCell ref="A26:A28"/>
    <mergeCell ref="A32:A34"/>
    <mergeCell ref="A38:A40"/>
  </mergeCells>
  <conditionalFormatting sqref="AE8:AE23">
    <cfRule type="expression" dxfId="87" priority="123" stopIfTrue="1">
      <formula>AP8</formula>
    </cfRule>
  </conditionalFormatting>
  <conditionalFormatting sqref="AE14:AE17">
    <cfRule type="expression" dxfId="86" priority="119" stopIfTrue="1">
      <formula>AP14</formula>
    </cfRule>
  </conditionalFormatting>
  <conditionalFormatting sqref="AE14:AE17">
    <cfRule type="expression" dxfId="85" priority="118" stopIfTrue="1">
      <formula>AP14</formula>
    </cfRule>
  </conditionalFormatting>
  <conditionalFormatting sqref="AE14:AE17">
    <cfRule type="expression" dxfId="84" priority="117" stopIfTrue="1">
      <formula>AP14</formula>
    </cfRule>
  </conditionalFormatting>
  <conditionalFormatting sqref="AE20:AE23">
    <cfRule type="expression" dxfId="83" priority="116" stopIfTrue="1">
      <formula>AP20</formula>
    </cfRule>
  </conditionalFormatting>
  <conditionalFormatting sqref="AE20:AE23">
    <cfRule type="expression" dxfId="82" priority="115" stopIfTrue="1">
      <formula>AP20</formula>
    </cfRule>
  </conditionalFormatting>
  <conditionalFormatting sqref="AE20:AE23">
    <cfRule type="expression" dxfId="81" priority="114" stopIfTrue="1">
      <formula>AP20</formula>
    </cfRule>
  </conditionalFormatting>
  <conditionalFormatting sqref="C8:AD8">
    <cfRule type="cellIs" dxfId="80" priority="92" stopIfTrue="1" operator="equal">
      <formula>$AF8</formula>
    </cfRule>
  </conditionalFormatting>
  <conditionalFormatting sqref="C14:AD14">
    <cfRule type="cellIs" dxfId="79" priority="25" stopIfTrue="1" operator="equal">
      <formula>$AF14</formula>
    </cfRule>
  </conditionalFormatting>
  <conditionalFormatting sqref="C20:Y20">
    <cfRule type="cellIs" dxfId="78" priority="24" stopIfTrue="1" operator="equal">
      <formula>$AF20</formula>
    </cfRule>
  </conditionalFormatting>
  <conditionalFormatting sqref="Z20:AD20">
    <cfRule type="cellIs" dxfId="77" priority="23" stopIfTrue="1" operator="equal">
      <formula>$AF20</formula>
    </cfRule>
  </conditionalFormatting>
  <conditionalFormatting sqref="AE24:AE29">
    <cfRule type="expression" dxfId="76" priority="22" stopIfTrue="1">
      <formula>AP24</formula>
    </cfRule>
  </conditionalFormatting>
  <conditionalFormatting sqref="AE26:AE29">
    <cfRule type="expression" dxfId="75" priority="21" stopIfTrue="1">
      <formula>AP26</formula>
    </cfRule>
  </conditionalFormatting>
  <conditionalFormatting sqref="AE26:AE29">
    <cfRule type="expression" dxfId="74" priority="20" stopIfTrue="1">
      <formula>AP26</formula>
    </cfRule>
  </conditionalFormatting>
  <conditionalFormatting sqref="AE26:AE29">
    <cfRule type="expression" dxfId="73" priority="19" stopIfTrue="1">
      <formula>AP26</formula>
    </cfRule>
  </conditionalFormatting>
  <conditionalFormatting sqref="C26:AD26">
    <cfRule type="cellIs" dxfId="72" priority="18" stopIfTrue="1" operator="equal">
      <formula>$AF26</formula>
    </cfRule>
  </conditionalFormatting>
  <conditionalFormatting sqref="AE30:AE35">
    <cfRule type="expression" dxfId="71" priority="17" stopIfTrue="1">
      <formula>AP30</formula>
    </cfRule>
  </conditionalFormatting>
  <conditionalFormatting sqref="AE32:AE35">
    <cfRule type="expression" dxfId="70" priority="16" stopIfTrue="1">
      <formula>AP32</formula>
    </cfRule>
  </conditionalFormatting>
  <conditionalFormatting sqref="AE32:AE35">
    <cfRule type="expression" dxfId="69" priority="15" stopIfTrue="1">
      <formula>AP32</formula>
    </cfRule>
  </conditionalFormatting>
  <conditionalFormatting sqref="AE32:AE35">
    <cfRule type="expression" dxfId="68" priority="14" stopIfTrue="1">
      <formula>AP32</formula>
    </cfRule>
  </conditionalFormatting>
  <conditionalFormatting sqref="C32:Y32">
    <cfRule type="cellIs" dxfId="67" priority="13" stopIfTrue="1" operator="equal">
      <formula>$AF32</formula>
    </cfRule>
  </conditionalFormatting>
  <conditionalFormatting sqref="Z32:AD32">
    <cfRule type="cellIs" dxfId="66" priority="12" stopIfTrue="1" operator="equal">
      <formula>$AF32</formula>
    </cfRule>
  </conditionalFormatting>
  <conditionalFormatting sqref="AE36:AE41">
    <cfRule type="expression" dxfId="65" priority="11" stopIfTrue="1">
      <formula>AP36</formula>
    </cfRule>
  </conditionalFormatting>
  <conditionalFormatting sqref="AE38:AE41">
    <cfRule type="expression" dxfId="64" priority="10" stopIfTrue="1">
      <formula>AP38</formula>
    </cfRule>
  </conditionalFormatting>
  <conditionalFormatting sqref="AE38:AE41">
    <cfRule type="expression" dxfId="63" priority="9" stopIfTrue="1">
      <formula>AP38</formula>
    </cfRule>
  </conditionalFormatting>
  <conditionalFormatting sqref="AE38:AE41">
    <cfRule type="expression" dxfId="62" priority="8" stopIfTrue="1">
      <formula>AP38</formula>
    </cfRule>
  </conditionalFormatting>
  <conditionalFormatting sqref="C38:Y38">
    <cfRule type="cellIs" dxfId="61" priority="7" stopIfTrue="1" operator="equal">
      <formula>$AF38</formula>
    </cfRule>
  </conditionalFormatting>
  <conditionalFormatting sqref="Z38:AD38">
    <cfRule type="cellIs" dxfId="60" priority="6" stopIfTrue="1" operator="equal">
      <formula>$AF38</formula>
    </cfRule>
  </conditionalFormatting>
  <conditionalFormatting sqref="AE42:AE47">
    <cfRule type="expression" dxfId="59" priority="5" stopIfTrue="1">
      <formula>AP42</formula>
    </cfRule>
  </conditionalFormatting>
  <conditionalFormatting sqref="AE44:AE47">
    <cfRule type="expression" dxfId="58" priority="4" stopIfTrue="1">
      <formula>AP44</formula>
    </cfRule>
  </conditionalFormatting>
  <conditionalFormatting sqref="AE44:AE47">
    <cfRule type="expression" dxfId="57" priority="3" stopIfTrue="1">
      <formula>AP44</formula>
    </cfRule>
  </conditionalFormatting>
  <conditionalFormatting sqref="AE44:AE47">
    <cfRule type="expression" dxfId="56" priority="2" stopIfTrue="1">
      <formula>AP44</formula>
    </cfRule>
  </conditionalFormatting>
  <conditionalFormatting sqref="C44:AD44">
    <cfRule type="cellIs" dxfId="55" priority="1" stopIfTrue="1" operator="equal">
      <formula>$AF44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1" manualBreakCount="1">
    <brk id="29" max="3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1"/>
  <sheetViews>
    <sheetView zoomScaleNormal="100" workbookViewId="0">
      <pane xSplit="2" ySplit="5" topLeftCell="C6" activePane="bottomRight" state="frozen"/>
      <selection activeCell="V9" sqref="V9"/>
      <selection pane="topRight" activeCell="V9" sqref="V9"/>
      <selection pane="bottomLeft" activeCell="V9" sqref="V9"/>
      <selection pane="bottomRight" activeCell="V9" sqref="V9"/>
    </sheetView>
  </sheetViews>
  <sheetFormatPr defaultColWidth="9.140625" defaultRowHeight="15" x14ac:dyDescent="0.2"/>
  <cols>
    <col min="1" max="1" width="10.7109375" style="31" customWidth="1"/>
    <col min="2" max="2" width="7.7109375" style="31" customWidth="1"/>
    <col min="3" max="28" width="4" style="31" customWidth="1"/>
    <col min="29" max="29" width="3.7109375" style="31" customWidth="1"/>
    <col min="30" max="30" width="4.140625" style="31" customWidth="1"/>
    <col min="31" max="31" width="11.7109375" style="31" customWidth="1"/>
    <col min="32" max="33" width="9.140625" style="253"/>
    <col min="34" max="16384" width="9.140625" style="31"/>
  </cols>
  <sheetData>
    <row r="1" spans="1:35" ht="21.95" customHeight="1" x14ac:dyDescent="0.2">
      <c r="A1" s="9" t="s">
        <v>15</v>
      </c>
      <c r="B1" s="26"/>
      <c r="C1" s="26"/>
      <c r="D1" s="26"/>
      <c r="E1" s="26"/>
      <c r="F1" s="26"/>
      <c r="G1" s="27"/>
      <c r="H1" s="27"/>
      <c r="I1" s="27"/>
      <c r="J1" s="27"/>
      <c r="K1" s="27"/>
      <c r="L1" s="27"/>
      <c r="M1" s="27"/>
      <c r="N1" s="27"/>
      <c r="O1" s="27"/>
      <c r="P1" s="28"/>
      <c r="Q1" s="47" t="s">
        <v>81</v>
      </c>
      <c r="R1" s="27"/>
      <c r="S1" s="27"/>
      <c r="T1" s="27"/>
      <c r="U1" s="27"/>
      <c r="V1" s="27"/>
      <c r="W1" s="27"/>
      <c r="X1" s="27"/>
      <c r="Y1" s="27"/>
      <c r="Z1" s="27"/>
      <c r="AA1" s="27"/>
      <c r="AB1" s="10"/>
      <c r="AC1" s="10"/>
      <c r="AD1" s="29"/>
      <c r="AE1" s="30"/>
      <c r="AF1"/>
      <c r="AG1"/>
    </row>
    <row r="2" spans="1:35" ht="5.0999999999999996" customHeight="1" thickBot="1" x14ac:dyDescent="0.25">
      <c r="A2" s="11"/>
      <c r="B2" s="32"/>
      <c r="C2" s="32"/>
      <c r="D2" s="32"/>
      <c r="E2" s="32"/>
      <c r="F2" s="32"/>
      <c r="G2" s="33"/>
      <c r="H2" s="33"/>
      <c r="I2" s="33"/>
      <c r="J2" s="33"/>
      <c r="K2" s="33"/>
      <c r="L2" s="33"/>
      <c r="M2" s="33"/>
      <c r="N2" s="33"/>
      <c r="O2" s="33"/>
      <c r="P2" s="34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2"/>
      <c r="AC2" s="32"/>
      <c r="AD2" s="32"/>
      <c r="AE2" s="35"/>
      <c r="AF2"/>
      <c r="AG2"/>
    </row>
    <row r="3" spans="1:35" ht="21.95" customHeight="1" thickBot="1" x14ac:dyDescent="0.25">
      <c r="A3" s="11" t="s">
        <v>0</v>
      </c>
      <c r="B3" s="12">
        <v>20</v>
      </c>
      <c r="C3" s="93" t="s">
        <v>17</v>
      </c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34"/>
      <c r="Q3" s="66" t="s">
        <v>73</v>
      </c>
      <c r="R3" s="93"/>
      <c r="S3" s="93"/>
      <c r="T3" s="93"/>
      <c r="U3" s="93"/>
      <c r="V3" s="93"/>
      <c r="W3" s="93"/>
      <c r="X3" s="93"/>
      <c r="Y3" s="93"/>
      <c r="Z3" s="93"/>
      <c r="AA3" s="93"/>
      <c r="AB3" s="32"/>
      <c r="AC3" s="32"/>
      <c r="AD3" s="32"/>
      <c r="AE3" s="35"/>
      <c r="AF3"/>
      <c r="AG3"/>
    </row>
    <row r="4" spans="1:35" ht="5.0999999999999996" customHeight="1" thickBot="1" x14ac:dyDescent="0.3">
      <c r="A4" s="13"/>
      <c r="B4" s="14"/>
      <c r="C4" s="15"/>
      <c r="D4" s="15"/>
      <c r="E4" s="15"/>
      <c r="F4" s="15"/>
      <c r="G4" s="36"/>
      <c r="H4" s="36"/>
      <c r="I4" s="36"/>
      <c r="J4" s="36"/>
      <c r="K4" s="36"/>
      <c r="L4" s="36"/>
      <c r="M4" s="36"/>
      <c r="N4" s="36"/>
      <c r="O4" s="36"/>
      <c r="P4" s="16"/>
      <c r="Q4" s="14"/>
      <c r="R4" s="36"/>
      <c r="S4" s="36"/>
      <c r="T4" s="36"/>
      <c r="U4" s="36"/>
      <c r="V4" s="36"/>
      <c r="W4" s="36"/>
      <c r="X4" s="36"/>
      <c r="Y4" s="36"/>
      <c r="Z4" s="36"/>
      <c r="AA4" s="36"/>
      <c r="AB4" s="37"/>
      <c r="AC4" s="37"/>
      <c r="AD4" s="37"/>
      <c r="AE4" s="38"/>
      <c r="AF4"/>
      <c r="AG4"/>
    </row>
    <row r="5" spans="1:35" s="48" customFormat="1" ht="114.95" customHeight="1" thickBot="1" x14ac:dyDescent="0.25">
      <c r="A5" s="17" t="s">
        <v>2</v>
      </c>
      <c r="B5" s="17" t="s">
        <v>3</v>
      </c>
      <c r="C5" s="111" t="s">
        <v>65</v>
      </c>
      <c r="D5" s="111" t="s">
        <v>66</v>
      </c>
      <c r="E5" s="111" t="s">
        <v>20</v>
      </c>
      <c r="F5" s="111" t="s">
        <v>71</v>
      </c>
      <c r="G5" s="103" t="s">
        <v>72</v>
      </c>
      <c r="H5" s="103" t="s">
        <v>21</v>
      </c>
      <c r="I5" s="103" t="s">
        <v>22</v>
      </c>
      <c r="J5" s="103" t="s">
        <v>23</v>
      </c>
      <c r="K5" s="104" t="s">
        <v>43</v>
      </c>
      <c r="L5" s="104" t="s">
        <v>24</v>
      </c>
      <c r="M5" s="104" t="s">
        <v>25</v>
      </c>
      <c r="N5" s="104" t="s">
        <v>44</v>
      </c>
      <c r="O5" s="104" t="s">
        <v>26</v>
      </c>
      <c r="P5" s="94" t="s">
        <v>27</v>
      </c>
      <c r="Q5" s="94" t="s">
        <v>28</v>
      </c>
      <c r="R5" s="94" t="s">
        <v>29</v>
      </c>
      <c r="S5" s="94" t="s">
        <v>30</v>
      </c>
      <c r="T5" s="94" t="s">
        <v>31</v>
      </c>
      <c r="U5" s="94" t="s">
        <v>32</v>
      </c>
      <c r="V5" s="94" t="s">
        <v>46</v>
      </c>
      <c r="W5" s="94" t="s">
        <v>45</v>
      </c>
      <c r="X5" s="94" t="s">
        <v>33</v>
      </c>
      <c r="Y5" s="96" t="s">
        <v>36</v>
      </c>
      <c r="Z5" s="96" t="s">
        <v>37</v>
      </c>
      <c r="AA5" s="96" t="s">
        <v>38</v>
      </c>
      <c r="AB5" s="96" t="s">
        <v>39</v>
      </c>
      <c r="AC5" s="96" t="s">
        <v>40</v>
      </c>
      <c r="AD5" s="94" t="s">
        <v>41</v>
      </c>
      <c r="AE5" s="17" t="s">
        <v>14</v>
      </c>
      <c r="AF5" s="245" t="s">
        <v>4</v>
      </c>
      <c r="AG5" s="245" t="s">
        <v>83</v>
      </c>
    </row>
    <row r="6" spans="1:35" s="39" customFormat="1" ht="15.6" customHeight="1" x14ac:dyDescent="0.2">
      <c r="A6" s="49"/>
      <c r="B6" s="18" t="s">
        <v>5</v>
      </c>
      <c r="C6" s="181"/>
      <c r="D6" s="182" t="s">
        <v>42</v>
      </c>
      <c r="E6" s="182" t="s">
        <v>42</v>
      </c>
      <c r="F6" s="182" t="s">
        <v>42</v>
      </c>
      <c r="G6" s="183" t="s">
        <v>42</v>
      </c>
      <c r="H6" s="183">
        <v>0</v>
      </c>
      <c r="I6" s="183">
        <v>0</v>
      </c>
      <c r="J6" s="183">
        <v>0</v>
      </c>
      <c r="K6" s="184">
        <v>0</v>
      </c>
      <c r="L6" s="185">
        <v>0</v>
      </c>
      <c r="M6" s="185">
        <v>0</v>
      </c>
      <c r="N6" s="185">
        <v>0</v>
      </c>
      <c r="O6" s="186">
        <v>0</v>
      </c>
      <c r="P6" s="186">
        <v>0</v>
      </c>
      <c r="Q6" s="186">
        <v>0</v>
      </c>
      <c r="R6" s="186">
        <v>0</v>
      </c>
      <c r="S6" s="186">
        <v>0</v>
      </c>
      <c r="T6" s="186">
        <v>0</v>
      </c>
      <c r="U6" s="186">
        <v>0</v>
      </c>
      <c r="V6" s="186">
        <v>1</v>
      </c>
      <c r="W6" s="186">
        <v>0</v>
      </c>
      <c r="X6" s="186">
        <v>0</v>
      </c>
      <c r="Y6" s="187">
        <v>0</v>
      </c>
      <c r="Z6" s="188">
        <v>0</v>
      </c>
      <c r="AA6" s="188">
        <v>1</v>
      </c>
      <c r="AB6" s="188">
        <v>4</v>
      </c>
      <c r="AC6" s="188">
        <v>0</v>
      </c>
      <c r="AD6" s="189">
        <v>2</v>
      </c>
      <c r="AE6" s="22" t="s">
        <v>6</v>
      </c>
      <c r="AF6" s="246"/>
      <c r="AG6" s="246"/>
      <c r="AH6" s="41"/>
      <c r="AI6" s="41"/>
    </row>
    <row r="7" spans="1:35" s="39" customFormat="1" ht="15.6" customHeight="1" x14ac:dyDescent="0.2">
      <c r="A7" s="19">
        <v>6.1</v>
      </c>
      <c r="B7" s="20" t="s">
        <v>7</v>
      </c>
      <c r="C7" s="190" t="s">
        <v>42</v>
      </c>
      <c r="D7" s="191" t="s">
        <v>42</v>
      </c>
      <c r="E7" s="191" t="s">
        <v>42</v>
      </c>
      <c r="F7" s="191" t="s">
        <v>42</v>
      </c>
      <c r="G7" s="192">
        <v>0</v>
      </c>
      <c r="H7" s="192">
        <v>0</v>
      </c>
      <c r="I7" s="192">
        <v>0</v>
      </c>
      <c r="J7" s="192">
        <v>1</v>
      </c>
      <c r="K7" s="193">
        <v>0</v>
      </c>
      <c r="L7" s="194">
        <v>0</v>
      </c>
      <c r="M7" s="194">
        <v>0</v>
      </c>
      <c r="N7" s="194">
        <v>0</v>
      </c>
      <c r="O7" s="195">
        <v>0</v>
      </c>
      <c r="P7" s="195">
        <v>1</v>
      </c>
      <c r="Q7" s="195">
        <v>0</v>
      </c>
      <c r="R7" s="195">
        <v>1</v>
      </c>
      <c r="S7" s="195">
        <v>1</v>
      </c>
      <c r="T7" s="195">
        <v>0</v>
      </c>
      <c r="U7" s="195">
        <v>0</v>
      </c>
      <c r="V7" s="195">
        <v>1</v>
      </c>
      <c r="W7" s="195">
        <v>1</v>
      </c>
      <c r="X7" s="195">
        <v>0</v>
      </c>
      <c r="Y7" s="196">
        <v>1</v>
      </c>
      <c r="Z7" s="197">
        <v>0</v>
      </c>
      <c r="AA7" s="197">
        <v>1</v>
      </c>
      <c r="AB7" s="197">
        <v>0</v>
      </c>
      <c r="AC7" s="197">
        <v>0</v>
      </c>
      <c r="AD7" s="198"/>
      <c r="AE7" s="23">
        <f>SUM(C7:AC7)</f>
        <v>8</v>
      </c>
      <c r="AF7" s="247"/>
      <c r="AG7" s="247"/>
      <c r="AH7" s="41"/>
      <c r="AI7" s="41"/>
    </row>
    <row r="8" spans="1:35" s="39" customFormat="1" ht="15.6" customHeight="1" x14ac:dyDescent="0.2">
      <c r="A8" s="254" t="s">
        <v>75</v>
      </c>
      <c r="B8" s="20" t="s">
        <v>8</v>
      </c>
      <c r="C8" s="190" t="str">
        <f>C7</f>
        <v>x</v>
      </c>
      <c r="D8" s="199" t="s">
        <v>42</v>
      </c>
      <c r="E8" s="199" t="s">
        <v>42</v>
      </c>
      <c r="F8" s="199" t="s">
        <v>42</v>
      </c>
      <c r="G8" s="200">
        <f>G7</f>
        <v>0</v>
      </c>
      <c r="H8" s="200">
        <f t="shared" ref="H8:X8" si="0">G8-H6+H7</f>
        <v>0</v>
      </c>
      <c r="I8" s="200">
        <f t="shared" si="0"/>
        <v>0</v>
      </c>
      <c r="J8" s="200">
        <f t="shared" si="0"/>
        <v>1</v>
      </c>
      <c r="K8" s="200">
        <f t="shared" si="0"/>
        <v>1</v>
      </c>
      <c r="L8" s="200">
        <f t="shared" si="0"/>
        <v>1</v>
      </c>
      <c r="M8" s="200">
        <f t="shared" si="0"/>
        <v>1</v>
      </c>
      <c r="N8" s="200">
        <f t="shared" si="0"/>
        <v>1</v>
      </c>
      <c r="O8" s="200">
        <f t="shared" si="0"/>
        <v>1</v>
      </c>
      <c r="P8" s="200">
        <f t="shared" si="0"/>
        <v>2</v>
      </c>
      <c r="Q8" s="200">
        <f t="shared" si="0"/>
        <v>2</v>
      </c>
      <c r="R8" s="200">
        <f t="shared" si="0"/>
        <v>3</v>
      </c>
      <c r="S8" s="200">
        <f t="shared" si="0"/>
        <v>4</v>
      </c>
      <c r="T8" s="200">
        <f t="shared" si="0"/>
        <v>4</v>
      </c>
      <c r="U8" s="200">
        <f t="shared" si="0"/>
        <v>4</v>
      </c>
      <c r="V8" s="200">
        <f t="shared" si="0"/>
        <v>4</v>
      </c>
      <c r="W8" s="200">
        <f t="shared" si="0"/>
        <v>5</v>
      </c>
      <c r="X8" s="200">
        <f t="shared" si="0"/>
        <v>5</v>
      </c>
      <c r="Y8" s="201">
        <f>X8-Y6+Y7</f>
        <v>6</v>
      </c>
      <c r="Z8" s="202">
        <f t="shared" ref="Z8:AC8" si="1">Y8-Z6+Z7</f>
        <v>6</v>
      </c>
      <c r="AA8" s="202">
        <f t="shared" si="1"/>
        <v>6</v>
      </c>
      <c r="AB8" s="202">
        <f t="shared" si="1"/>
        <v>2</v>
      </c>
      <c r="AC8" s="202">
        <f t="shared" si="1"/>
        <v>2</v>
      </c>
      <c r="AD8" s="203">
        <f>AC8-AD6</f>
        <v>0</v>
      </c>
      <c r="AE8" s="24"/>
      <c r="AF8" s="248">
        <f>MAX(C8:AD8)</f>
        <v>6</v>
      </c>
      <c r="AG8" s="248">
        <f>SUM(C7:D7)</f>
        <v>0</v>
      </c>
      <c r="AH8" s="41"/>
      <c r="AI8" s="41"/>
    </row>
    <row r="9" spans="1:35" s="39" customFormat="1" ht="15.6" customHeight="1" x14ac:dyDescent="0.2">
      <c r="A9" s="255"/>
      <c r="B9" s="20" t="s">
        <v>9</v>
      </c>
      <c r="C9" s="241"/>
      <c r="D9" s="242"/>
      <c r="E9" s="242"/>
      <c r="F9" s="242"/>
      <c r="G9" s="204" t="s">
        <v>42</v>
      </c>
      <c r="H9" s="242"/>
      <c r="I9" s="242"/>
      <c r="J9" s="242"/>
      <c r="K9" s="242"/>
      <c r="L9" s="242"/>
      <c r="M9" s="204">
        <v>6.19</v>
      </c>
      <c r="N9" s="242"/>
      <c r="O9" s="242"/>
      <c r="P9" s="242"/>
      <c r="Q9" s="204">
        <v>6.23</v>
      </c>
      <c r="R9" s="242"/>
      <c r="S9" s="242"/>
      <c r="T9" s="242"/>
      <c r="U9" s="242"/>
      <c r="V9" s="204">
        <v>6.3</v>
      </c>
      <c r="W9" s="242"/>
      <c r="X9" s="242"/>
      <c r="Y9" s="204">
        <v>6.35</v>
      </c>
      <c r="Z9" s="242"/>
      <c r="AA9" s="242"/>
      <c r="AB9" s="242"/>
      <c r="AC9" s="242"/>
      <c r="AD9" s="243">
        <v>6.45</v>
      </c>
      <c r="AE9" s="25">
        <v>35</v>
      </c>
      <c r="AF9" s="247"/>
      <c r="AG9" s="247"/>
      <c r="AH9" s="41"/>
      <c r="AI9" s="41"/>
    </row>
    <row r="10" spans="1:35" s="39" customFormat="1" ht="15.6" customHeight="1" x14ac:dyDescent="0.2">
      <c r="A10" s="256"/>
      <c r="B10" s="21" t="s">
        <v>10</v>
      </c>
      <c r="C10" s="205" t="s">
        <v>42</v>
      </c>
      <c r="D10" s="244"/>
      <c r="E10" s="244"/>
      <c r="F10" s="244"/>
      <c r="G10" s="206">
        <v>6.1</v>
      </c>
      <c r="H10" s="244"/>
      <c r="I10" s="244"/>
      <c r="J10" s="244"/>
      <c r="K10" s="244"/>
      <c r="L10" s="244"/>
      <c r="M10" s="206">
        <f>M9</f>
        <v>6.19</v>
      </c>
      <c r="N10" s="244"/>
      <c r="O10" s="244"/>
      <c r="P10" s="244"/>
      <c r="Q10" s="206">
        <f>Q9</f>
        <v>6.23</v>
      </c>
      <c r="R10" s="244"/>
      <c r="S10" s="244"/>
      <c r="T10" s="244"/>
      <c r="U10" s="244"/>
      <c r="V10" s="206">
        <f>V9</f>
        <v>6.3</v>
      </c>
      <c r="W10" s="244"/>
      <c r="X10" s="244"/>
      <c r="Y10" s="206">
        <f>Y9</f>
        <v>6.35</v>
      </c>
      <c r="Z10" s="244"/>
      <c r="AA10" s="244"/>
      <c r="AB10" s="244"/>
      <c r="AC10" s="244"/>
      <c r="AD10" s="231"/>
      <c r="AE10" s="24"/>
      <c r="AF10" s="249"/>
      <c r="AG10" s="249"/>
      <c r="AH10" s="41"/>
      <c r="AI10" s="41"/>
    </row>
    <row r="11" spans="1:35" s="39" customFormat="1" ht="15.6" customHeight="1" thickBot="1" x14ac:dyDescent="0.25">
      <c r="A11" s="43">
        <v>209</v>
      </c>
      <c r="B11" s="43" t="s">
        <v>11</v>
      </c>
      <c r="C11" s="207"/>
      <c r="D11" s="208"/>
      <c r="E11" s="208"/>
      <c r="F11" s="208"/>
      <c r="G11" s="208"/>
      <c r="H11" s="208"/>
      <c r="I11" s="208"/>
      <c r="J11" s="208"/>
      <c r="K11" s="208"/>
      <c r="L11" s="208"/>
      <c r="M11" s="208"/>
      <c r="N11" s="208"/>
      <c r="O11" s="208"/>
      <c r="P11" s="208"/>
      <c r="Q11" s="208"/>
      <c r="R11" s="208"/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9"/>
      <c r="AE11" s="46"/>
      <c r="AF11" s="250"/>
      <c r="AG11" s="250"/>
      <c r="AH11" s="41"/>
      <c r="AI11" s="41"/>
    </row>
    <row r="12" spans="1:35" ht="15.6" customHeight="1" x14ac:dyDescent="0.2">
      <c r="A12" s="49"/>
      <c r="B12" s="18" t="s">
        <v>5</v>
      </c>
      <c r="C12" s="181"/>
      <c r="D12" s="182">
        <v>0</v>
      </c>
      <c r="E12" s="182">
        <v>0</v>
      </c>
      <c r="F12" s="182">
        <v>0</v>
      </c>
      <c r="G12" s="183">
        <v>0</v>
      </c>
      <c r="H12" s="183">
        <v>0</v>
      </c>
      <c r="I12" s="183">
        <v>0</v>
      </c>
      <c r="J12" s="183">
        <v>0</v>
      </c>
      <c r="K12" s="184">
        <v>0</v>
      </c>
      <c r="L12" s="185">
        <v>0</v>
      </c>
      <c r="M12" s="185">
        <v>0</v>
      </c>
      <c r="N12" s="185">
        <v>0</v>
      </c>
      <c r="O12" s="186">
        <v>0</v>
      </c>
      <c r="P12" s="186">
        <v>1</v>
      </c>
      <c r="Q12" s="186">
        <v>2</v>
      </c>
      <c r="R12" s="186">
        <v>1</v>
      </c>
      <c r="S12" s="186">
        <v>0</v>
      </c>
      <c r="T12" s="186">
        <v>1</v>
      </c>
      <c r="U12" s="186">
        <v>1</v>
      </c>
      <c r="V12" s="186">
        <v>2</v>
      </c>
      <c r="W12" s="186">
        <v>5</v>
      </c>
      <c r="X12" s="186">
        <v>1</v>
      </c>
      <c r="Y12" s="187">
        <v>0</v>
      </c>
      <c r="Z12" s="188">
        <v>0</v>
      </c>
      <c r="AA12" s="188">
        <v>0</v>
      </c>
      <c r="AB12" s="188">
        <v>0</v>
      </c>
      <c r="AC12" s="188">
        <v>1</v>
      </c>
      <c r="AD12" s="189">
        <v>0</v>
      </c>
      <c r="AE12" s="22" t="s">
        <v>6</v>
      </c>
      <c r="AF12" s="246"/>
      <c r="AG12" s="246"/>
      <c r="AH12" s="41"/>
      <c r="AI12" s="41"/>
    </row>
    <row r="13" spans="1:35" ht="15.6" customHeight="1" x14ac:dyDescent="0.2">
      <c r="A13" s="19">
        <v>7.09</v>
      </c>
      <c r="B13" s="20" t="s">
        <v>7</v>
      </c>
      <c r="C13" s="190">
        <v>0</v>
      </c>
      <c r="D13" s="191">
        <v>0</v>
      </c>
      <c r="E13" s="191">
        <v>1</v>
      </c>
      <c r="F13" s="191">
        <v>0</v>
      </c>
      <c r="G13" s="192">
        <v>4</v>
      </c>
      <c r="H13" s="192">
        <v>1</v>
      </c>
      <c r="I13" s="192">
        <v>5</v>
      </c>
      <c r="J13" s="192">
        <v>0</v>
      </c>
      <c r="K13" s="193">
        <v>0</v>
      </c>
      <c r="L13" s="194">
        <v>0</v>
      </c>
      <c r="M13" s="194">
        <v>0</v>
      </c>
      <c r="N13" s="194">
        <v>0</v>
      </c>
      <c r="O13" s="195">
        <v>0</v>
      </c>
      <c r="P13" s="195">
        <v>0</v>
      </c>
      <c r="Q13" s="195">
        <v>0</v>
      </c>
      <c r="R13" s="195">
        <v>4</v>
      </c>
      <c r="S13" s="195">
        <v>0</v>
      </c>
      <c r="T13" s="195">
        <v>0</v>
      </c>
      <c r="U13" s="195">
        <v>0</v>
      </c>
      <c r="V13" s="195">
        <v>0</v>
      </c>
      <c r="W13" s="195">
        <v>0</v>
      </c>
      <c r="X13" s="195">
        <v>0</v>
      </c>
      <c r="Y13" s="196">
        <v>0</v>
      </c>
      <c r="Z13" s="197">
        <v>0</v>
      </c>
      <c r="AA13" s="197">
        <v>0</v>
      </c>
      <c r="AB13" s="197">
        <v>0</v>
      </c>
      <c r="AC13" s="197">
        <v>0</v>
      </c>
      <c r="AD13" s="198"/>
      <c r="AE13" s="23">
        <f>SUM(C13:AC13)</f>
        <v>15</v>
      </c>
      <c r="AF13" s="247"/>
      <c r="AG13" s="247"/>
      <c r="AH13" s="41"/>
      <c r="AI13" s="41"/>
    </row>
    <row r="14" spans="1:35" ht="15.6" customHeight="1" x14ac:dyDescent="0.2">
      <c r="A14" s="254" t="s">
        <v>74</v>
      </c>
      <c r="B14" s="20" t="s">
        <v>8</v>
      </c>
      <c r="C14" s="190">
        <f>C13</f>
        <v>0</v>
      </c>
      <c r="D14" s="199">
        <f t="shared" ref="D14" si="2">C14-D12+D13</f>
        <v>0</v>
      </c>
      <c r="E14" s="199">
        <f>D14-E12+E13</f>
        <v>1</v>
      </c>
      <c r="F14" s="199">
        <f t="shared" ref="F14:X14" si="3">E14-F12+F13</f>
        <v>1</v>
      </c>
      <c r="G14" s="200">
        <f t="shared" si="3"/>
        <v>5</v>
      </c>
      <c r="H14" s="200">
        <f t="shared" si="3"/>
        <v>6</v>
      </c>
      <c r="I14" s="200">
        <f t="shared" si="3"/>
        <v>11</v>
      </c>
      <c r="J14" s="200">
        <f t="shared" si="3"/>
        <v>11</v>
      </c>
      <c r="K14" s="200">
        <f t="shared" si="3"/>
        <v>11</v>
      </c>
      <c r="L14" s="200">
        <f t="shared" si="3"/>
        <v>11</v>
      </c>
      <c r="M14" s="200">
        <f t="shared" si="3"/>
        <v>11</v>
      </c>
      <c r="N14" s="200">
        <f t="shared" si="3"/>
        <v>11</v>
      </c>
      <c r="O14" s="200">
        <f t="shared" si="3"/>
        <v>11</v>
      </c>
      <c r="P14" s="200">
        <f t="shared" si="3"/>
        <v>10</v>
      </c>
      <c r="Q14" s="200">
        <f t="shared" si="3"/>
        <v>8</v>
      </c>
      <c r="R14" s="200">
        <f t="shared" si="3"/>
        <v>11</v>
      </c>
      <c r="S14" s="200">
        <f t="shared" si="3"/>
        <v>11</v>
      </c>
      <c r="T14" s="200">
        <f t="shared" si="3"/>
        <v>10</v>
      </c>
      <c r="U14" s="200">
        <f t="shared" si="3"/>
        <v>9</v>
      </c>
      <c r="V14" s="200">
        <f t="shared" si="3"/>
        <v>7</v>
      </c>
      <c r="W14" s="200">
        <f t="shared" si="3"/>
        <v>2</v>
      </c>
      <c r="X14" s="200">
        <f t="shared" si="3"/>
        <v>1</v>
      </c>
      <c r="Y14" s="201">
        <f>X14-Y12+Y13</f>
        <v>1</v>
      </c>
      <c r="Z14" s="202">
        <f t="shared" ref="Z14:AC14" si="4">Y14-Z12+Z13</f>
        <v>1</v>
      </c>
      <c r="AA14" s="202">
        <f t="shared" si="4"/>
        <v>1</v>
      </c>
      <c r="AB14" s="202">
        <f t="shared" si="4"/>
        <v>1</v>
      </c>
      <c r="AC14" s="202">
        <f t="shared" si="4"/>
        <v>0</v>
      </c>
      <c r="AD14" s="203">
        <f>AC14-AD12</f>
        <v>0</v>
      </c>
      <c r="AE14" s="24"/>
      <c r="AF14" s="248">
        <f>MAX(C14:AD14)</f>
        <v>11</v>
      </c>
      <c r="AG14" s="248">
        <f>SUM(C13:D13)</f>
        <v>0</v>
      </c>
      <c r="AH14" s="41"/>
      <c r="AI14" s="41"/>
    </row>
    <row r="15" spans="1:35" ht="15.6" customHeight="1" x14ac:dyDescent="0.2">
      <c r="A15" s="255"/>
      <c r="B15" s="20" t="s">
        <v>9</v>
      </c>
      <c r="C15" s="241"/>
      <c r="D15" s="242"/>
      <c r="E15" s="242"/>
      <c r="F15" s="242"/>
      <c r="G15" s="204">
        <v>7.17</v>
      </c>
      <c r="H15" s="242"/>
      <c r="I15" s="242"/>
      <c r="J15" s="242"/>
      <c r="K15" s="242"/>
      <c r="L15" s="242"/>
      <c r="M15" s="204">
        <v>7.25</v>
      </c>
      <c r="N15" s="242"/>
      <c r="O15" s="242"/>
      <c r="P15" s="242"/>
      <c r="Q15" s="204">
        <v>7.29</v>
      </c>
      <c r="R15" s="242"/>
      <c r="S15" s="242"/>
      <c r="T15" s="242"/>
      <c r="U15" s="242"/>
      <c r="V15" s="204">
        <v>7.36</v>
      </c>
      <c r="W15" s="242"/>
      <c r="X15" s="242"/>
      <c r="Y15" s="204">
        <v>7.41</v>
      </c>
      <c r="Z15" s="242"/>
      <c r="AA15" s="242"/>
      <c r="AB15" s="242"/>
      <c r="AC15" s="242"/>
      <c r="AD15" s="243">
        <v>7.47</v>
      </c>
      <c r="AE15" s="25">
        <v>38</v>
      </c>
      <c r="AF15" s="247"/>
      <c r="AG15" s="247"/>
      <c r="AH15" s="41"/>
      <c r="AI15" s="41"/>
    </row>
    <row r="16" spans="1:35" ht="15.6" customHeight="1" x14ac:dyDescent="0.2">
      <c r="A16" s="256"/>
      <c r="B16" s="21" t="s">
        <v>10</v>
      </c>
      <c r="C16" s="205">
        <v>7.09</v>
      </c>
      <c r="D16" s="244"/>
      <c r="E16" s="244"/>
      <c r="F16" s="244"/>
      <c r="G16" s="206">
        <f>G15</f>
        <v>7.17</v>
      </c>
      <c r="H16" s="244"/>
      <c r="I16" s="244"/>
      <c r="J16" s="244"/>
      <c r="K16" s="244"/>
      <c r="L16" s="244"/>
      <c r="M16" s="206">
        <f>M15</f>
        <v>7.25</v>
      </c>
      <c r="N16" s="244"/>
      <c r="O16" s="244"/>
      <c r="P16" s="244"/>
      <c r="Q16" s="206">
        <f>Q15</f>
        <v>7.29</v>
      </c>
      <c r="R16" s="244"/>
      <c r="S16" s="244"/>
      <c r="T16" s="244"/>
      <c r="U16" s="244"/>
      <c r="V16" s="206">
        <f>V15</f>
        <v>7.36</v>
      </c>
      <c r="W16" s="244"/>
      <c r="X16" s="244"/>
      <c r="Y16" s="206">
        <f>Y15</f>
        <v>7.41</v>
      </c>
      <c r="Z16" s="244"/>
      <c r="AA16" s="244"/>
      <c r="AB16" s="244"/>
      <c r="AC16" s="244"/>
      <c r="AD16" s="231"/>
      <c r="AE16" s="24"/>
      <c r="AF16" s="249"/>
      <c r="AG16" s="249"/>
      <c r="AH16" s="41"/>
      <c r="AI16" s="41"/>
    </row>
    <row r="17" spans="1:35" ht="15.6" customHeight="1" thickBot="1" x14ac:dyDescent="0.25">
      <c r="A17" s="43">
        <v>215</v>
      </c>
      <c r="B17" s="43" t="s">
        <v>11</v>
      </c>
      <c r="C17" s="207"/>
      <c r="D17" s="208"/>
      <c r="E17" s="208"/>
      <c r="F17" s="208"/>
      <c r="G17" s="208"/>
      <c r="H17" s="208"/>
      <c r="I17" s="208"/>
      <c r="J17" s="208"/>
      <c r="K17" s="208"/>
      <c r="L17" s="208"/>
      <c r="M17" s="208"/>
      <c r="N17" s="208"/>
      <c r="O17" s="208"/>
      <c r="P17" s="208"/>
      <c r="Q17" s="208"/>
      <c r="R17" s="208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9"/>
      <c r="AE17" s="46"/>
      <c r="AF17" s="250"/>
      <c r="AG17" s="250"/>
      <c r="AH17" s="41"/>
      <c r="AI17" s="41"/>
    </row>
    <row r="18" spans="1:35" s="39" customFormat="1" ht="15.6" customHeight="1" x14ac:dyDescent="0.2">
      <c r="A18" s="49"/>
      <c r="B18" s="18" t="s">
        <v>5</v>
      </c>
      <c r="C18" s="181"/>
      <c r="D18" s="182" t="s">
        <v>42</v>
      </c>
      <c r="E18" s="182" t="s">
        <v>42</v>
      </c>
      <c r="F18" s="182" t="s">
        <v>42</v>
      </c>
      <c r="G18" s="183" t="s">
        <v>42</v>
      </c>
      <c r="H18" s="183">
        <v>0</v>
      </c>
      <c r="I18" s="183">
        <v>0</v>
      </c>
      <c r="J18" s="183">
        <v>0</v>
      </c>
      <c r="K18" s="184">
        <v>0</v>
      </c>
      <c r="L18" s="185">
        <v>0</v>
      </c>
      <c r="M18" s="185">
        <v>0</v>
      </c>
      <c r="N18" s="185">
        <v>0</v>
      </c>
      <c r="O18" s="186">
        <v>0</v>
      </c>
      <c r="P18" s="186">
        <v>1</v>
      </c>
      <c r="Q18" s="186">
        <v>0</v>
      </c>
      <c r="R18" s="186">
        <v>0</v>
      </c>
      <c r="S18" s="186">
        <v>0</v>
      </c>
      <c r="T18" s="186">
        <v>0</v>
      </c>
      <c r="U18" s="186">
        <v>1</v>
      </c>
      <c r="V18" s="186">
        <v>5</v>
      </c>
      <c r="W18" s="186">
        <v>1</v>
      </c>
      <c r="X18" s="186">
        <v>1</v>
      </c>
      <c r="Y18" s="187">
        <v>0</v>
      </c>
      <c r="Z18" s="188">
        <v>2</v>
      </c>
      <c r="AA18" s="188">
        <v>2</v>
      </c>
      <c r="AB18" s="188">
        <v>2</v>
      </c>
      <c r="AC18" s="188">
        <v>1</v>
      </c>
      <c r="AD18" s="189">
        <v>5</v>
      </c>
      <c r="AE18" s="22" t="s">
        <v>6</v>
      </c>
      <c r="AF18" s="246"/>
      <c r="AG18" s="246"/>
      <c r="AH18" s="41"/>
      <c r="AI18" s="41"/>
    </row>
    <row r="19" spans="1:35" s="39" customFormat="1" ht="15.6" customHeight="1" x14ac:dyDescent="0.2">
      <c r="A19" s="19">
        <v>14.1</v>
      </c>
      <c r="B19" s="20" t="s">
        <v>7</v>
      </c>
      <c r="C19" s="190" t="s">
        <v>42</v>
      </c>
      <c r="D19" s="191" t="s">
        <v>42</v>
      </c>
      <c r="E19" s="191" t="s">
        <v>42</v>
      </c>
      <c r="F19" s="191" t="s">
        <v>42</v>
      </c>
      <c r="G19" s="192">
        <v>0</v>
      </c>
      <c r="H19" s="192">
        <v>0</v>
      </c>
      <c r="I19" s="192">
        <v>0</v>
      </c>
      <c r="J19" s="192">
        <v>0</v>
      </c>
      <c r="K19" s="193">
        <v>1</v>
      </c>
      <c r="L19" s="194">
        <v>0</v>
      </c>
      <c r="M19" s="194">
        <v>0</v>
      </c>
      <c r="N19" s="194">
        <v>0</v>
      </c>
      <c r="O19" s="195">
        <v>0</v>
      </c>
      <c r="P19" s="195">
        <v>0</v>
      </c>
      <c r="Q19" s="195">
        <v>5</v>
      </c>
      <c r="R19" s="195">
        <v>0</v>
      </c>
      <c r="S19" s="195">
        <v>3</v>
      </c>
      <c r="T19" s="195">
        <v>2</v>
      </c>
      <c r="U19" s="195">
        <v>0</v>
      </c>
      <c r="V19" s="195">
        <v>6</v>
      </c>
      <c r="W19" s="195">
        <v>1</v>
      </c>
      <c r="X19" s="195">
        <v>0</v>
      </c>
      <c r="Y19" s="196">
        <v>1</v>
      </c>
      <c r="Z19" s="197">
        <v>2</v>
      </c>
      <c r="AA19" s="197">
        <v>0</v>
      </c>
      <c r="AB19" s="197">
        <v>0</v>
      </c>
      <c r="AC19" s="197">
        <v>0</v>
      </c>
      <c r="AD19" s="198"/>
      <c r="AE19" s="23">
        <f>SUM(C19:AC19)</f>
        <v>21</v>
      </c>
      <c r="AF19" s="247"/>
      <c r="AG19" s="247"/>
      <c r="AH19" s="41"/>
      <c r="AI19" s="41"/>
    </row>
    <row r="20" spans="1:35" s="39" customFormat="1" ht="15.6" customHeight="1" x14ac:dyDescent="0.2">
      <c r="A20" s="254" t="s">
        <v>75</v>
      </c>
      <c r="B20" s="20" t="s">
        <v>8</v>
      </c>
      <c r="C20" s="190" t="str">
        <f>C19</f>
        <v>x</v>
      </c>
      <c r="D20" s="199" t="s">
        <v>42</v>
      </c>
      <c r="E20" s="199" t="s">
        <v>42</v>
      </c>
      <c r="F20" s="199" t="s">
        <v>42</v>
      </c>
      <c r="G20" s="200">
        <f>G19</f>
        <v>0</v>
      </c>
      <c r="H20" s="200">
        <f t="shared" ref="H20:X20" si="5">G20-H18+H19</f>
        <v>0</v>
      </c>
      <c r="I20" s="200">
        <f t="shared" si="5"/>
        <v>0</v>
      </c>
      <c r="J20" s="200">
        <f t="shared" si="5"/>
        <v>0</v>
      </c>
      <c r="K20" s="200">
        <f t="shared" si="5"/>
        <v>1</v>
      </c>
      <c r="L20" s="200">
        <f t="shared" si="5"/>
        <v>1</v>
      </c>
      <c r="M20" s="200">
        <f t="shared" si="5"/>
        <v>1</v>
      </c>
      <c r="N20" s="200">
        <f t="shared" si="5"/>
        <v>1</v>
      </c>
      <c r="O20" s="200">
        <f t="shared" si="5"/>
        <v>1</v>
      </c>
      <c r="P20" s="200">
        <f t="shared" si="5"/>
        <v>0</v>
      </c>
      <c r="Q20" s="200">
        <f t="shared" si="5"/>
        <v>5</v>
      </c>
      <c r="R20" s="200">
        <f t="shared" si="5"/>
        <v>5</v>
      </c>
      <c r="S20" s="200">
        <f t="shared" si="5"/>
        <v>8</v>
      </c>
      <c r="T20" s="200">
        <f t="shared" si="5"/>
        <v>10</v>
      </c>
      <c r="U20" s="200">
        <f t="shared" si="5"/>
        <v>9</v>
      </c>
      <c r="V20" s="200">
        <f t="shared" si="5"/>
        <v>10</v>
      </c>
      <c r="W20" s="200">
        <f t="shared" si="5"/>
        <v>10</v>
      </c>
      <c r="X20" s="200">
        <f t="shared" si="5"/>
        <v>9</v>
      </c>
      <c r="Y20" s="201">
        <f>X20-Y18+Y19</f>
        <v>10</v>
      </c>
      <c r="Z20" s="202">
        <f t="shared" ref="Z20:AC20" si="6">Y20-Z18+Z19</f>
        <v>10</v>
      </c>
      <c r="AA20" s="202">
        <f t="shared" si="6"/>
        <v>8</v>
      </c>
      <c r="AB20" s="202">
        <f t="shared" si="6"/>
        <v>6</v>
      </c>
      <c r="AC20" s="202">
        <f t="shared" si="6"/>
        <v>5</v>
      </c>
      <c r="AD20" s="203">
        <f>AC20-AD18</f>
        <v>0</v>
      </c>
      <c r="AE20" s="24"/>
      <c r="AF20" s="248">
        <f>MAX(C20:AD20)</f>
        <v>10</v>
      </c>
      <c r="AG20" s="248">
        <f>SUM(C19:D19)</f>
        <v>0</v>
      </c>
      <c r="AH20" s="41"/>
      <c r="AI20" s="41"/>
    </row>
    <row r="21" spans="1:35" s="39" customFormat="1" ht="15.6" customHeight="1" x14ac:dyDescent="0.2">
      <c r="A21" s="255"/>
      <c r="B21" s="20" t="s">
        <v>9</v>
      </c>
      <c r="C21" s="241"/>
      <c r="D21" s="242"/>
      <c r="E21" s="242"/>
      <c r="F21" s="242"/>
      <c r="G21" s="204" t="s">
        <v>42</v>
      </c>
      <c r="H21" s="242"/>
      <c r="I21" s="242"/>
      <c r="J21" s="242"/>
      <c r="K21" s="242"/>
      <c r="L21" s="242"/>
      <c r="M21" s="204">
        <v>14.18</v>
      </c>
      <c r="N21" s="242"/>
      <c r="O21" s="242"/>
      <c r="P21" s="242"/>
      <c r="Q21" s="204">
        <v>14.22</v>
      </c>
      <c r="R21" s="242"/>
      <c r="S21" s="242"/>
      <c r="T21" s="242"/>
      <c r="U21" s="242"/>
      <c r="V21" s="204">
        <v>14.31</v>
      </c>
      <c r="W21" s="242"/>
      <c r="X21" s="242"/>
      <c r="Y21" s="204">
        <v>14.37</v>
      </c>
      <c r="Z21" s="242"/>
      <c r="AA21" s="242"/>
      <c r="AB21" s="242"/>
      <c r="AC21" s="242"/>
      <c r="AD21" s="243">
        <v>14.43</v>
      </c>
      <c r="AE21" s="25">
        <v>33</v>
      </c>
      <c r="AF21" s="247"/>
      <c r="AG21" s="247"/>
      <c r="AH21" s="41"/>
      <c r="AI21" s="41"/>
    </row>
    <row r="22" spans="1:35" s="39" customFormat="1" ht="15.6" customHeight="1" x14ac:dyDescent="0.2">
      <c r="A22" s="256"/>
      <c r="B22" s="21" t="s">
        <v>10</v>
      </c>
      <c r="C22" s="205" t="s">
        <v>42</v>
      </c>
      <c r="D22" s="244"/>
      <c r="E22" s="244"/>
      <c r="F22" s="244"/>
      <c r="G22" s="206">
        <v>14.1</v>
      </c>
      <c r="H22" s="244"/>
      <c r="I22" s="244"/>
      <c r="J22" s="244"/>
      <c r="K22" s="244"/>
      <c r="L22" s="244"/>
      <c r="M22" s="206">
        <f>M21</f>
        <v>14.18</v>
      </c>
      <c r="N22" s="244"/>
      <c r="O22" s="244"/>
      <c r="P22" s="244"/>
      <c r="Q22" s="206">
        <f>Q21</f>
        <v>14.22</v>
      </c>
      <c r="R22" s="244"/>
      <c r="S22" s="244"/>
      <c r="T22" s="244"/>
      <c r="U22" s="244"/>
      <c r="V22" s="206">
        <f>V21</f>
        <v>14.31</v>
      </c>
      <c r="W22" s="244"/>
      <c r="X22" s="244"/>
      <c r="Y22" s="206">
        <f>Y21</f>
        <v>14.37</v>
      </c>
      <c r="Z22" s="244"/>
      <c r="AA22" s="244"/>
      <c r="AB22" s="244"/>
      <c r="AC22" s="244"/>
      <c r="AD22" s="231"/>
      <c r="AE22" s="24"/>
      <c r="AF22" s="249"/>
      <c r="AG22" s="249"/>
      <c r="AH22" s="41"/>
      <c r="AI22" s="41"/>
    </row>
    <row r="23" spans="1:35" s="39" customFormat="1" ht="15.6" customHeight="1" thickBot="1" x14ac:dyDescent="0.25">
      <c r="A23" s="43">
        <v>218</v>
      </c>
      <c r="B23" s="43" t="s">
        <v>11</v>
      </c>
      <c r="C23" s="207"/>
      <c r="D23" s="208"/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208"/>
      <c r="P23" s="208"/>
      <c r="Q23" s="208"/>
      <c r="R23" s="208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9"/>
      <c r="AE23" s="46"/>
      <c r="AF23" s="250"/>
      <c r="AG23" s="250"/>
      <c r="AH23" s="41"/>
      <c r="AI23" s="41"/>
    </row>
    <row r="24" spans="1:35" ht="15.6" customHeight="1" x14ac:dyDescent="0.2">
      <c r="A24" s="49"/>
      <c r="B24" s="18" t="s">
        <v>5</v>
      </c>
      <c r="C24" s="181"/>
      <c r="D24" s="182">
        <v>0</v>
      </c>
      <c r="E24" s="182">
        <v>0</v>
      </c>
      <c r="F24" s="182">
        <v>0</v>
      </c>
      <c r="G24" s="183">
        <v>0</v>
      </c>
      <c r="H24" s="183">
        <v>0</v>
      </c>
      <c r="I24" s="183">
        <v>0</v>
      </c>
      <c r="J24" s="183">
        <v>0</v>
      </c>
      <c r="K24" s="184">
        <v>0</v>
      </c>
      <c r="L24" s="185">
        <v>0</v>
      </c>
      <c r="M24" s="185">
        <v>3</v>
      </c>
      <c r="N24" s="185">
        <v>0</v>
      </c>
      <c r="O24" s="186">
        <v>0</v>
      </c>
      <c r="P24" s="186">
        <v>0</v>
      </c>
      <c r="Q24" s="186">
        <v>0</v>
      </c>
      <c r="R24" s="186">
        <v>0</v>
      </c>
      <c r="S24" s="186">
        <v>0</v>
      </c>
      <c r="T24" s="186">
        <v>0</v>
      </c>
      <c r="U24" s="186">
        <v>2</v>
      </c>
      <c r="V24" s="186">
        <v>3</v>
      </c>
      <c r="W24" s="186">
        <v>2</v>
      </c>
      <c r="X24" s="186">
        <v>1</v>
      </c>
      <c r="Y24" s="187">
        <v>0</v>
      </c>
      <c r="Z24" s="188">
        <v>3</v>
      </c>
      <c r="AA24" s="188">
        <v>5</v>
      </c>
      <c r="AB24" s="188">
        <v>5</v>
      </c>
      <c r="AC24" s="188">
        <v>4</v>
      </c>
      <c r="AD24" s="189">
        <v>6</v>
      </c>
      <c r="AE24" s="22" t="s">
        <v>6</v>
      </c>
      <c r="AF24" s="246"/>
      <c r="AG24" s="246"/>
      <c r="AH24" s="41"/>
      <c r="AI24" s="41"/>
    </row>
    <row r="25" spans="1:35" ht="15.6" customHeight="1" x14ac:dyDescent="0.2">
      <c r="A25" s="19">
        <v>15.05</v>
      </c>
      <c r="B25" s="20" t="s">
        <v>7</v>
      </c>
      <c r="C25" s="190">
        <v>3</v>
      </c>
      <c r="D25" s="191">
        <v>0</v>
      </c>
      <c r="E25" s="191">
        <v>0</v>
      </c>
      <c r="F25" s="191">
        <v>0</v>
      </c>
      <c r="G25" s="192">
        <v>1</v>
      </c>
      <c r="H25" s="192">
        <v>1</v>
      </c>
      <c r="I25" s="192">
        <v>1</v>
      </c>
      <c r="J25" s="192">
        <v>0</v>
      </c>
      <c r="K25" s="193">
        <v>0</v>
      </c>
      <c r="L25" s="194">
        <v>3</v>
      </c>
      <c r="M25" s="194">
        <v>0</v>
      </c>
      <c r="N25" s="194">
        <v>0</v>
      </c>
      <c r="O25" s="195">
        <v>0</v>
      </c>
      <c r="P25" s="195">
        <v>1</v>
      </c>
      <c r="Q25" s="195">
        <v>1</v>
      </c>
      <c r="R25" s="195">
        <v>0</v>
      </c>
      <c r="S25" s="195">
        <v>4</v>
      </c>
      <c r="T25" s="195">
        <v>1</v>
      </c>
      <c r="U25" s="195">
        <v>4</v>
      </c>
      <c r="V25" s="195">
        <v>7</v>
      </c>
      <c r="W25" s="195">
        <v>4</v>
      </c>
      <c r="X25" s="195">
        <v>1</v>
      </c>
      <c r="Y25" s="196">
        <v>1</v>
      </c>
      <c r="Z25" s="197">
        <v>1</v>
      </c>
      <c r="AA25" s="197">
        <v>0</v>
      </c>
      <c r="AB25" s="197">
        <v>0</v>
      </c>
      <c r="AC25" s="197">
        <v>0</v>
      </c>
      <c r="AD25" s="198"/>
      <c r="AE25" s="23">
        <f>SUM(C25:AC25)</f>
        <v>34</v>
      </c>
      <c r="AF25" s="247"/>
      <c r="AG25" s="247"/>
      <c r="AH25" s="41"/>
      <c r="AI25" s="41"/>
    </row>
    <row r="26" spans="1:35" ht="15.6" customHeight="1" x14ac:dyDescent="0.2">
      <c r="A26" s="254" t="s">
        <v>74</v>
      </c>
      <c r="B26" s="20" t="s">
        <v>8</v>
      </c>
      <c r="C26" s="190">
        <f>C25</f>
        <v>3</v>
      </c>
      <c r="D26" s="199">
        <f t="shared" ref="D26" si="7">C26-D24+D25</f>
        <v>3</v>
      </c>
      <c r="E26" s="199">
        <f>D26-E24+E25</f>
        <v>3</v>
      </c>
      <c r="F26" s="199">
        <f t="shared" ref="F26:X26" si="8">E26-F24+F25</f>
        <v>3</v>
      </c>
      <c r="G26" s="200">
        <f t="shared" si="8"/>
        <v>4</v>
      </c>
      <c r="H26" s="200">
        <f t="shared" si="8"/>
        <v>5</v>
      </c>
      <c r="I26" s="200">
        <f t="shared" si="8"/>
        <v>6</v>
      </c>
      <c r="J26" s="200">
        <f t="shared" si="8"/>
        <v>6</v>
      </c>
      <c r="K26" s="200">
        <f t="shared" si="8"/>
        <v>6</v>
      </c>
      <c r="L26" s="200">
        <f t="shared" si="8"/>
        <v>9</v>
      </c>
      <c r="M26" s="200">
        <f t="shared" si="8"/>
        <v>6</v>
      </c>
      <c r="N26" s="200">
        <f t="shared" si="8"/>
        <v>6</v>
      </c>
      <c r="O26" s="200">
        <f t="shared" si="8"/>
        <v>6</v>
      </c>
      <c r="P26" s="200">
        <f t="shared" si="8"/>
        <v>7</v>
      </c>
      <c r="Q26" s="200">
        <f t="shared" si="8"/>
        <v>8</v>
      </c>
      <c r="R26" s="200">
        <f t="shared" si="8"/>
        <v>8</v>
      </c>
      <c r="S26" s="200">
        <f t="shared" si="8"/>
        <v>12</v>
      </c>
      <c r="T26" s="200">
        <f t="shared" si="8"/>
        <v>13</v>
      </c>
      <c r="U26" s="200">
        <f t="shared" si="8"/>
        <v>15</v>
      </c>
      <c r="V26" s="200">
        <f t="shared" si="8"/>
        <v>19</v>
      </c>
      <c r="W26" s="200">
        <f t="shared" si="8"/>
        <v>21</v>
      </c>
      <c r="X26" s="200">
        <f t="shared" si="8"/>
        <v>21</v>
      </c>
      <c r="Y26" s="201">
        <f>X26-Y24+Y25</f>
        <v>22</v>
      </c>
      <c r="Z26" s="202">
        <f t="shared" ref="Z26:AC26" si="9">Y26-Z24+Z25</f>
        <v>20</v>
      </c>
      <c r="AA26" s="202">
        <f t="shared" si="9"/>
        <v>15</v>
      </c>
      <c r="AB26" s="202">
        <f t="shared" si="9"/>
        <v>10</v>
      </c>
      <c r="AC26" s="202">
        <f t="shared" si="9"/>
        <v>6</v>
      </c>
      <c r="AD26" s="203">
        <f>AC26-AD24</f>
        <v>0</v>
      </c>
      <c r="AE26" s="24"/>
      <c r="AF26" s="248">
        <f>MAX(C26:AD26)</f>
        <v>22</v>
      </c>
      <c r="AG26" s="248">
        <f>SUM(C25:D25)</f>
        <v>3</v>
      </c>
      <c r="AH26" s="41"/>
      <c r="AI26" s="41"/>
    </row>
    <row r="27" spans="1:35" ht="15.6" customHeight="1" x14ac:dyDescent="0.2">
      <c r="A27" s="255"/>
      <c r="B27" s="20" t="s">
        <v>9</v>
      </c>
      <c r="C27" s="241"/>
      <c r="D27" s="242"/>
      <c r="E27" s="242"/>
      <c r="F27" s="242"/>
      <c r="G27" s="204">
        <v>15.12</v>
      </c>
      <c r="H27" s="242"/>
      <c r="I27" s="242"/>
      <c r="J27" s="242"/>
      <c r="K27" s="242"/>
      <c r="L27" s="242"/>
      <c r="M27" s="204">
        <v>15.21</v>
      </c>
      <c r="N27" s="242"/>
      <c r="O27" s="242"/>
      <c r="P27" s="242"/>
      <c r="Q27" s="204">
        <v>15.25</v>
      </c>
      <c r="R27" s="242"/>
      <c r="S27" s="242"/>
      <c r="T27" s="242"/>
      <c r="U27" s="242"/>
      <c r="V27" s="204">
        <v>15.35</v>
      </c>
      <c r="W27" s="242"/>
      <c r="X27" s="242"/>
      <c r="Y27" s="204">
        <v>15.4</v>
      </c>
      <c r="Z27" s="242"/>
      <c r="AA27" s="242"/>
      <c r="AB27" s="242"/>
      <c r="AC27" s="242"/>
      <c r="AD27" s="243">
        <v>15.47</v>
      </c>
      <c r="AE27" s="25">
        <v>42</v>
      </c>
      <c r="AF27" s="247"/>
      <c r="AG27" s="247"/>
      <c r="AH27" s="41"/>
      <c r="AI27" s="41"/>
    </row>
    <row r="28" spans="1:35" ht="15.6" customHeight="1" x14ac:dyDescent="0.2">
      <c r="A28" s="256"/>
      <c r="B28" s="21" t="s">
        <v>10</v>
      </c>
      <c r="C28" s="205">
        <v>15.05</v>
      </c>
      <c r="D28" s="244"/>
      <c r="E28" s="244"/>
      <c r="F28" s="244"/>
      <c r="G28" s="206">
        <v>15.13</v>
      </c>
      <c r="H28" s="244"/>
      <c r="I28" s="244"/>
      <c r="J28" s="244"/>
      <c r="K28" s="244"/>
      <c r="L28" s="244"/>
      <c r="M28" s="206">
        <f>M27</f>
        <v>15.21</v>
      </c>
      <c r="N28" s="244"/>
      <c r="O28" s="244"/>
      <c r="P28" s="244"/>
      <c r="Q28" s="206">
        <f>Q27</f>
        <v>15.25</v>
      </c>
      <c r="R28" s="244"/>
      <c r="S28" s="244"/>
      <c r="T28" s="244"/>
      <c r="U28" s="244"/>
      <c r="V28" s="206">
        <f>V27</f>
        <v>15.35</v>
      </c>
      <c r="W28" s="244"/>
      <c r="X28" s="244"/>
      <c r="Y28" s="206">
        <f>Y27</f>
        <v>15.4</v>
      </c>
      <c r="Z28" s="244"/>
      <c r="AA28" s="244"/>
      <c r="AB28" s="244"/>
      <c r="AC28" s="244"/>
      <c r="AD28" s="231"/>
      <c r="AE28" s="24"/>
      <c r="AF28" s="249"/>
      <c r="AG28" s="249"/>
      <c r="AH28" s="41"/>
      <c r="AI28" s="41"/>
    </row>
    <row r="29" spans="1:35" ht="15.6" customHeight="1" thickBot="1" x14ac:dyDescent="0.25">
      <c r="A29" s="43">
        <v>201</v>
      </c>
      <c r="B29" s="43" t="s">
        <v>11</v>
      </c>
      <c r="C29" s="207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08"/>
      <c r="P29" s="208"/>
      <c r="Q29" s="208"/>
      <c r="R29" s="208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9"/>
      <c r="AE29" s="46"/>
      <c r="AF29" s="250"/>
      <c r="AG29" s="250"/>
      <c r="AH29" s="41"/>
      <c r="AI29" s="41"/>
    </row>
    <row r="30" spans="1:35" s="39" customFormat="1" ht="15.6" customHeight="1" x14ac:dyDescent="0.2">
      <c r="A30" s="49"/>
      <c r="B30" s="18" t="s">
        <v>5</v>
      </c>
      <c r="C30" s="181"/>
      <c r="D30" s="182" t="s">
        <v>42</v>
      </c>
      <c r="E30" s="182" t="s">
        <v>42</v>
      </c>
      <c r="F30" s="182" t="s">
        <v>42</v>
      </c>
      <c r="G30" s="183" t="s">
        <v>42</v>
      </c>
      <c r="H30" s="183">
        <v>0</v>
      </c>
      <c r="I30" s="183">
        <v>0</v>
      </c>
      <c r="J30" s="183">
        <v>0</v>
      </c>
      <c r="K30" s="184">
        <v>0</v>
      </c>
      <c r="L30" s="185">
        <v>0</v>
      </c>
      <c r="M30" s="185">
        <v>0</v>
      </c>
      <c r="N30" s="185">
        <v>0</v>
      </c>
      <c r="O30" s="186">
        <v>0</v>
      </c>
      <c r="P30" s="186">
        <v>0</v>
      </c>
      <c r="Q30" s="186">
        <v>0</v>
      </c>
      <c r="R30" s="186">
        <v>0</v>
      </c>
      <c r="S30" s="186">
        <v>0</v>
      </c>
      <c r="T30" s="186">
        <v>0</v>
      </c>
      <c r="U30" s="186">
        <v>1</v>
      </c>
      <c r="V30" s="186">
        <v>1</v>
      </c>
      <c r="W30" s="186">
        <v>1</v>
      </c>
      <c r="X30" s="186">
        <v>0</v>
      </c>
      <c r="Y30" s="187">
        <v>1</v>
      </c>
      <c r="Z30" s="188">
        <v>3</v>
      </c>
      <c r="AA30" s="188">
        <v>7</v>
      </c>
      <c r="AB30" s="188">
        <v>2</v>
      </c>
      <c r="AC30" s="188">
        <v>4</v>
      </c>
      <c r="AD30" s="189">
        <v>0</v>
      </c>
      <c r="AE30" s="22" t="s">
        <v>6</v>
      </c>
      <c r="AF30" s="246"/>
      <c r="AG30" s="246"/>
      <c r="AH30" s="41"/>
      <c r="AI30" s="41"/>
    </row>
    <row r="31" spans="1:35" s="39" customFormat="1" ht="15.6" customHeight="1" x14ac:dyDescent="0.2">
      <c r="A31" s="19">
        <v>19.2</v>
      </c>
      <c r="B31" s="20" t="s">
        <v>7</v>
      </c>
      <c r="C31" s="190" t="s">
        <v>42</v>
      </c>
      <c r="D31" s="191" t="s">
        <v>42</v>
      </c>
      <c r="E31" s="191" t="s">
        <v>42</v>
      </c>
      <c r="F31" s="191" t="s">
        <v>42</v>
      </c>
      <c r="G31" s="192">
        <v>3</v>
      </c>
      <c r="H31" s="192">
        <v>1</v>
      </c>
      <c r="I31" s="192">
        <v>0</v>
      </c>
      <c r="J31" s="192">
        <v>0</v>
      </c>
      <c r="K31" s="193">
        <v>0</v>
      </c>
      <c r="L31" s="194">
        <v>0</v>
      </c>
      <c r="M31" s="194">
        <v>0</v>
      </c>
      <c r="N31" s="194">
        <v>0</v>
      </c>
      <c r="O31" s="195">
        <v>0</v>
      </c>
      <c r="P31" s="195">
        <v>4</v>
      </c>
      <c r="Q31" s="195">
        <v>1</v>
      </c>
      <c r="R31" s="195">
        <v>0</v>
      </c>
      <c r="S31" s="195">
        <v>1</v>
      </c>
      <c r="T31" s="195">
        <v>2</v>
      </c>
      <c r="U31" s="195">
        <v>0</v>
      </c>
      <c r="V31" s="195">
        <v>6</v>
      </c>
      <c r="W31" s="195">
        <v>1</v>
      </c>
      <c r="X31" s="195">
        <v>0</v>
      </c>
      <c r="Y31" s="196">
        <v>0</v>
      </c>
      <c r="Z31" s="197">
        <v>0</v>
      </c>
      <c r="AA31" s="197">
        <v>1</v>
      </c>
      <c r="AB31" s="197">
        <v>0</v>
      </c>
      <c r="AC31" s="197">
        <v>0</v>
      </c>
      <c r="AD31" s="198"/>
      <c r="AE31" s="23">
        <f>SUM(C31:AC31)</f>
        <v>20</v>
      </c>
      <c r="AF31" s="247"/>
      <c r="AG31" s="247"/>
      <c r="AH31" s="41"/>
      <c r="AI31" s="41"/>
    </row>
    <row r="32" spans="1:35" s="39" customFormat="1" ht="15.6" customHeight="1" x14ac:dyDescent="0.2">
      <c r="A32" s="254" t="s">
        <v>75</v>
      </c>
      <c r="B32" s="20" t="s">
        <v>8</v>
      </c>
      <c r="C32" s="190" t="str">
        <f>C31</f>
        <v>x</v>
      </c>
      <c r="D32" s="199" t="s">
        <v>42</v>
      </c>
      <c r="E32" s="199" t="s">
        <v>42</v>
      </c>
      <c r="F32" s="199" t="s">
        <v>42</v>
      </c>
      <c r="G32" s="200">
        <f>G31</f>
        <v>3</v>
      </c>
      <c r="H32" s="200">
        <f t="shared" ref="H32:X32" si="10">G32-H30+H31</f>
        <v>4</v>
      </c>
      <c r="I32" s="200">
        <f t="shared" si="10"/>
        <v>4</v>
      </c>
      <c r="J32" s="200">
        <f t="shared" si="10"/>
        <v>4</v>
      </c>
      <c r="K32" s="200">
        <f t="shared" si="10"/>
        <v>4</v>
      </c>
      <c r="L32" s="200">
        <f t="shared" si="10"/>
        <v>4</v>
      </c>
      <c r="M32" s="200">
        <f t="shared" si="10"/>
        <v>4</v>
      </c>
      <c r="N32" s="200">
        <f t="shared" si="10"/>
        <v>4</v>
      </c>
      <c r="O32" s="200">
        <f t="shared" si="10"/>
        <v>4</v>
      </c>
      <c r="P32" s="200">
        <f t="shared" si="10"/>
        <v>8</v>
      </c>
      <c r="Q32" s="200">
        <f t="shared" si="10"/>
        <v>9</v>
      </c>
      <c r="R32" s="200">
        <f t="shared" si="10"/>
        <v>9</v>
      </c>
      <c r="S32" s="200">
        <f t="shared" si="10"/>
        <v>10</v>
      </c>
      <c r="T32" s="200">
        <f t="shared" si="10"/>
        <v>12</v>
      </c>
      <c r="U32" s="200">
        <f t="shared" si="10"/>
        <v>11</v>
      </c>
      <c r="V32" s="200">
        <f t="shared" si="10"/>
        <v>16</v>
      </c>
      <c r="W32" s="200">
        <f t="shared" si="10"/>
        <v>16</v>
      </c>
      <c r="X32" s="200">
        <f t="shared" si="10"/>
        <v>16</v>
      </c>
      <c r="Y32" s="201">
        <f>X32-Y30+Y31</f>
        <v>15</v>
      </c>
      <c r="Z32" s="202">
        <f t="shared" ref="Z32:AC32" si="11">Y32-Z30+Z31</f>
        <v>12</v>
      </c>
      <c r="AA32" s="202">
        <f t="shared" si="11"/>
        <v>6</v>
      </c>
      <c r="AB32" s="202">
        <f t="shared" si="11"/>
        <v>4</v>
      </c>
      <c r="AC32" s="202">
        <f t="shared" si="11"/>
        <v>0</v>
      </c>
      <c r="AD32" s="203">
        <f>AC32-AD30</f>
        <v>0</v>
      </c>
      <c r="AE32" s="24"/>
      <c r="AF32" s="248">
        <f>MAX(C32:AD32)</f>
        <v>16</v>
      </c>
      <c r="AG32" s="248">
        <f>SUM(C31:D31)</f>
        <v>0</v>
      </c>
      <c r="AH32" s="41"/>
      <c r="AI32" s="41"/>
    </row>
    <row r="33" spans="1:35" s="39" customFormat="1" ht="15.6" customHeight="1" x14ac:dyDescent="0.2">
      <c r="A33" s="255"/>
      <c r="B33" s="20" t="s">
        <v>9</v>
      </c>
      <c r="C33" s="241"/>
      <c r="D33" s="242"/>
      <c r="E33" s="242"/>
      <c r="F33" s="242"/>
      <c r="G33" s="204" t="s">
        <v>42</v>
      </c>
      <c r="H33" s="242"/>
      <c r="I33" s="242"/>
      <c r="J33" s="242"/>
      <c r="K33" s="242"/>
      <c r="L33" s="242"/>
      <c r="M33" s="204">
        <v>19.28</v>
      </c>
      <c r="N33" s="242"/>
      <c r="O33" s="242"/>
      <c r="P33" s="242"/>
      <c r="Q33" s="204">
        <v>19.329999999999998</v>
      </c>
      <c r="R33" s="242"/>
      <c r="S33" s="242"/>
      <c r="T33" s="242"/>
      <c r="U33" s="242"/>
      <c r="V33" s="204">
        <v>19.420000000000002</v>
      </c>
      <c r="W33" s="242"/>
      <c r="X33" s="242"/>
      <c r="Y33" s="204">
        <v>19.47</v>
      </c>
      <c r="Z33" s="242"/>
      <c r="AA33" s="242"/>
      <c r="AB33" s="242"/>
      <c r="AC33" s="242"/>
      <c r="AD33" s="243">
        <v>19.55</v>
      </c>
      <c r="AE33" s="25">
        <v>35</v>
      </c>
      <c r="AF33" s="247"/>
      <c r="AG33" s="247"/>
      <c r="AH33" s="41"/>
      <c r="AI33" s="41"/>
    </row>
    <row r="34" spans="1:35" s="39" customFormat="1" ht="15.6" customHeight="1" x14ac:dyDescent="0.2">
      <c r="A34" s="256"/>
      <c r="B34" s="21" t="s">
        <v>10</v>
      </c>
      <c r="C34" s="205" t="s">
        <v>42</v>
      </c>
      <c r="D34" s="244"/>
      <c r="E34" s="244"/>
      <c r="F34" s="244"/>
      <c r="G34" s="206">
        <v>19.2</v>
      </c>
      <c r="H34" s="244"/>
      <c r="I34" s="244"/>
      <c r="J34" s="244"/>
      <c r="K34" s="244"/>
      <c r="L34" s="244"/>
      <c r="M34" s="206">
        <f>M33</f>
        <v>19.28</v>
      </c>
      <c r="N34" s="244"/>
      <c r="O34" s="244"/>
      <c r="P34" s="244"/>
      <c r="Q34" s="206">
        <f>Q33</f>
        <v>19.329999999999998</v>
      </c>
      <c r="R34" s="244"/>
      <c r="S34" s="244"/>
      <c r="T34" s="244"/>
      <c r="U34" s="244"/>
      <c r="V34" s="206">
        <f>V33</f>
        <v>19.420000000000002</v>
      </c>
      <c r="W34" s="244"/>
      <c r="X34" s="244"/>
      <c r="Y34" s="206">
        <f>Y33</f>
        <v>19.47</v>
      </c>
      <c r="Z34" s="244"/>
      <c r="AA34" s="244"/>
      <c r="AB34" s="244"/>
      <c r="AC34" s="244"/>
      <c r="AD34" s="231"/>
      <c r="AE34" s="24"/>
      <c r="AF34" s="249"/>
      <c r="AG34" s="249"/>
      <c r="AH34" s="41"/>
      <c r="AI34" s="41"/>
    </row>
    <row r="35" spans="1:35" s="39" customFormat="1" ht="15.6" customHeight="1" thickBot="1" x14ac:dyDescent="0.25">
      <c r="A35" s="43">
        <v>218</v>
      </c>
      <c r="B35" s="43" t="s">
        <v>11</v>
      </c>
      <c r="C35" s="207"/>
      <c r="D35" s="208"/>
      <c r="E35" s="208"/>
      <c r="F35" s="208"/>
      <c r="G35" s="208"/>
      <c r="H35" s="208"/>
      <c r="I35" s="208"/>
      <c r="J35" s="208"/>
      <c r="K35" s="208"/>
      <c r="L35" s="208"/>
      <c r="M35" s="208"/>
      <c r="N35" s="208"/>
      <c r="O35" s="208"/>
      <c r="P35" s="208"/>
      <c r="Q35" s="208"/>
      <c r="R35" s="208"/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9"/>
      <c r="AE35" s="46"/>
      <c r="AF35" s="250"/>
      <c r="AG35" s="250"/>
      <c r="AH35" s="41"/>
      <c r="AI35" s="41"/>
    </row>
    <row r="36" spans="1:35" s="39" customFormat="1" ht="15.6" customHeight="1" x14ac:dyDescent="0.2">
      <c r="A36" s="49"/>
      <c r="B36" s="18" t="s">
        <v>5</v>
      </c>
      <c r="C36" s="181"/>
      <c r="D36" s="182" t="s">
        <v>42</v>
      </c>
      <c r="E36" s="182" t="s">
        <v>42</v>
      </c>
      <c r="F36" s="182" t="s">
        <v>42</v>
      </c>
      <c r="G36" s="183" t="s">
        <v>42</v>
      </c>
      <c r="H36" s="183">
        <v>0</v>
      </c>
      <c r="I36" s="183">
        <v>0</v>
      </c>
      <c r="J36" s="183">
        <v>0</v>
      </c>
      <c r="K36" s="184">
        <v>0</v>
      </c>
      <c r="L36" s="185">
        <v>0</v>
      </c>
      <c r="M36" s="185">
        <v>0</v>
      </c>
      <c r="N36" s="185">
        <v>0</v>
      </c>
      <c r="O36" s="186">
        <v>0</v>
      </c>
      <c r="P36" s="186">
        <v>0</v>
      </c>
      <c r="Q36" s="186">
        <v>0</v>
      </c>
      <c r="R36" s="186">
        <v>1</v>
      </c>
      <c r="S36" s="186">
        <v>0</v>
      </c>
      <c r="T36" s="186">
        <v>0</v>
      </c>
      <c r="U36" s="186">
        <v>0</v>
      </c>
      <c r="V36" s="186">
        <v>0</v>
      </c>
      <c r="W36" s="186">
        <v>0</v>
      </c>
      <c r="X36" s="186">
        <v>0</v>
      </c>
      <c r="Y36" s="187">
        <v>0</v>
      </c>
      <c r="Z36" s="188">
        <v>1</v>
      </c>
      <c r="AA36" s="188">
        <v>1</v>
      </c>
      <c r="AB36" s="188">
        <v>0</v>
      </c>
      <c r="AC36" s="188">
        <v>3</v>
      </c>
      <c r="AD36" s="189">
        <v>0</v>
      </c>
      <c r="AE36" s="22" t="s">
        <v>6</v>
      </c>
      <c r="AF36" s="246"/>
      <c r="AG36" s="246"/>
      <c r="AH36" s="41"/>
      <c r="AI36" s="41"/>
    </row>
    <row r="37" spans="1:35" s="39" customFormat="1" ht="15.6" customHeight="1" x14ac:dyDescent="0.2">
      <c r="A37" s="19">
        <v>22.15</v>
      </c>
      <c r="B37" s="20" t="s">
        <v>7</v>
      </c>
      <c r="C37" s="190" t="s">
        <v>42</v>
      </c>
      <c r="D37" s="191" t="s">
        <v>42</v>
      </c>
      <c r="E37" s="191" t="s">
        <v>42</v>
      </c>
      <c r="F37" s="191" t="s">
        <v>42</v>
      </c>
      <c r="G37" s="192">
        <v>0</v>
      </c>
      <c r="H37" s="192">
        <v>0</v>
      </c>
      <c r="I37" s="192">
        <v>0</v>
      </c>
      <c r="J37" s="192">
        <v>0</v>
      </c>
      <c r="K37" s="193">
        <v>0</v>
      </c>
      <c r="L37" s="194">
        <v>0</v>
      </c>
      <c r="M37" s="194">
        <v>0</v>
      </c>
      <c r="N37" s="194">
        <v>0</v>
      </c>
      <c r="O37" s="195">
        <v>0</v>
      </c>
      <c r="P37" s="195">
        <v>0</v>
      </c>
      <c r="Q37" s="195">
        <v>1</v>
      </c>
      <c r="R37" s="195">
        <v>0</v>
      </c>
      <c r="S37" s="195">
        <v>0</v>
      </c>
      <c r="T37" s="195">
        <v>1</v>
      </c>
      <c r="U37" s="195">
        <v>0</v>
      </c>
      <c r="V37" s="195">
        <v>2</v>
      </c>
      <c r="W37" s="195">
        <v>1</v>
      </c>
      <c r="X37" s="195">
        <v>0</v>
      </c>
      <c r="Y37" s="196">
        <v>1</v>
      </c>
      <c r="Z37" s="197">
        <v>0</v>
      </c>
      <c r="AA37" s="197">
        <v>0</v>
      </c>
      <c r="AB37" s="197">
        <v>0</v>
      </c>
      <c r="AC37" s="197">
        <v>0</v>
      </c>
      <c r="AD37" s="198"/>
      <c r="AE37" s="23">
        <f>SUM(C37:AC37)</f>
        <v>6</v>
      </c>
      <c r="AF37" s="247"/>
      <c r="AG37" s="247"/>
      <c r="AH37" s="41"/>
      <c r="AI37" s="41"/>
    </row>
    <row r="38" spans="1:35" s="39" customFormat="1" ht="15.6" customHeight="1" x14ac:dyDescent="0.2">
      <c r="A38" s="254" t="s">
        <v>75</v>
      </c>
      <c r="B38" s="20" t="s">
        <v>8</v>
      </c>
      <c r="C38" s="190" t="str">
        <f>C37</f>
        <v>x</v>
      </c>
      <c r="D38" s="199" t="s">
        <v>42</v>
      </c>
      <c r="E38" s="199" t="s">
        <v>42</v>
      </c>
      <c r="F38" s="199" t="s">
        <v>42</v>
      </c>
      <c r="G38" s="200">
        <f>G37</f>
        <v>0</v>
      </c>
      <c r="H38" s="200">
        <f t="shared" ref="H38:X38" si="12">G38-H36+H37</f>
        <v>0</v>
      </c>
      <c r="I38" s="200">
        <f t="shared" si="12"/>
        <v>0</v>
      </c>
      <c r="J38" s="200">
        <f t="shared" si="12"/>
        <v>0</v>
      </c>
      <c r="K38" s="200">
        <f t="shared" si="12"/>
        <v>0</v>
      </c>
      <c r="L38" s="200">
        <f t="shared" si="12"/>
        <v>0</v>
      </c>
      <c r="M38" s="200">
        <f t="shared" si="12"/>
        <v>0</v>
      </c>
      <c r="N38" s="200">
        <f t="shared" si="12"/>
        <v>0</v>
      </c>
      <c r="O38" s="200">
        <f t="shared" si="12"/>
        <v>0</v>
      </c>
      <c r="P38" s="200">
        <f t="shared" si="12"/>
        <v>0</v>
      </c>
      <c r="Q38" s="200">
        <f t="shared" si="12"/>
        <v>1</v>
      </c>
      <c r="R38" s="200">
        <f t="shared" si="12"/>
        <v>0</v>
      </c>
      <c r="S38" s="200">
        <f t="shared" si="12"/>
        <v>0</v>
      </c>
      <c r="T38" s="200">
        <f t="shared" si="12"/>
        <v>1</v>
      </c>
      <c r="U38" s="200">
        <f t="shared" si="12"/>
        <v>1</v>
      </c>
      <c r="V38" s="200">
        <f t="shared" si="12"/>
        <v>3</v>
      </c>
      <c r="W38" s="200">
        <f t="shared" si="12"/>
        <v>4</v>
      </c>
      <c r="X38" s="200">
        <f t="shared" si="12"/>
        <v>4</v>
      </c>
      <c r="Y38" s="201">
        <f>X38-Y36+Y37</f>
        <v>5</v>
      </c>
      <c r="Z38" s="202">
        <f t="shared" ref="Z38:AC38" si="13">Y38-Z36+Z37</f>
        <v>4</v>
      </c>
      <c r="AA38" s="202">
        <f t="shared" si="13"/>
        <v>3</v>
      </c>
      <c r="AB38" s="202">
        <f t="shared" si="13"/>
        <v>3</v>
      </c>
      <c r="AC38" s="202">
        <f t="shared" si="13"/>
        <v>0</v>
      </c>
      <c r="AD38" s="203">
        <f>AC38-AD36</f>
        <v>0</v>
      </c>
      <c r="AE38" s="24"/>
      <c r="AF38" s="248">
        <f>MAX(C38:AD38)</f>
        <v>5</v>
      </c>
      <c r="AG38" s="248">
        <f>SUM(C37:D37)</f>
        <v>0</v>
      </c>
      <c r="AH38" s="41"/>
      <c r="AI38" s="41"/>
    </row>
    <row r="39" spans="1:35" s="39" customFormat="1" ht="15.6" customHeight="1" x14ac:dyDescent="0.2">
      <c r="A39" s="255"/>
      <c r="B39" s="20" t="s">
        <v>9</v>
      </c>
      <c r="C39" s="241"/>
      <c r="D39" s="242"/>
      <c r="E39" s="242"/>
      <c r="F39" s="242"/>
      <c r="G39" s="204" t="s">
        <v>42</v>
      </c>
      <c r="H39" s="242"/>
      <c r="I39" s="242"/>
      <c r="J39" s="242"/>
      <c r="K39" s="242"/>
      <c r="L39" s="242"/>
      <c r="M39" s="204">
        <v>22.25</v>
      </c>
      <c r="N39" s="242"/>
      <c r="O39" s="242"/>
      <c r="P39" s="242"/>
      <c r="Q39" s="204">
        <v>22.29</v>
      </c>
      <c r="R39" s="242"/>
      <c r="S39" s="242"/>
      <c r="T39" s="242"/>
      <c r="U39" s="242"/>
      <c r="V39" s="204">
        <v>22.38</v>
      </c>
      <c r="W39" s="242"/>
      <c r="X39" s="242"/>
      <c r="Y39" s="204">
        <v>22.43</v>
      </c>
      <c r="Z39" s="242"/>
      <c r="AA39" s="242"/>
      <c r="AB39" s="242"/>
      <c r="AC39" s="242"/>
      <c r="AD39" s="243">
        <v>22.49</v>
      </c>
      <c r="AE39" s="25">
        <v>34</v>
      </c>
      <c r="AF39" s="247"/>
      <c r="AG39" s="247"/>
      <c r="AH39" s="41"/>
      <c r="AI39" s="41"/>
    </row>
    <row r="40" spans="1:35" s="39" customFormat="1" ht="15.6" customHeight="1" x14ac:dyDescent="0.2">
      <c r="A40" s="256"/>
      <c r="B40" s="21" t="s">
        <v>10</v>
      </c>
      <c r="C40" s="205" t="s">
        <v>42</v>
      </c>
      <c r="D40" s="244"/>
      <c r="E40" s="244"/>
      <c r="F40" s="244"/>
      <c r="G40" s="206">
        <v>22.15</v>
      </c>
      <c r="H40" s="244"/>
      <c r="I40" s="244"/>
      <c r="J40" s="244"/>
      <c r="K40" s="244"/>
      <c r="L40" s="244"/>
      <c r="M40" s="206">
        <f>M39</f>
        <v>22.25</v>
      </c>
      <c r="N40" s="244"/>
      <c r="O40" s="244"/>
      <c r="P40" s="244"/>
      <c r="Q40" s="206">
        <f>Q39</f>
        <v>22.29</v>
      </c>
      <c r="R40" s="244"/>
      <c r="S40" s="244"/>
      <c r="T40" s="244"/>
      <c r="U40" s="244"/>
      <c r="V40" s="206">
        <f>V39</f>
        <v>22.38</v>
      </c>
      <c r="W40" s="244"/>
      <c r="X40" s="244"/>
      <c r="Y40" s="206">
        <f>Y39</f>
        <v>22.43</v>
      </c>
      <c r="Z40" s="244"/>
      <c r="AA40" s="244"/>
      <c r="AB40" s="244"/>
      <c r="AC40" s="244"/>
      <c r="AD40" s="231"/>
      <c r="AE40" s="24"/>
      <c r="AF40" s="249"/>
      <c r="AG40" s="249"/>
      <c r="AH40" s="41"/>
      <c r="AI40" s="41"/>
    </row>
    <row r="41" spans="1:35" s="39" customFormat="1" ht="15.6" customHeight="1" thickBot="1" x14ac:dyDescent="0.25">
      <c r="A41" s="43">
        <v>211</v>
      </c>
      <c r="B41" s="43" t="s">
        <v>11</v>
      </c>
      <c r="C41" s="207"/>
      <c r="D41" s="208"/>
      <c r="E41" s="208"/>
      <c r="F41" s="208"/>
      <c r="G41" s="208"/>
      <c r="H41" s="208"/>
      <c r="I41" s="208"/>
      <c r="J41" s="208"/>
      <c r="K41" s="208"/>
      <c r="L41" s="208"/>
      <c r="M41" s="208"/>
      <c r="N41" s="208"/>
      <c r="O41" s="208"/>
      <c r="P41" s="208"/>
      <c r="Q41" s="208"/>
      <c r="R41" s="208"/>
      <c r="S41" s="208"/>
      <c r="T41" s="208"/>
      <c r="U41" s="208"/>
      <c r="V41" s="208"/>
      <c r="W41" s="208"/>
      <c r="X41" s="208"/>
      <c r="Y41" s="208"/>
      <c r="Z41" s="208"/>
      <c r="AA41" s="208"/>
      <c r="AB41" s="208"/>
      <c r="AC41" s="208"/>
      <c r="AD41" s="209"/>
      <c r="AE41" s="46"/>
      <c r="AF41" s="250"/>
      <c r="AG41" s="250"/>
      <c r="AH41" s="41"/>
      <c r="AI41" s="41"/>
    </row>
    <row r="42" spans="1:35" ht="15.6" customHeight="1" x14ac:dyDescent="0.2">
      <c r="A42" s="49"/>
      <c r="B42" s="18" t="s">
        <v>5</v>
      </c>
      <c r="C42" s="181"/>
      <c r="D42" s="182">
        <v>0</v>
      </c>
      <c r="E42" s="182">
        <v>0</v>
      </c>
      <c r="F42" s="182">
        <v>0</v>
      </c>
      <c r="G42" s="183">
        <v>0</v>
      </c>
      <c r="H42" s="183">
        <v>0</v>
      </c>
      <c r="I42" s="183">
        <v>0</v>
      </c>
      <c r="J42" s="183">
        <v>0</v>
      </c>
      <c r="K42" s="184">
        <v>0</v>
      </c>
      <c r="L42" s="185">
        <v>0</v>
      </c>
      <c r="M42" s="185">
        <v>0</v>
      </c>
      <c r="N42" s="185">
        <v>0</v>
      </c>
      <c r="O42" s="186">
        <v>0</v>
      </c>
      <c r="P42" s="186">
        <v>1</v>
      </c>
      <c r="Q42" s="186">
        <v>0</v>
      </c>
      <c r="R42" s="186">
        <v>0</v>
      </c>
      <c r="S42" s="186">
        <v>0</v>
      </c>
      <c r="T42" s="186">
        <v>2</v>
      </c>
      <c r="U42" s="186">
        <v>0</v>
      </c>
      <c r="V42" s="186">
        <v>0</v>
      </c>
      <c r="W42" s="186">
        <v>1</v>
      </c>
      <c r="X42" s="186">
        <v>2</v>
      </c>
      <c r="Y42" s="187">
        <v>1</v>
      </c>
      <c r="Z42" s="188">
        <v>0</v>
      </c>
      <c r="AA42" s="188">
        <v>0</v>
      </c>
      <c r="AB42" s="188">
        <v>2</v>
      </c>
      <c r="AC42" s="188">
        <v>0</v>
      </c>
      <c r="AD42" s="189">
        <v>1</v>
      </c>
      <c r="AE42" s="22" t="s">
        <v>6</v>
      </c>
      <c r="AF42" s="246"/>
      <c r="AG42" s="246"/>
      <c r="AH42" s="41"/>
      <c r="AI42" s="41"/>
    </row>
    <row r="43" spans="1:35" ht="15.6" customHeight="1" x14ac:dyDescent="0.2">
      <c r="A43" s="19">
        <v>23.07</v>
      </c>
      <c r="B43" s="20" t="s">
        <v>7</v>
      </c>
      <c r="C43" s="190">
        <v>0</v>
      </c>
      <c r="D43" s="191">
        <v>0</v>
      </c>
      <c r="E43" s="191">
        <v>0</v>
      </c>
      <c r="F43" s="191">
        <v>0</v>
      </c>
      <c r="G43" s="192">
        <v>0</v>
      </c>
      <c r="H43" s="192">
        <v>0</v>
      </c>
      <c r="I43" s="192">
        <v>7</v>
      </c>
      <c r="J43" s="192">
        <v>0</v>
      </c>
      <c r="K43" s="193">
        <v>0</v>
      </c>
      <c r="L43" s="194">
        <v>0</v>
      </c>
      <c r="M43" s="194">
        <v>0</v>
      </c>
      <c r="N43" s="194">
        <v>0</v>
      </c>
      <c r="O43" s="195">
        <v>0</v>
      </c>
      <c r="P43" s="195">
        <v>0</v>
      </c>
      <c r="Q43" s="195">
        <v>1</v>
      </c>
      <c r="R43" s="195">
        <v>0</v>
      </c>
      <c r="S43" s="195">
        <v>0</v>
      </c>
      <c r="T43" s="195">
        <v>1</v>
      </c>
      <c r="U43" s="195">
        <v>0</v>
      </c>
      <c r="V43" s="195">
        <v>0</v>
      </c>
      <c r="W43" s="195">
        <v>1</v>
      </c>
      <c r="X43" s="195">
        <v>0</v>
      </c>
      <c r="Y43" s="196">
        <v>0</v>
      </c>
      <c r="Z43" s="197">
        <v>0</v>
      </c>
      <c r="AA43" s="197">
        <v>0</v>
      </c>
      <c r="AB43" s="197">
        <v>0</v>
      </c>
      <c r="AC43" s="197">
        <v>0</v>
      </c>
      <c r="AD43" s="198"/>
      <c r="AE43" s="23">
        <f>SUM(C43:AC43)</f>
        <v>10</v>
      </c>
      <c r="AF43" s="247"/>
      <c r="AG43" s="247"/>
      <c r="AH43" s="41"/>
      <c r="AI43" s="41"/>
    </row>
    <row r="44" spans="1:35" ht="15.6" customHeight="1" x14ac:dyDescent="0.2">
      <c r="A44" s="254" t="s">
        <v>74</v>
      </c>
      <c r="B44" s="20" t="s">
        <v>8</v>
      </c>
      <c r="C44" s="190">
        <f>C43</f>
        <v>0</v>
      </c>
      <c r="D44" s="199">
        <f t="shared" ref="D44" si="14">C44-D42+D43</f>
        <v>0</v>
      </c>
      <c r="E44" s="199">
        <f>D44-E42+E43</f>
        <v>0</v>
      </c>
      <c r="F44" s="199">
        <f t="shared" ref="F44:X44" si="15">E44-F42+F43</f>
        <v>0</v>
      </c>
      <c r="G44" s="200">
        <f t="shared" si="15"/>
        <v>0</v>
      </c>
      <c r="H44" s="200">
        <f t="shared" si="15"/>
        <v>0</v>
      </c>
      <c r="I44" s="200">
        <f t="shared" si="15"/>
        <v>7</v>
      </c>
      <c r="J44" s="200">
        <f t="shared" si="15"/>
        <v>7</v>
      </c>
      <c r="K44" s="200">
        <f t="shared" si="15"/>
        <v>7</v>
      </c>
      <c r="L44" s="200">
        <f t="shared" si="15"/>
        <v>7</v>
      </c>
      <c r="M44" s="200">
        <f t="shared" si="15"/>
        <v>7</v>
      </c>
      <c r="N44" s="200">
        <f t="shared" si="15"/>
        <v>7</v>
      </c>
      <c r="O44" s="200">
        <f t="shared" si="15"/>
        <v>7</v>
      </c>
      <c r="P44" s="200">
        <f t="shared" si="15"/>
        <v>6</v>
      </c>
      <c r="Q44" s="200">
        <f t="shared" si="15"/>
        <v>7</v>
      </c>
      <c r="R44" s="200">
        <f t="shared" si="15"/>
        <v>7</v>
      </c>
      <c r="S44" s="200">
        <f t="shared" si="15"/>
        <v>7</v>
      </c>
      <c r="T44" s="200">
        <f t="shared" si="15"/>
        <v>6</v>
      </c>
      <c r="U44" s="200">
        <f t="shared" si="15"/>
        <v>6</v>
      </c>
      <c r="V44" s="200">
        <f t="shared" si="15"/>
        <v>6</v>
      </c>
      <c r="W44" s="200">
        <f t="shared" si="15"/>
        <v>6</v>
      </c>
      <c r="X44" s="200">
        <f t="shared" si="15"/>
        <v>4</v>
      </c>
      <c r="Y44" s="201">
        <f>X44-Y42+Y43</f>
        <v>3</v>
      </c>
      <c r="Z44" s="202">
        <f t="shared" ref="Z44:AC44" si="16">Y44-Z42+Z43</f>
        <v>3</v>
      </c>
      <c r="AA44" s="202">
        <f t="shared" si="16"/>
        <v>3</v>
      </c>
      <c r="AB44" s="202">
        <f t="shared" si="16"/>
        <v>1</v>
      </c>
      <c r="AC44" s="202">
        <f t="shared" si="16"/>
        <v>1</v>
      </c>
      <c r="AD44" s="203">
        <f>AC44-AD42</f>
        <v>0</v>
      </c>
      <c r="AE44" s="24"/>
      <c r="AF44" s="248">
        <f>MAX(C44:AD44)</f>
        <v>7</v>
      </c>
      <c r="AG44" s="248">
        <f>SUM(C43:D43)</f>
        <v>0</v>
      </c>
      <c r="AH44" s="41"/>
      <c r="AI44" s="41"/>
    </row>
    <row r="45" spans="1:35" ht="15.6" customHeight="1" x14ac:dyDescent="0.2">
      <c r="A45" s="255"/>
      <c r="B45" s="20" t="s">
        <v>9</v>
      </c>
      <c r="C45" s="241"/>
      <c r="D45" s="242"/>
      <c r="E45" s="242"/>
      <c r="F45" s="242"/>
      <c r="G45" s="204">
        <v>23.15</v>
      </c>
      <c r="H45" s="242"/>
      <c r="I45" s="242"/>
      <c r="J45" s="242"/>
      <c r="K45" s="242"/>
      <c r="L45" s="242"/>
      <c r="M45" s="204">
        <v>23.24</v>
      </c>
      <c r="N45" s="242"/>
      <c r="O45" s="242"/>
      <c r="P45" s="242"/>
      <c r="Q45" s="204">
        <v>23.27</v>
      </c>
      <c r="R45" s="242"/>
      <c r="S45" s="242"/>
      <c r="T45" s="242"/>
      <c r="U45" s="242"/>
      <c r="V45" s="204">
        <v>23.32</v>
      </c>
      <c r="W45" s="242"/>
      <c r="X45" s="242"/>
      <c r="Y45" s="204">
        <v>23.36</v>
      </c>
      <c r="Z45" s="242"/>
      <c r="AA45" s="242"/>
      <c r="AB45" s="242"/>
      <c r="AC45" s="242"/>
      <c r="AD45" s="243">
        <v>23.45</v>
      </c>
      <c r="AE45" s="25">
        <v>38</v>
      </c>
      <c r="AF45" s="247"/>
      <c r="AG45" s="247"/>
      <c r="AH45" s="41"/>
      <c r="AI45" s="41"/>
    </row>
    <row r="46" spans="1:35" ht="15.6" customHeight="1" x14ac:dyDescent="0.2">
      <c r="A46" s="256"/>
      <c r="B46" s="21" t="s">
        <v>10</v>
      </c>
      <c r="C46" s="205">
        <v>23.07</v>
      </c>
      <c r="D46" s="244"/>
      <c r="E46" s="244"/>
      <c r="F46" s="244"/>
      <c r="G46" s="206">
        <f>G45</f>
        <v>23.15</v>
      </c>
      <c r="H46" s="244"/>
      <c r="I46" s="244"/>
      <c r="J46" s="244"/>
      <c r="K46" s="244"/>
      <c r="L46" s="244"/>
      <c r="M46" s="206">
        <f>M45</f>
        <v>23.24</v>
      </c>
      <c r="N46" s="244"/>
      <c r="O46" s="244"/>
      <c r="P46" s="244"/>
      <c r="Q46" s="206">
        <f>Q45</f>
        <v>23.27</v>
      </c>
      <c r="R46" s="244"/>
      <c r="S46" s="244"/>
      <c r="T46" s="244"/>
      <c r="U46" s="244"/>
      <c r="V46" s="206">
        <v>23.33</v>
      </c>
      <c r="W46" s="244"/>
      <c r="X46" s="244"/>
      <c r="Y46" s="206">
        <v>23.37</v>
      </c>
      <c r="Z46" s="244"/>
      <c r="AA46" s="244"/>
      <c r="AB46" s="244"/>
      <c r="AC46" s="244"/>
      <c r="AD46" s="231"/>
      <c r="AE46" s="24"/>
      <c r="AF46" s="249"/>
      <c r="AG46" s="249"/>
      <c r="AH46" s="41"/>
      <c r="AI46" s="41"/>
    </row>
    <row r="47" spans="1:35" ht="15.6" customHeight="1" thickBot="1" x14ac:dyDescent="0.25">
      <c r="A47" s="43">
        <v>201</v>
      </c>
      <c r="B47" s="43" t="s">
        <v>11</v>
      </c>
      <c r="C47" s="207"/>
      <c r="D47" s="208"/>
      <c r="E47" s="208"/>
      <c r="F47" s="208"/>
      <c r="G47" s="208"/>
      <c r="H47" s="208"/>
      <c r="I47" s="208"/>
      <c r="J47" s="208"/>
      <c r="K47" s="208"/>
      <c r="L47" s="208"/>
      <c r="M47" s="208"/>
      <c r="N47" s="208"/>
      <c r="O47" s="208"/>
      <c r="P47" s="208"/>
      <c r="Q47" s="208"/>
      <c r="R47" s="208"/>
      <c r="S47" s="208"/>
      <c r="T47" s="208"/>
      <c r="U47" s="208"/>
      <c r="V47" s="208"/>
      <c r="W47" s="208"/>
      <c r="X47" s="208"/>
      <c r="Y47" s="208"/>
      <c r="Z47" s="208"/>
      <c r="AA47" s="208"/>
      <c r="AB47" s="208"/>
      <c r="AC47" s="208"/>
      <c r="AD47" s="209"/>
      <c r="AE47" s="46"/>
      <c r="AF47" s="250"/>
      <c r="AG47" s="250"/>
      <c r="AH47" s="41"/>
      <c r="AI47" s="41"/>
    </row>
    <row r="48" spans="1:35" s="41" customFormat="1" ht="15.6" customHeight="1" thickBot="1" x14ac:dyDescent="0.25">
      <c r="A48" s="55" t="s">
        <v>12</v>
      </c>
      <c r="B48" s="51"/>
      <c r="C48" s="3"/>
      <c r="D48" s="4">
        <f t="shared" ref="D48:AD48" si="17">SUMIF($B6:$B47,"l. wys.",D6:D47)</f>
        <v>0</v>
      </c>
      <c r="E48" s="4">
        <f t="shared" si="17"/>
        <v>0</v>
      </c>
      <c r="F48" s="4">
        <f t="shared" si="17"/>
        <v>0</v>
      </c>
      <c r="G48" s="4">
        <f t="shared" si="17"/>
        <v>0</v>
      </c>
      <c r="H48" s="4">
        <f t="shared" si="17"/>
        <v>0</v>
      </c>
      <c r="I48" s="4">
        <f t="shared" si="17"/>
        <v>0</v>
      </c>
      <c r="J48" s="4">
        <f t="shared" si="17"/>
        <v>0</v>
      </c>
      <c r="K48" s="4">
        <f t="shared" si="17"/>
        <v>0</v>
      </c>
      <c r="L48" s="4">
        <f t="shared" si="17"/>
        <v>0</v>
      </c>
      <c r="M48" s="4">
        <f t="shared" si="17"/>
        <v>3</v>
      </c>
      <c r="N48" s="4">
        <f t="shared" si="17"/>
        <v>0</v>
      </c>
      <c r="O48" s="4">
        <f t="shared" si="17"/>
        <v>0</v>
      </c>
      <c r="P48" s="4">
        <f t="shared" si="17"/>
        <v>3</v>
      </c>
      <c r="Q48" s="4">
        <f t="shared" si="17"/>
        <v>2</v>
      </c>
      <c r="R48" s="4">
        <f t="shared" si="17"/>
        <v>2</v>
      </c>
      <c r="S48" s="4">
        <f t="shared" si="17"/>
        <v>0</v>
      </c>
      <c r="T48" s="4">
        <f t="shared" si="17"/>
        <v>3</v>
      </c>
      <c r="U48" s="4">
        <f t="shared" si="17"/>
        <v>5</v>
      </c>
      <c r="V48" s="4">
        <f t="shared" si="17"/>
        <v>12</v>
      </c>
      <c r="W48" s="4">
        <f t="shared" si="17"/>
        <v>10</v>
      </c>
      <c r="X48" s="4">
        <f t="shared" si="17"/>
        <v>5</v>
      </c>
      <c r="Y48" s="4">
        <f t="shared" si="17"/>
        <v>2</v>
      </c>
      <c r="Z48" s="4">
        <f t="shared" si="17"/>
        <v>9</v>
      </c>
      <c r="AA48" s="4">
        <f t="shared" si="17"/>
        <v>16</v>
      </c>
      <c r="AB48" s="4">
        <f t="shared" si="17"/>
        <v>15</v>
      </c>
      <c r="AC48" s="4">
        <f t="shared" si="17"/>
        <v>13</v>
      </c>
      <c r="AD48" s="4">
        <f t="shared" si="17"/>
        <v>14</v>
      </c>
      <c r="AE48" s="40" t="str">
        <f>"Σ: "&amp;SUM(C48:AD48)</f>
        <v>Σ: 114</v>
      </c>
      <c r="AG48" s="251" t="str">
        <f>"Σ: "&amp;SUM(AG$6:AG47)</f>
        <v>Σ: 3</v>
      </c>
    </row>
    <row r="49" spans="1:35" s="41" customFormat="1" ht="15.6" customHeight="1" thickBot="1" x14ac:dyDescent="0.25">
      <c r="A49" s="56" t="s">
        <v>13</v>
      </c>
      <c r="B49" s="52"/>
      <c r="C49" s="5">
        <f t="shared" ref="C49:AC49" si="18">SUMIF($B6:$B47,"l. wsiad.",C6:C47)</f>
        <v>3</v>
      </c>
      <c r="D49" s="6">
        <f t="shared" si="18"/>
        <v>0</v>
      </c>
      <c r="E49" s="6">
        <f t="shared" si="18"/>
        <v>1</v>
      </c>
      <c r="F49" s="6">
        <f t="shared" si="18"/>
        <v>0</v>
      </c>
      <c r="G49" s="6">
        <f t="shared" si="18"/>
        <v>8</v>
      </c>
      <c r="H49" s="6">
        <f t="shared" si="18"/>
        <v>3</v>
      </c>
      <c r="I49" s="6">
        <f t="shared" si="18"/>
        <v>13</v>
      </c>
      <c r="J49" s="6">
        <f t="shared" si="18"/>
        <v>1</v>
      </c>
      <c r="K49" s="6">
        <f t="shared" si="18"/>
        <v>1</v>
      </c>
      <c r="L49" s="6">
        <f t="shared" si="18"/>
        <v>3</v>
      </c>
      <c r="M49" s="6">
        <f t="shared" si="18"/>
        <v>0</v>
      </c>
      <c r="N49" s="6">
        <f t="shared" si="18"/>
        <v>0</v>
      </c>
      <c r="O49" s="6">
        <f t="shared" si="18"/>
        <v>0</v>
      </c>
      <c r="P49" s="6">
        <f t="shared" si="18"/>
        <v>6</v>
      </c>
      <c r="Q49" s="6">
        <f t="shared" si="18"/>
        <v>9</v>
      </c>
      <c r="R49" s="6">
        <f t="shared" si="18"/>
        <v>5</v>
      </c>
      <c r="S49" s="6">
        <f t="shared" si="18"/>
        <v>9</v>
      </c>
      <c r="T49" s="6">
        <f t="shared" si="18"/>
        <v>7</v>
      </c>
      <c r="U49" s="6">
        <f t="shared" si="18"/>
        <v>4</v>
      </c>
      <c r="V49" s="6">
        <f t="shared" si="18"/>
        <v>22</v>
      </c>
      <c r="W49" s="6">
        <f t="shared" si="18"/>
        <v>9</v>
      </c>
      <c r="X49" s="6">
        <f t="shared" si="18"/>
        <v>1</v>
      </c>
      <c r="Y49" s="6">
        <f t="shared" si="18"/>
        <v>4</v>
      </c>
      <c r="Z49" s="6">
        <f t="shared" si="18"/>
        <v>3</v>
      </c>
      <c r="AA49" s="6">
        <f t="shared" si="18"/>
        <v>2</v>
      </c>
      <c r="AB49" s="6">
        <f t="shared" si="18"/>
        <v>0</v>
      </c>
      <c r="AC49" s="6">
        <f t="shared" si="18"/>
        <v>0</v>
      </c>
      <c r="AD49" s="8"/>
      <c r="AE49" s="42" t="str">
        <f>"Σ: "&amp;SUM(C49:AD49)</f>
        <v>Σ: 114</v>
      </c>
    </row>
    <row r="50" spans="1:35" x14ac:dyDescent="0.2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53"/>
      <c r="AF50" s="252"/>
      <c r="AG50" s="31"/>
      <c r="AH50" s="41"/>
      <c r="AI50" s="41"/>
    </row>
    <row r="51" spans="1:35" x14ac:dyDescent="0.2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54"/>
      <c r="AF51" s="41"/>
      <c r="AG51" s="41"/>
      <c r="AH51" s="41"/>
      <c r="AI51" s="41"/>
    </row>
    <row r="52" spans="1:35" x14ac:dyDescent="0.2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252"/>
      <c r="AG52" s="31"/>
      <c r="AH52" s="41"/>
      <c r="AI52" s="41"/>
    </row>
    <row r="53" spans="1:35" x14ac:dyDescent="0.2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H53" s="41"/>
      <c r="AI53" s="41"/>
    </row>
    <row r="54" spans="1:35" x14ac:dyDescent="0.2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H54" s="41"/>
      <c r="AI54" s="41"/>
    </row>
    <row r="55" spans="1:35" x14ac:dyDescent="0.2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H55" s="41"/>
      <c r="AI55" s="41"/>
    </row>
    <row r="56" spans="1:35" x14ac:dyDescent="0.2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H56" s="41"/>
      <c r="AI56" s="41"/>
    </row>
    <row r="57" spans="1:35" x14ac:dyDescent="0.2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H57" s="41"/>
      <c r="AI57" s="41"/>
    </row>
    <row r="58" spans="1:35" x14ac:dyDescent="0.2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H58" s="41"/>
      <c r="AI58" s="41"/>
    </row>
    <row r="59" spans="1:35" x14ac:dyDescent="0.2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H59" s="41"/>
      <c r="AI59" s="41"/>
    </row>
    <row r="60" spans="1:35" x14ac:dyDescent="0.2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H60" s="41"/>
      <c r="AI60" s="41"/>
    </row>
    <row r="61" spans="1:35" x14ac:dyDescent="0.2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H61" s="41"/>
      <c r="AI61" s="41"/>
    </row>
  </sheetData>
  <sheetProtection selectLockedCells="1" selectUnlockedCells="1"/>
  <mergeCells count="7">
    <mergeCell ref="A44:A46"/>
    <mergeCell ref="A8:A10"/>
    <mergeCell ref="A14:A16"/>
    <mergeCell ref="A20:A22"/>
    <mergeCell ref="A26:A28"/>
    <mergeCell ref="A32:A34"/>
    <mergeCell ref="A38:A40"/>
  </mergeCells>
  <conditionalFormatting sqref="AE8:AE17">
    <cfRule type="expression" dxfId="54" priority="22" stopIfTrue="1">
      <formula>AP8</formula>
    </cfRule>
  </conditionalFormatting>
  <conditionalFormatting sqref="AE14:AE17">
    <cfRule type="expression" dxfId="53" priority="21" stopIfTrue="1">
      <formula>AP14</formula>
    </cfRule>
  </conditionalFormatting>
  <conditionalFormatting sqref="AE14:AE17">
    <cfRule type="expression" dxfId="52" priority="20" stopIfTrue="1">
      <formula>AP14</formula>
    </cfRule>
  </conditionalFormatting>
  <conditionalFormatting sqref="AE14:AE17">
    <cfRule type="expression" dxfId="51" priority="19" stopIfTrue="1">
      <formula>AP14</formula>
    </cfRule>
  </conditionalFormatting>
  <conditionalFormatting sqref="C8:AD8">
    <cfRule type="cellIs" dxfId="50" priority="18" stopIfTrue="1" operator="equal">
      <formula>$AF8</formula>
    </cfRule>
  </conditionalFormatting>
  <conditionalFormatting sqref="C14:AD14">
    <cfRule type="cellIs" dxfId="49" priority="17" stopIfTrue="1" operator="equal">
      <formula>$AF14</formula>
    </cfRule>
  </conditionalFormatting>
  <conditionalFormatting sqref="C38:AD38">
    <cfRule type="cellIs" dxfId="48" priority="6" stopIfTrue="1" operator="equal">
      <formula>$AF38</formula>
    </cfRule>
  </conditionalFormatting>
  <conditionalFormatting sqref="AE20:AE23">
    <cfRule type="expression" dxfId="47" priority="16" stopIfTrue="1">
      <formula>AP20</formula>
    </cfRule>
  </conditionalFormatting>
  <conditionalFormatting sqref="C20:AD20">
    <cfRule type="cellIs" dxfId="46" priority="15" stopIfTrue="1" operator="equal">
      <formula>$AF20</formula>
    </cfRule>
  </conditionalFormatting>
  <conditionalFormatting sqref="AE24:AE29">
    <cfRule type="expression" dxfId="45" priority="14" stopIfTrue="1">
      <formula>AP24</formula>
    </cfRule>
  </conditionalFormatting>
  <conditionalFormatting sqref="AE26:AE29">
    <cfRule type="expression" dxfId="44" priority="13" stopIfTrue="1">
      <formula>AP26</formula>
    </cfRule>
  </conditionalFormatting>
  <conditionalFormatting sqref="AE26:AE29">
    <cfRule type="expression" dxfId="43" priority="12" stopIfTrue="1">
      <formula>AP26</formula>
    </cfRule>
  </conditionalFormatting>
  <conditionalFormatting sqref="AE26:AE29">
    <cfRule type="expression" dxfId="42" priority="11" stopIfTrue="1">
      <formula>AP26</formula>
    </cfRule>
  </conditionalFormatting>
  <conditionalFormatting sqref="C26:AD26">
    <cfRule type="cellIs" dxfId="41" priority="10" stopIfTrue="1" operator="equal">
      <formula>$AF26</formula>
    </cfRule>
  </conditionalFormatting>
  <conditionalFormatting sqref="AE32:AE35">
    <cfRule type="expression" dxfId="40" priority="9" stopIfTrue="1">
      <formula>AP32</formula>
    </cfRule>
  </conditionalFormatting>
  <conditionalFormatting sqref="C32:AD32">
    <cfRule type="cellIs" dxfId="39" priority="8" stopIfTrue="1" operator="equal">
      <formula>$AF32</formula>
    </cfRule>
  </conditionalFormatting>
  <conditionalFormatting sqref="AE38:AE41">
    <cfRule type="expression" dxfId="38" priority="7" stopIfTrue="1">
      <formula>AP38</formula>
    </cfRule>
  </conditionalFormatting>
  <conditionalFormatting sqref="AE42:AE47">
    <cfRule type="expression" dxfId="37" priority="5" stopIfTrue="1">
      <formula>AP42</formula>
    </cfRule>
  </conditionalFormatting>
  <conditionalFormatting sqref="AE44:AE47">
    <cfRule type="expression" dxfId="36" priority="4" stopIfTrue="1">
      <formula>AP44</formula>
    </cfRule>
  </conditionalFormatting>
  <conditionalFormatting sqref="AE44:AE47">
    <cfRule type="expression" dxfId="35" priority="3" stopIfTrue="1">
      <formula>AP44</formula>
    </cfRule>
  </conditionalFormatting>
  <conditionalFormatting sqref="AE44:AE47">
    <cfRule type="expression" dxfId="34" priority="2" stopIfTrue="1">
      <formula>AP44</formula>
    </cfRule>
  </conditionalFormatting>
  <conditionalFormatting sqref="C44:AD44">
    <cfRule type="cellIs" dxfId="33" priority="1" stopIfTrue="1" operator="equal">
      <formula>$AF44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1" manualBreakCount="1">
    <brk id="29" max="3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1"/>
  <sheetViews>
    <sheetView zoomScaleNormal="100" workbookViewId="0">
      <pane xSplit="2" ySplit="5" topLeftCell="C6" activePane="bottomRight" state="frozen"/>
      <selection activeCell="V9" sqref="V9"/>
      <selection pane="topRight" activeCell="V9" sqref="V9"/>
      <selection pane="bottomLeft" activeCell="V9" sqref="V9"/>
      <selection pane="bottomRight" activeCell="V9" sqref="V9"/>
    </sheetView>
  </sheetViews>
  <sheetFormatPr defaultColWidth="9.140625" defaultRowHeight="15" x14ac:dyDescent="0.2"/>
  <cols>
    <col min="1" max="1" width="10.7109375" style="31" customWidth="1"/>
    <col min="2" max="2" width="7.7109375" style="31" customWidth="1"/>
    <col min="3" max="28" width="4" style="31" customWidth="1"/>
    <col min="29" max="29" width="3.7109375" style="31" customWidth="1"/>
    <col min="30" max="30" width="4.140625" style="31" customWidth="1"/>
    <col min="31" max="31" width="11.7109375" style="31" customWidth="1"/>
    <col min="32" max="33" width="9.140625" style="253"/>
    <col min="34" max="16384" width="9.140625" style="31"/>
  </cols>
  <sheetData>
    <row r="1" spans="1:35" ht="21.95" customHeight="1" x14ac:dyDescent="0.2">
      <c r="A1" s="9" t="s">
        <v>15</v>
      </c>
      <c r="B1" s="26"/>
      <c r="C1" s="26"/>
      <c r="D1" s="26"/>
      <c r="E1" s="26"/>
      <c r="F1" s="27"/>
      <c r="G1" s="27"/>
      <c r="H1" s="27"/>
      <c r="I1" s="27"/>
      <c r="J1" s="27"/>
      <c r="K1" s="27"/>
      <c r="L1" s="27"/>
      <c r="M1" s="27"/>
      <c r="N1" s="27"/>
      <c r="O1" s="27"/>
      <c r="P1" s="28"/>
      <c r="Q1" s="47" t="s">
        <v>81</v>
      </c>
      <c r="R1" s="27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29"/>
      <c r="AE1" s="30"/>
      <c r="AF1"/>
      <c r="AG1"/>
    </row>
    <row r="2" spans="1:35" ht="5.0999999999999996" customHeight="1" thickBot="1" x14ac:dyDescent="0.25">
      <c r="A2" s="11"/>
      <c r="B2" s="32"/>
      <c r="C2" s="32"/>
      <c r="D2" s="32"/>
      <c r="E2" s="32"/>
      <c r="F2" s="33"/>
      <c r="G2" s="33"/>
      <c r="H2" s="33"/>
      <c r="I2" s="33"/>
      <c r="J2" s="33"/>
      <c r="K2" s="33"/>
      <c r="L2" s="33"/>
      <c r="M2" s="33"/>
      <c r="N2" s="33"/>
      <c r="O2" s="33"/>
      <c r="P2" s="34"/>
      <c r="Q2" s="33"/>
      <c r="R2" s="33"/>
      <c r="S2" s="1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5"/>
      <c r="AF2"/>
      <c r="AG2"/>
    </row>
    <row r="3" spans="1:35" ht="21.95" customHeight="1" thickBot="1" x14ac:dyDescent="0.25">
      <c r="A3" s="11" t="s">
        <v>0</v>
      </c>
      <c r="B3" s="12">
        <v>20</v>
      </c>
      <c r="C3" s="93" t="s">
        <v>17</v>
      </c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34"/>
      <c r="Q3" s="95" t="s">
        <v>78</v>
      </c>
      <c r="R3" s="93"/>
      <c r="S3" s="1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5"/>
      <c r="AF3"/>
      <c r="AG3"/>
    </row>
    <row r="4" spans="1:35" ht="5.0999999999999996" customHeight="1" thickBot="1" x14ac:dyDescent="0.3">
      <c r="A4" s="13"/>
      <c r="B4" s="14"/>
      <c r="C4" s="15"/>
      <c r="D4" s="15"/>
      <c r="E4" s="15"/>
      <c r="F4" s="36"/>
      <c r="G4" s="36"/>
      <c r="H4" s="36"/>
      <c r="I4" s="36"/>
      <c r="J4" s="36"/>
      <c r="K4" s="36"/>
      <c r="L4" s="36"/>
      <c r="M4" s="36"/>
      <c r="N4" s="36"/>
      <c r="O4" s="36"/>
      <c r="P4" s="16"/>
      <c r="Q4" s="14"/>
      <c r="R4" s="36"/>
      <c r="S4" s="14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8"/>
      <c r="AF4"/>
      <c r="AG4"/>
    </row>
    <row r="5" spans="1:35" s="48" customFormat="1" ht="114.95" customHeight="1" thickBot="1" x14ac:dyDescent="0.25">
      <c r="A5" s="17" t="s">
        <v>2</v>
      </c>
      <c r="B5" s="17" t="s">
        <v>3</v>
      </c>
      <c r="C5" s="94" t="s">
        <v>41</v>
      </c>
      <c r="D5" s="94" t="s">
        <v>47</v>
      </c>
      <c r="E5" s="94" t="s">
        <v>48</v>
      </c>
      <c r="F5" s="94" t="s">
        <v>38</v>
      </c>
      <c r="G5" s="94" t="s">
        <v>49</v>
      </c>
      <c r="H5" s="97" t="s">
        <v>50</v>
      </c>
      <c r="I5" s="94" t="s">
        <v>61</v>
      </c>
      <c r="J5" s="94" t="s">
        <v>62</v>
      </c>
      <c r="K5" s="94" t="s">
        <v>51</v>
      </c>
      <c r="L5" s="94" t="s">
        <v>63</v>
      </c>
      <c r="M5" s="94" t="s">
        <v>52</v>
      </c>
      <c r="N5" s="94" t="s">
        <v>53</v>
      </c>
      <c r="O5" s="94" t="s">
        <v>29</v>
      </c>
      <c r="P5" s="96" t="s">
        <v>28</v>
      </c>
      <c r="Q5" s="104" t="s">
        <v>54</v>
      </c>
      <c r="R5" s="104" t="s">
        <v>26</v>
      </c>
      <c r="S5" s="104" t="s">
        <v>44</v>
      </c>
      <c r="T5" s="104" t="s">
        <v>25</v>
      </c>
      <c r="U5" s="104" t="s">
        <v>24</v>
      </c>
      <c r="V5" s="104" t="s">
        <v>64</v>
      </c>
      <c r="W5" s="104" t="s">
        <v>55</v>
      </c>
      <c r="X5" s="104" t="s">
        <v>56</v>
      </c>
      <c r="Y5" s="104" t="s">
        <v>57</v>
      </c>
      <c r="Z5" s="103" t="s">
        <v>72</v>
      </c>
      <c r="AA5" s="132" t="s">
        <v>69</v>
      </c>
      <c r="AB5" s="132" t="s">
        <v>76</v>
      </c>
      <c r="AC5" s="111" t="s">
        <v>77</v>
      </c>
      <c r="AD5" s="111" t="s">
        <v>65</v>
      </c>
      <c r="AE5" s="17" t="s">
        <v>14</v>
      </c>
      <c r="AF5" s="245" t="s">
        <v>4</v>
      </c>
      <c r="AG5" s="245" t="s">
        <v>82</v>
      </c>
    </row>
    <row r="6" spans="1:35" s="39" customFormat="1" ht="15.6" customHeight="1" x14ac:dyDescent="0.2">
      <c r="A6" s="49"/>
      <c r="B6" s="18" t="s">
        <v>5</v>
      </c>
      <c r="C6" s="181"/>
      <c r="D6" s="188">
        <v>0</v>
      </c>
      <c r="E6" s="188">
        <v>0</v>
      </c>
      <c r="F6" s="188">
        <v>0</v>
      </c>
      <c r="G6" s="188">
        <v>0</v>
      </c>
      <c r="H6" s="215">
        <v>0</v>
      </c>
      <c r="I6" s="186">
        <v>0</v>
      </c>
      <c r="J6" s="187">
        <v>0</v>
      </c>
      <c r="K6" s="188">
        <v>1</v>
      </c>
      <c r="L6" s="188">
        <v>0</v>
      </c>
      <c r="M6" s="188">
        <v>2</v>
      </c>
      <c r="N6" s="188">
        <v>0</v>
      </c>
      <c r="O6" s="188">
        <v>0</v>
      </c>
      <c r="P6" s="188">
        <v>0</v>
      </c>
      <c r="Q6" s="184">
        <v>0</v>
      </c>
      <c r="R6" s="185">
        <v>0</v>
      </c>
      <c r="S6" s="185">
        <v>0</v>
      </c>
      <c r="T6" s="185">
        <v>0</v>
      </c>
      <c r="U6" s="185">
        <v>0</v>
      </c>
      <c r="V6" s="185">
        <v>0</v>
      </c>
      <c r="W6" s="185">
        <v>0</v>
      </c>
      <c r="X6" s="185">
        <v>0</v>
      </c>
      <c r="Y6" s="185">
        <v>0</v>
      </c>
      <c r="Z6" s="216">
        <v>1</v>
      </c>
      <c r="AA6" s="217" t="s">
        <v>42</v>
      </c>
      <c r="AB6" s="217" t="s">
        <v>42</v>
      </c>
      <c r="AC6" s="182" t="s">
        <v>42</v>
      </c>
      <c r="AD6" s="218" t="s">
        <v>42</v>
      </c>
      <c r="AE6" s="22" t="s">
        <v>6</v>
      </c>
      <c r="AF6" s="246"/>
      <c r="AG6" s="246"/>
      <c r="AH6" s="41"/>
      <c r="AI6" s="41"/>
    </row>
    <row r="7" spans="1:35" s="39" customFormat="1" ht="15.6" customHeight="1" x14ac:dyDescent="0.2">
      <c r="A7" s="19">
        <v>5.15</v>
      </c>
      <c r="B7" s="20" t="s">
        <v>7</v>
      </c>
      <c r="C7" s="219">
        <v>1</v>
      </c>
      <c r="D7" s="197">
        <v>1</v>
      </c>
      <c r="E7" s="197">
        <v>0</v>
      </c>
      <c r="F7" s="197">
        <v>0</v>
      </c>
      <c r="G7" s="197">
        <v>0</v>
      </c>
      <c r="H7" s="220">
        <v>0</v>
      </c>
      <c r="I7" s="195">
        <v>0</v>
      </c>
      <c r="J7" s="196">
        <v>1</v>
      </c>
      <c r="K7" s="197">
        <v>0</v>
      </c>
      <c r="L7" s="197">
        <v>0</v>
      </c>
      <c r="M7" s="197">
        <v>0</v>
      </c>
      <c r="N7" s="197">
        <v>0</v>
      </c>
      <c r="O7" s="197">
        <v>0</v>
      </c>
      <c r="P7" s="197">
        <v>0</v>
      </c>
      <c r="Q7" s="193">
        <v>1</v>
      </c>
      <c r="R7" s="194">
        <v>0</v>
      </c>
      <c r="S7" s="194">
        <v>0</v>
      </c>
      <c r="T7" s="194">
        <v>0</v>
      </c>
      <c r="U7" s="194">
        <v>0</v>
      </c>
      <c r="V7" s="194">
        <v>0</v>
      </c>
      <c r="W7" s="194">
        <v>0</v>
      </c>
      <c r="X7" s="194">
        <v>0</v>
      </c>
      <c r="Y7" s="194">
        <v>0</v>
      </c>
      <c r="Z7" s="221" t="s">
        <v>42</v>
      </c>
      <c r="AA7" s="222" t="s">
        <v>42</v>
      </c>
      <c r="AB7" s="222" t="s">
        <v>42</v>
      </c>
      <c r="AC7" s="191" t="s">
        <v>42</v>
      </c>
      <c r="AD7" s="198"/>
      <c r="AE7" s="23">
        <f>SUM(C7:AC7)</f>
        <v>4</v>
      </c>
      <c r="AF7" s="247"/>
      <c r="AG7" s="247"/>
      <c r="AH7" s="41"/>
      <c r="AI7" s="41"/>
    </row>
    <row r="8" spans="1:35" s="39" customFormat="1" ht="15.6" customHeight="1" x14ac:dyDescent="0.2">
      <c r="A8" s="254" t="s">
        <v>60</v>
      </c>
      <c r="B8" s="20" t="s">
        <v>8</v>
      </c>
      <c r="C8" s="219">
        <f>C7</f>
        <v>1</v>
      </c>
      <c r="D8" s="202">
        <f t="shared" ref="D8" si="0">C8-D6+D7</f>
        <v>2</v>
      </c>
      <c r="E8" s="202">
        <f>D8-E6+E7</f>
        <v>2</v>
      </c>
      <c r="F8" s="202">
        <f>E8-F6+F7</f>
        <v>2</v>
      </c>
      <c r="G8" s="202">
        <f t="shared" ref="G8:Y8" si="1">F8-G6+G7</f>
        <v>2</v>
      </c>
      <c r="H8" s="223">
        <f t="shared" si="1"/>
        <v>2</v>
      </c>
      <c r="I8" s="200">
        <f>H8-I6+I7</f>
        <v>2</v>
      </c>
      <c r="J8" s="201">
        <f t="shared" ref="J8:S8" si="2">I8-J6+J7</f>
        <v>3</v>
      </c>
      <c r="K8" s="202">
        <f t="shared" si="2"/>
        <v>2</v>
      </c>
      <c r="L8" s="202">
        <f t="shared" si="2"/>
        <v>2</v>
      </c>
      <c r="M8" s="202">
        <f t="shared" si="2"/>
        <v>0</v>
      </c>
      <c r="N8" s="202">
        <f t="shared" si="2"/>
        <v>0</v>
      </c>
      <c r="O8" s="202">
        <f t="shared" si="2"/>
        <v>0</v>
      </c>
      <c r="P8" s="202">
        <f t="shared" si="2"/>
        <v>0</v>
      </c>
      <c r="Q8" s="223">
        <f t="shared" si="2"/>
        <v>1</v>
      </c>
      <c r="R8" s="194">
        <f t="shared" si="2"/>
        <v>1</v>
      </c>
      <c r="S8" s="194">
        <f t="shared" si="2"/>
        <v>1</v>
      </c>
      <c r="T8" s="194">
        <f>S8-T6+T7</f>
        <v>1</v>
      </c>
      <c r="U8" s="194">
        <f t="shared" ref="U8:W8" si="3">T8-U6+U7</f>
        <v>1</v>
      </c>
      <c r="V8" s="194">
        <f t="shared" si="3"/>
        <v>1</v>
      </c>
      <c r="W8" s="194">
        <f t="shared" si="3"/>
        <v>1</v>
      </c>
      <c r="X8" s="194">
        <f t="shared" si="1"/>
        <v>1</v>
      </c>
      <c r="Y8" s="194">
        <f t="shared" si="1"/>
        <v>1</v>
      </c>
      <c r="Z8" s="194">
        <f>Y8-Z6</f>
        <v>0</v>
      </c>
      <c r="AA8" s="199" t="s">
        <v>42</v>
      </c>
      <c r="AB8" s="199" t="s">
        <v>42</v>
      </c>
      <c r="AC8" s="224" t="s">
        <v>42</v>
      </c>
      <c r="AD8" s="225" t="s">
        <v>42</v>
      </c>
      <c r="AE8" s="24"/>
      <c r="AF8" s="248">
        <f>MAX(C8:AD8)</f>
        <v>3</v>
      </c>
      <c r="AG8" s="248">
        <v>0</v>
      </c>
      <c r="AH8" s="41"/>
      <c r="AI8" s="41"/>
    </row>
    <row r="9" spans="1:35" s="39" customFormat="1" ht="15.6" customHeight="1" x14ac:dyDescent="0.2">
      <c r="A9" s="255"/>
      <c r="B9" s="20" t="s">
        <v>9</v>
      </c>
      <c r="C9" s="226"/>
      <c r="D9" s="227"/>
      <c r="E9" s="227"/>
      <c r="F9" s="227"/>
      <c r="G9" s="227"/>
      <c r="H9" s="204">
        <v>5.23</v>
      </c>
      <c r="I9" s="228"/>
      <c r="J9" s="228"/>
      <c r="K9" s="204">
        <v>5.27</v>
      </c>
      <c r="L9" s="227"/>
      <c r="M9" s="227"/>
      <c r="N9" s="227"/>
      <c r="O9" s="227"/>
      <c r="P9" s="204">
        <v>5.34</v>
      </c>
      <c r="Q9" s="227"/>
      <c r="R9" s="228"/>
      <c r="S9" s="228"/>
      <c r="T9" s="204">
        <v>5.38</v>
      </c>
      <c r="U9" s="228"/>
      <c r="V9" s="228"/>
      <c r="W9" s="228"/>
      <c r="X9" s="228"/>
      <c r="Y9" s="228"/>
      <c r="Z9" s="204">
        <v>5.46</v>
      </c>
      <c r="AA9" s="228"/>
      <c r="AB9" s="228"/>
      <c r="AC9" s="227"/>
      <c r="AD9" s="205" t="s">
        <v>42</v>
      </c>
      <c r="AE9" s="25">
        <v>0</v>
      </c>
      <c r="AF9" s="247"/>
      <c r="AG9" s="247"/>
      <c r="AH9" s="41"/>
      <c r="AI9" s="41"/>
    </row>
    <row r="10" spans="1:35" s="39" customFormat="1" ht="15.6" customHeight="1" x14ac:dyDescent="0.2">
      <c r="A10" s="256"/>
      <c r="B10" s="21" t="s">
        <v>10</v>
      </c>
      <c r="C10" s="229">
        <v>5.15</v>
      </c>
      <c r="D10" s="230"/>
      <c r="E10" s="230"/>
      <c r="F10" s="230"/>
      <c r="G10" s="230"/>
      <c r="H10" s="206">
        <f>H9</f>
        <v>5.23</v>
      </c>
      <c r="I10" s="230"/>
      <c r="J10" s="230"/>
      <c r="K10" s="206">
        <f>K9</f>
        <v>5.27</v>
      </c>
      <c r="L10" s="230"/>
      <c r="M10" s="230"/>
      <c r="N10" s="230"/>
      <c r="O10" s="230"/>
      <c r="P10" s="206">
        <f>P9</f>
        <v>5.34</v>
      </c>
      <c r="Q10" s="230"/>
      <c r="R10" s="230"/>
      <c r="S10" s="230"/>
      <c r="T10" s="206">
        <f>T9</f>
        <v>5.38</v>
      </c>
      <c r="U10" s="230"/>
      <c r="V10" s="230"/>
      <c r="W10" s="230"/>
      <c r="X10" s="230"/>
      <c r="Y10" s="230"/>
      <c r="Z10" s="206" t="s">
        <v>42</v>
      </c>
      <c r="AA10" s="230"/>
      <c r="AB10" s="230"/>
      <c r="AC10" s="230"/>
      <c r="AD10" s="231"/>
      <c r="AE10" s="24"/>
      <c r="AF10" s="249"/>
      <c r="AG10" s="249"/>
      <c r="AH10" s="41"/>
      <c r="AI10" s="41"/>
    </row>
    <row r="11" spans="1:35" s="39" customFormat="1" ht="15.6" customHeight="1" thickBot="1" x14ac:dyDescent="0.25">
      <c r="A11" s="43">
        <v>209</v>
      </c>
      <c r="B11" s="43" t="s">
        <v>11</v>
      </c>
      <c r="C11" s="207"/>
      <c r="D11" s="208"/>
      <c r="E11" s="208"/>
      <c r="F11" s="208"/>
      <c r="G11" s="208"/>
      <c r="H11" s="208"/>
      <c r="I11" s="208"/>
      <c r="J11" s="208"/>
      <c r="K11" s="208"/>
      <c r="L11" s="208"/>
      <c r="M11" s="208"/>
      <c r="N11" s="208"/>
      <c r="O11" s="208"/>
      <c r="P11" s="208"/>
      <c r="Q11" s="208"/>
      <c r="R11" s="208"/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9"/>
      <c r="AE11" s="46"/>
      <c r="AF11" s="250"/>
      <c r="AG11" s="250"/>
      <c r="AH11" s="41"/>
      <c r="AI11" s="41"/>
    </row>
    <row r="12" spans="1:35" ht="15.6" customHeight="1" x14ac:dyDescent="0.2">
      <c r="A12" s="49"/>
      <c r="B12" s="18" t="s">
        <v>5</v>
      </c>
      <c r="C12" s="181"/>
      <c r="D12" s="188">
        <v>0</v>
      </c>
      <c r="E12" s="188">
        <v>0</v>
      </c>
      <c r="F12" s="188">
        <v>0</v>
      </c>
      <c r="G12" s="188">
        <v>1</v>
      </c>
      <c r="H12" s="215">
        <v>1</v>
      </c>
      <c r="I12" s="186">
        <v>0</v>
      </c>
      <c r="J12" s="187">
        <v>0</v>
      </c>
      <c r="K12" s="188">
        <v>4</v>
      </c>
      <c r="L12" s="188">
        <v>0</v>
      </c>
      <c r="M12" s="188">
        <v>1</v>
      </c>
      <c r="N12" s="188">
        <v>2</v>
      </c>
      <c r="O12" s="188">
        <v>2</v>
      </c>
      <c r="P12" s="188">
        <v>0</v>
      </c>
      <c r="Q12" s="184">
        <v>0</v>
      </c>
      <c r="R12" s="185">
        <v>0</v>
      </c>
      <c r="S12" s="185">
        <v>0</v>
      </c>
      <c r="T12" s="185">
        <v>1</v>
      </c>
      <c r="U12" s="185">
        <v>0</v>
      </c>
      <c r="V12" s="185">
        <v>0</v>
      </c>
      <c r="W12" s="185">
        <v>0</v>
      </c>
      <c r="X12" s="185">
        <v>1</v>
      </c>
      <c r="Y12" s="185">
        <v>10</v>
      </c>
      <c r="Z12" s="216">
        <v>11</v>
      </c>
      <c r="AA12" s="217">
        <v>0</v>
      </c>
      <c r="AB12" s="217">
        <v>0</v>
      </c>
      <c r="AC12" s="182">
        <v>0</v>
      </c>
      <c r="AD12" s="218">
        <v>0</v>
      </c>
      <c r="AE12" s="22" t="s">
        <v>6</v>
      </c>
      <c r="AF12" s="246"/>
      <c r="AG12" s="246"/>
      <c r="AH12" s="41"/>
      <c r="AI12" s="41"/>
    </row>
    <row r="13" spans="1:35" ht="15.6" customHeight="1" x14ac:dyDescent="0.2">
      <c r="A13" s="19">
        <v>6.05</v>
      </c>
      <c r="B13" s="20" t="s">
        <v>7</v>
      </c>
      <c r="C13" s="219">
        <v>7</v>
      </c>
      <c r="D13" s="197">
        <v>1</v>
      </c>
      <c r="E13" s="197">
        <v>3</v>
      </c>
      <c r="F13" s="197">
        <v>0</v>
      </c>
      <c r="G13" s="197">
        <v>0</v>
      </c>
      <c r="H13" s="220">
        <v>6</v>
      </c>
      <c r="I13" s="195">
        <v>0</v>
      </c>
      <c r="J13" s="196">
        <v>5</v>
      </c>
      <c r="K13" s="197">
        <v>2</v>
      </c>
      <c r="L13" s="197">
        <v>3</v>
      </c>
      <c r="M13" s="197">
        <v>1</v>
      </c>
      <c r="N13" s="197">
        <v>1</v>
      </c>
      <c r="O13" s="197">
        <v>0</v>
      </c>
      <c r="P13" s="197">
        <v>3</v>
      </c>
      <c r="Q13" s="193">
        <v>2</v>
      </c>
      <c r="R13" s="194">
        <v>0</v>
      </c>
      <c r="S13" s="194">
        <v>0</v>
      </c>
      <c r="T13" s="194">
        <v>0</v>
      </c>
      <c r="U13" s="194">
        <v>0</v>
      </c>
      <c r="V13" s="194">
        <v>0</v>
      </c>
      <c r="W13" s="194">
        <v>0</v>
      </c>
      <c r="X13" s="194">
        <v>0</v>
      </c>
      <c r="Y13" s="194">
        <v>0</v>
      </c>
      <c r="Z13" s="221">
        <v>0</v>
      </c>
      <c r="AA13" s="222">
        <v>0</v>
      </c>
      <c r="AB13" s="222">
        <v>0</v>
      </c>
      <c r="AC13" s="191">
        <v>0</v>
      </c>
      <c r="AD13" s="198"/>
      <c r="AE13" s="23">
        <f>SUM(C13:AC13)</f>
        <v>34</v>
      </c>
      <c r="AF13" s="247"/>
      <c r="AG13" s="247"/>
      <c r="AH13" s="41"/>
      <c r="AI13" s="41"/>
    </row>
    <row r="14" spans="1:35" ht="15.6" customHeight="1" x14ac:dyDescent="0.2">
      <c r="A14" s="254" t="s">
        <v>60</v>
      </c>
      <c r="B14" s="20" t="s">
        <v>8</v>
      </c>
      <c r="C14" s="219">
        <f>C13</f>
        <v>7</v>
      </c>
      <c r="D14" s="202">
        <f t="shared" ref="D14" si="4">C14-D12+D13</f>
        <v>8</v>
      </c>
      <c r="E14" s="202">
        <f>D14-E12+E13</f>
        <v>11</v>
      </c>
      <c r="F14" s="202">
        <f>E14-F12+F13</f>
        <v>11</v>
      </c>
      <c r="G14" s="202">
        <f t="shared" ref="G14:H14" si="5">F14-G12+G13</f>
        <v>10</v>
      </c>
      <c r="H14" s="223">
        <f t="shared" si="5"/>
        <v>15</v>
      </c>
      <c r="I14" s="200">
        <f>H14-I12+I13</f>
        <v>15</v>
      </c>
      <c r="J14" s="201">
        <f t="shared" ref="J14:S14" si="6">I14-J12+J13</f>
        <v>20</v>
      </c>
      <c r="K14" s="202">
        <f t="shared" si="6"/>
        <v>18</v>
      </c>
      <c r="L14" s="202">
        <f t="shared" si="6"/>
        <v>21</v>
      </c>
      <c r="M14" s="202">
        <f t="shared" si="6"/>
        <v>21</v>
      </c>
      <c r="N14" s="202">
        <f t="shared" si="6"/>
        <v>20</v>
      </c>
      <c r="O14" s="202">
        <f t="shared" si="6"/>
        <v>18</v>
      </c>
      <c r="P14" s="202">
        <f t="shared" si="6"/>
        <v>21</v>
      </c>
      <c r="Q14" s="223">
        <f t="shared" si="6"/>
        <v>23</v>
      </c>
      <c r="R14" s="194">
        <f t="shared" si="6"/>
        <v>23</v>
      </c>
      <c r="S14" s="194">
        <f t="shared" si="6"/>
        <v>23</v>
      </c>
      <c r="T14" s="194">
        <f>S14-T12+T13</f>
        <v>22</v>
      </c>
      <c r="U14" s="194">
        <f t="shared" ref="U14:AA14" si="7">T14-U12+U13</f>
        <v>22</v>
      </c>
      <c r="V14" s="194">
        <f t="shared" si="7"/>
        <v>22</v>
      </c>
      <c r="W14" s="194">
        <f t="shared" si="7"/>
        <v>22</v>
      </c>
      <c r="X14" s="194">
        <f t="shared" si="7"/>
        <v>21</v>
      </c>
      <c r="Y14" s="194">
        <f t="shared" si="7"/>
        <v>11</v>
      </c>
      <c r="Z14" s="194">
        <f t="shared" si="7"/>
        <v>0</v>
      </c>
      <c r="AA14" s="199">
        <f t="shared" si="7"/>
        <v>0</v>
      </c>
      <c r="AB14" s="199">
        <f>AA14-AB12+AB13</f>
        <v>0</v>
      </c>
      <c r="AC14" s="224">
        <f t="shared" ref="AC14" si="8">AB14-AC12+AC13</f>
        <v>0</v>
      </c>
      <c r="AD14" s="225">
        <f>AC14-AD12</f>
        <v>0</v>
      </c>
      <c r="AE14" s="24"/>
      <c r="AF14" s="248">
        <f>MAX(C14:AD14)</f>
        <v>23</v>
      </c>
      <c r="AG14" s="248">
        <f>AB14+SUM(AC13)</f>
        <v>0</v>
      </c>
      <c r="AH14" s="41"/>
      <c r="AI14" s="41"/>
    </row>
    <row r="15" spans="1:35" ht="15.6" customHeight="1" x14ac:dyDescent="0.2">
      <c r="A15" s="255"/>
      <c r="B15" s="20" t="s">
        <v>9</v>
      </c>
      <c r="C15" s="226"/>
      <c r="D15" s="227"/>
      <c r="E15" s="227"/>
      <c r="F15" s="227"/>
      <c r="G15" s="227"/>
      <c r="H15" s="204">
        <v>6.11</v>
      </c>
      <c r="I15" s="228"/>
      <c r="J15" s="228"/>
      <c r="K15" s="204">
        <v>6.16</v>
      </c>
      <c r="L15" s="227"/>
      <c r="M15" s="227"/>
      <c r="N15" s="227"/>
      <c r="O15" s="227"/>
      <c r="P15" s="204">
        <v>6.26</v>
      </c>
      <c r="Q15" s="227"/>
      <c r="R15" s="228"/>
      <c r="S15" s="228"/>
      <c r="T15" s="204">
        <v>6.31</v>
      </c>
      <c r="U15" s="228"/>
      <c r="V15" s="228"/>
      <c r="W15" s="228"/>
      <c r="X15" s="228"/>
      <c r="Y15" s="228"/>
      <c r="Z15" s="204">
        <v>6.4</v>
      </c>
      <c r="AA15" s="228"/>
      <c r="AB15" s="228"/>
      <c r="AC15" s="227"/>
      <c r="AD15" s="205">
        <v>6.47</v>
      </c>
      <c r="AE15" s="25">
        <v>42</v>
      </c>
      <c r="AF15" s="247"/>
      <c r="AG15" s="247"/>
      <c r="AH15" s="41"/>
      <c r="AI15" s="41"/>
    </row>
    <row r="16" spans="1:35" ht="15.6" customHeight="1" x14ac:dyDescent="0.2">
      <c r="A16" s="256"/>
      <c r="B16" s="21" t="s">
        <v>10</v>
      </c>
      <c r="C16" s="229">
        <v>6.05</v>
      </c>
      <c r="D16" s="230"/>
      <c r="E16" s="230"/>
      <c r="F16" s="230"/>
      <c r="G16" s="230"/>
      <c r="H16" s="206">
        <f>H15</f>
        <v>6.11</v>
      </c>
      <c r="I16" s="230"/>
      <c r="J16" s="230"/>
      <c r="K16" s="206">
        <f>K15</f>
        <v>6.16</v>
      </c>
      <c r="L16" s="230"/>
      <c r="M16" s="230"/>
      <c r="N16" s="230"/>
      <c r="O16" s="230"/>
      <c r="P16" s="206">
        <f>P15</f>
        <v>6.26</v>
      </c>
      <c r="Q16" s="230"/>
      <c r="R16" s="230"/>
      <c r="S16" s="230"/>
      <c r="T16" s="206">
        <f>T15</f>
        <v>6.31</v>
      </c>
      <c r="U16" s="230"/>
      <c r="V16" s="230"/>
      <c r="W16" s="230"/>
      <c r="X16" s="230"/>
      <c r="Y16" s="230"/>
      <c r="Z16" s="206">
        <f>Z15</f>
        <v>6.4</v>
      </c>
      <c r="AA16" s="230"/>
      <c r="AB16" s="230"/>
      <c r="AC16" s="230"/>
      <c r="AD16" s="231"/>
      <c r="AE16" s="24"/>
      <c r="AF16" s="249"/>
      <c r="AG16" s="249"/>
      <c r="AH16" s="41"/>
      <c r="AI16" s="41"/>
    </row>
    <row r="17" spans="1:35" ht="15.6" customHeight="1" thickBot="1" x14ac:dyDescent="0.25">
      <c r="A17" s="43">
        <v>215</v>
      </c>
      <c r="B17" s="43" t="s">
        <v>11</v>
      </c>
      <c r="C17" s="207"/>
      <c r="D17" s="208"/>
      <c r="E17" s="208"/>
      <c r="F17" s="208"/>
      <c r="G17" s="208"/>
      <c r="H17" s="208"/>
      <c r="I17" s="208"/>
      <c r="J17" s="208"/>
      <c r="K17" s="208"/>
      <c r="L17" s="208"/>
      <c r="M17" s="208"/>
      <c r="N17" s="208"/>
      <c r="O17" s="208"/>
      <c r="P17" s="208"/>
      <c r="Q17" s="208"/>
      <c r="R17" s="208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9"/>
      <c r="AE17" s="46"/>
      <c r="AF17" s="250"/>
      <c r="AG17" s="250"/>
      <c r="AH17" s="41"/>
      <c r="AI17" s="41"/>
    </row>
    <row r="18" spans="1:35" ht="15.6" customHeight="1" x14ac:dyDescent="0.2">
      <c r="A18" s="49"/>
      <c r="B18" s="18" t="s">
        <v>5</v>
      </c>
      <c r="C18" s="181"/>
      <c r="D18" s="188">
        <v>0</v>
      </c>
      <c r="E18" s="188">
        <v>0</v>
      </c>
      <c r="F18" s="188">
        <v>0</v>
      </c>
      <c r="G18" s="188">
        <v>0</v>
      </c>
      <c r="H18" s="215">
        <v>0</v>
      </c>
      <c r="I18" s="186">
        <v>1</v>
      </c>
      <c r="J18" s="187">
        <v>1</v>
      </c>
      <c r="K18" s="188">
        <v>9</v>
      </c>
      <c r="L18" s="188">
        <v>1</v>
      </c>
      <c r="M18" s="188">
        <v>2</v>
      </c>
      <c r="N18" s="188">
        <v>1</v>
      </c>
      <c r="O18" s="188">
        <v>0</v>
      </c>
      <c r="P18" s="188">
        <v>1</v>
      </c>
      <c r="Q18" s="184">
        <v>1</v>
      </c>
      <c r="R18" s="185">
        <v>1</v>
      </c>
      <c r="S18" s="185">
        <v>0</v>
      </c>
      <c r="T18" s="185">
        <v>0</v>
      </c>
      <c r="U18" s="185">
        <v>6</v>
      </c>
      <c r="V18" s="185">
        <v>0</v>
      </c>
      <c r="W18" s="185">
        <v>0</v>
      </c>
      <c r="X18" s="185">
        <v>1</v>
      </c>
      <c r="Y18" s="185">
        <v>0</v>
      </c>
      <c r="Z18" s="216">
        <v>0</v>
      </c>
      <c r="AA18" s="217" t="s">
        <v>42</v>
      </c>
      <c r="AB18" s="217" t="s">
        <v>42</v>
      </c>
      <c r="AC18" s="182" t="s">
        <v>42</v>
      </c>
      <c r="AD18" s="218" t="s">
        <v>42</v>
      </c>
      <c r="AE18" s="22" t="s">
        <v>6</v>
      </c>
      <c r="AF18" s="246"/>
      <c r="AG18" s="246"/>
      <c r="AH18" s="41"/>
      <c r="AI18" s="41"/>
    </row>
    <row r="19" spans="1:35" ht="15.6" customHeight="1" x14ac:dyDescent="0.2">
      <c r="A19" s="19">
        <v>13.15</v>
      </c>
      <c r="B19" s="20" t="s">
        <v>7</v>
      </c>
      <c r="C19" s="219">
        <v>1</v>
      </c>
      <c r="D19" s="197">
        <v>0</v>
      </c>
      <c r="E19" s="197">
        <v>1</v>
      </c>
      <c r="F19" s="197">
        <v>2</v>
      </c>
      <c r="G19" s="197">
        <v>5</v>
      </c>
      <c r="H19" s="220">
        <v>2</v>
      </c>
      <c r="I19" s="195">
        <v>2</v>
      </c>
      <c r="J19" s="196">
        <v>0</v>
      </c>
      <c r="K19" s="197">
        <v>3</v>
      </c>
      <c r="L19" s="197">
        <v>1</v>
      </c>
      <c r="M19" s="197">
        <v>3</v>
      </c>
      <c r="N19" s="197">
        <v>1</v>
      </c>
      <c r="O19" s="197">
        <v>0</v>
      </c>
      <c r="P19" s="197">
        <v>4</v>
      </c>
      <c r="Q19" s="193">
        <v>0</v>
      </c>
      <c r="R19" s="194">
        <v>0</v>
      </c>
      <c r="S19" s="194">
        <v>0</v>
      </c>
      <c r="T19" s="194">
        <v>0</v>
      </c>
      <c r="U19" s="194">
        <v>0</v>
      </c>
      <c r="V19" s="194">
        <v>0</v>
      </c>
      <c r="W19" s="194">
        <v>0</v>
      </c>
      <c r="X19" s="194">
        <v>0</v>
      </c>
      <c r="Y19" s="194">
        <v>0</v>
      </c>
      <c r="Z19" s="221" t="s">
        <v>42</v>
      </c>
      <c r="AA19" s="222" t="s">
        <v>42</v>
      </c>
      <c r="AB19" s="222" t="s">
        <v>42</v>
      </c>
      <c r="AC19" s="191" t="s">
        <v>42</v>
      </c>
      <c r="AD19" s="198"/>
      <c r="AE19" s="23">
        <f>SUM(C19:AC19)</f>
        <v>25</v>
      </c>
      <c r="AF19" s="247"/>
      <c r="AG19" s="247"/>
      <c r="AH19" s="41"/>
      <c r="AI19" s="41"/>
    </row>
    <row r="20" spans="1:35" ht="15.6" customHeight="1" x14ac:dyDescent="0.2">
      <c r="A20" s="254" t="s">
        <v>60</v>
      </c>
      <c r="B20" s="20" t="s">
        <v>8</v>
      </c>
      <c r="C20" s="219">
        <f>C19</f>
        <v>1</v>
      </c>
      <c r="D20" s="202">
        <f t="shared" ref="D20" si="9">C20-D18+D19</f>
        <v>1</v>
      </c>
      <c r="E20" s="202">
        <f>D20-E18+E19</f>
        <v>2</v>
      </c>
      <c r="F20" s="202">
        <f>E20-F18+F19</f>
        <v>4</v>
      </c>
      <c r="G20" s="202">
        <f t="shared" ref="G20:H20" si="10">F20-G18+G19</f>
        <v>9</v>
      </c>
      <c r="H20" s="223">
        <f t="shared" si="10"/>
        <v>11</v>
      </c>
      <c r="I20" s="200">
        <f>H20-I18+I19</f>
        <v>12</v>
      </c>
      <c r="J20" s="201">
        <f t="shared" ref="J20:S20" si="11">I20-J18+J19</f>
        <v>11</v>
      </c>
      <c r="K20" s="202">
        <f t="shared" si="11"/>
        <v>5</v>
      </c>
      <c r="L20" s="202">
        <f t="shared" si="11"/>
        <v>5</v>
      </c>
      <c r="M20" s="202">
        <f t="shared" si="11"/>
        <v>6</v>
      </c>
      <c r="N20" s="202">
        <f t="shared" si="11"/>
        <v>6</v>
      </c>
      <c r="O20" s="202">
        <f t="shared" si="11"/>
        <v>6</v>
      </c>
      <c r="P20" s="202">
        <f t="shared" si="11"/>
        <v>9</v>
      </c>
      <c r="Q20" s="223">
        <f t="shared" si="11"/>
        <v>8</v>
      </c>
      <c r="R20" s="194">
        <f t="shared" si="11"/>
        <v>7</v>
      </c>
      <c r="S20" s="194">
        <f t="shared" si="11"/>
        <v>7</v>
      </c>
      <c r="T20" s="194">
        <f>S20-T18+T19</f>
        <v>7</v>
      </c>
      <c r="U20" s="194">
        <f t="shared" ref="U20:Y20" si="12">T20-U18+U19</f>
        <v>1</v>
      </c>
      <c r="V20" s="194">
        <f t="shared" si="12"/>
        <v>1</v>
      </c>
      <c r="W20" s="194">
        <f t="shared" si="12"/>
        <v>1</v>
      </c>
      <c r="X20" s="194">
        <f t="shared" si="12"/>
        <v>0</v>
      </c>
      <c r="Y20" s="194">
        <f t="shared" si="12"/>
        <v>0</v>
      </c>
      <c r="Z20" s="194">
        <f>Y20-Z18</f>
        <v>0</v>
      </c>
      <c r="AA20" s="199" t="s">
        <v>42</v>
      </c>
      <c r="AB20" s="199" t="s">
        <v>42</v>
      </c>
      <c r="AC20" s="224" t="s">
        <v>42</v>
      </c>
      <c r="AD20" s="225" t="s">
        <v>42</v>
      </c>
      <c r="AE20" s="24"/>
      <c r="AF20" s="248">
        <f>MAX(C20:AD20)</f>
        <v>12</v>
      </c>
      <c r="AG20" s="248">
        <v>0</v>
      </c>
      <c r="AH20" s="41"/>
      <c r="AI20" s="41"/>
    </row>
    <row r="21" spans="1:35" ht="15.6" customHeight="1" x14ac:dyDescent="0.2">
      <c r="A21" s="255"/>
      <c r="B21" s="20" t="s">
        <v>9</v>
      </c>
      <c r="C21" s="226"/>
      <c r="D21" s="227"/>
      <c r="E21" s="227"/>
      <c r="F21" s="227"/>
      <c r="G21" s="227"/>
      <c r="H21" s="204">
        <v>13.23</v>
      </c>
      <c r="I21" s="228"/>
      <c r="J21" s="228"/>
      <c r="K21" s="204">
        <v>13.29</v>
      </c>
      <c r="L21" s="227"/>
      <c r="M21" s="227"/>
      <c r="N21" s="227"/>
      <c r="O21" s="227"/>
      <c r="P21" s="204">
        <v>13.37</v>
      </c>
      <c r="Q21" s="227"/>
      <c r="R21" s="228"/>
      <c r="S21" s="228"/>
      <c r="T21" s="204">
        <v>13.41</v>
      </c>
      <c r="U21" s="228"/>
      <c r="V21" s="228"/>
      <c r="W21" s="228"/>
      <c r="X21" s="228"/>
      <c r="Y21" s="228"/>
      <c r="Z21" s="204">
        <v>13.48</v>
      </c>
      <c r="AA21" s="228"/>
      <c r="AB21" s="228"/>
      <c r="AC21" s="227"/>
      <c r="AD21" s="205" t="s">
        <v>42</v>
      </c>
      <c r="AE21" s="25">
        <v>32</v>
      </c>
      <c r="AF21" s="247"/>
      <c r="AG21" s="247"/>
      <c r="AH21" s="41"/>
      <c r="AI21" s="41"/>
    </row>
    <row r="22" spans="1:35" ht="15.6" customHeight="1" x14ac:dyDescent="0.2">
      <c r="A22" s="256"/>
      <c r="B22" s="21" t="s">
        <v>10</v>
      </c>
      <c r="C22" s="229">
        <v>13.16</v>
      </c>
      <c r="D22" s="230"/>
      <c r="E22" s="230"/>
      <c r="F22" s="230"/>
      <c r="G22" s="230"/>
      <c r="H22" s="206">
        <v>13.24</v>
      </c>
      <c r="I22" s="230"/>
      <c r="J22" s="230"/>
      <c r="K22" s="206">
        <f>K21</f>
        <v>13.29</v>
      </c>
      <c r="L22" s="230"/>
      <c r="M22" s="230"/>
      <c r="N22" s="230"/>
      <c r="O22" s="230"/>
      <c r="P22" s="206">
        <f>P21</f>
        <v>13.37</v>
      </c>
      <c r="Q22" s="230"/>
      <c r="R22" s="230"/>
      <c r="S22" s="230"/>
      <c r="T22" s="206">
        <f>T21</f>
        <v>13.41</v>
      </c>
      <c r="U22" s="230"/>
      <c r="V22" s="230"/>
      <c r="W22" s="230"/>
      <c r="X22" s="230"/>
      <c r="Y22" s="230"/>
      <c r="Z22" s="206" t="s">
        <v>42</v>
      </c>
      <c r="AA22" s="230"/>
      <c r="AB22" s="230"/>
      <c r="AC22" s="230"/>
      <c r="AD22" s="231"/>
      <c r="AE22" s="24"/>
      <c r="AF22" s="249"/>
      <c r="AG22" s="249"/>
      <c r="AH22" s="41"/>
      <c r="AI22" s="41"/>
    </row>
    <row r="23" spans="1:35" ht="15.6" customHeight="1" thickBot="1" x14ac:dyDescent="0.25">
      <c r="A23" s="43">
        <v>218</v>
      </c>
      <c r="B23" s="43" t="s">
        <v>11</v>
      </c>
      <c r="C23" s="207"/>
      <c r="D23" s="208"/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208"/>
      <c r="P23" s="208"/>
      <c r="Q23" s="208"/>
      <c r="R23" s="208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9"/>
      <c r="AE23" s="46"/>
      <c r="AF23" s="250"/>
      <c r="AG23" s="250"/>
      <c r="AH23" s="41"/>
      <c r="AI23" s="41"/>
    </row>
    <row r="24" spans="1:35" ht="15.6" customHeight="1" x14ac:dyDescent="0.2">
      <c r="A24" s="49"/>
      <c r="B24" s="18" t="s">
        <v>5</v>
      </c>
      <c r="C24" s="181"/>
      <c r="D24" s="188">
        <v>0</v>
      </c>
      <c r="E24" s="188">
        <v>0</v>
      </c>
      <c r="F24" s="188">
        <v>0</v>
      </c>
      <c r="G24" s="188">
        <v>0</v>
      </c>
      <c r="H24" s="215">
        <v>0</v>
      </c>
      <c r="I24" s="186">
        <v>5</v>
      </c>
      <c r="J24" s="187">
        <v>1</v>
      </c>
      <c r="K24" s="188">
        <v>5</v>
      </c>
      <c r="L24" s="188">
        <v>2</v>
      </c>
      <c r="M24" s="188">
        <v>2</v>
      </c>
      <c r="N24" s="188">
        <v>11</v>
      </c>
      <c r="O24" s="188">
        <v>1</v>
      </c>
      <c r="P24" s="188">
        <v>3</v>
      </c>
      <c r="Q24" s="184">
        <v>5</v>
      </c>
      <c r="R24" s="185">
        <v>0</v>
      </c>
      <c r="S24" s="185">
        <v>0</v>
      </c>
      <c r="T24" s="185">
        <v>0</v>
      </c>
      <c r="U24" s="185">
        <v>0</v>
      </c>
      <c r="V24" s="185">
        <v>6</v>
      </c>
      <c r="W24" s="185">
        <v>1</v>
      </c>
      <c r="X24" s="185">
        <v>0</v>
      </c>
      <c r="Y24" s="185">
        <v>0</v>
      </c>
      <c r="Z24" s="216">
        <v>0</v>
      </c>
      <c r="AA24" s="217">
        <v>0</v>
      </c>
      <c r="AB24" s="217">
        <v>1</v>
      </c>
      <c r="AC24" s="182">
        <v>0</v>
      </c>
      <c r="AD24" s="218">
        <v>0</v>
      </c>
      <c r="AE24" s="22" t="s">
        <v>6</v>
      </c>
      <c r="AF24" s="246"/>
      <c r="AG24" s="246"/>
      <c r="AH24" s="41"/>
      <c r="AI24" s="41"/>
    </row>
    <row r="25" spans="1:35" ht="15.6" customHeight="1" x14ac:dyDescent="0.2">
      <c r="A25" s="19">
        <v>14</v>
      </c>
      <c r="B25" s="20" t="s">
        <v>7</v>
      </c>
      <c r="C25" s="219">
        <v>13</v>
      </c>
      <c r="D25" s="197">
        <v>1</v>
      </c>
      <c r="E25" s="197">
        <v>3</v>
      </c>
      <c r="F25" s="197">
        <v>2</v>
      </c>
      <c r="G25" s="197">
        <v>1</v>
      </c>
      <c r="H25" s="220">
        <v>2</v>
      </c>
      <c r="I25" s="195">
        <v>0</v>
      </c>
      <c r="J25" s="196">
        <v>4</v>
      </c>
      <c r="K25" s="197">
        <v>9</v>
      </c>
      <c r="L25" s="197">
        <v>3</v>
      </c>
      <c r="M25" s="197">
        <v>3</v>
      </c>
      <c r="N25" s="197">
        <v>0</v>
      </c>
      <c r="O25" s="197">
        <v>0</v>
      </c>
      <c r="P25" s="197">
        <v>2</v>
      </c>
      <c r="Q25" s="193">
        <v>0</v>
      </c>
      <c r="R25" s="194">
        <v>0</v>
      </c>
      <c r="S25" s="194">
        <v>0</v>
      </c>
      <c r="T25" s="194">
        <v>0</v>
      </c>
      <c r="U25" s="194">
        <v>0</v>
      </c>
      <c r="V25" s="194">
        <v>0</v>
      </c>
      <c r="W25" s="194">
        <v>0</v>
      </c>
      <c r="X25" s="194">
        <v>0</v>
      </c>
      <c r="Y25" s="194">
        <v>0</v>
      </c>
      <c r="Z25" s="221">
        <v>0</v>
      </c>
      <c r="AA25" s="222">
        <v>0</v>
      </c>
      <c r="AB25" s="222">
        <v>0</v>
      </c>
      <c r="AC25" s="191">
        <v>0</v>
      </c>
      <c r="AD25" s="198"/>
      <c r="AE25" s="23">
        <f>SUM(C25:AC25)</f>
        <v>43</v>
      </c>
      <c r="AF25" s="247"/>
      <c r="AG25" s="247"/>
      <c r="AH25" s="41"/>
      <c r="AI25" s="41"/>
    </row>
    <row r="26" spans="1:35" ht="15.6" customHeight="1" x14ac:dyDescent="0.2">
      <c r="A26" s="254" t="s">
        <v>60</v>
      </c>
      <c r="B26" s="20" t="s">
        <v>8</v>
      </c>
      <c r="C26" s="219">
        <f>C25</f>
        <v>13</v>
      </c>
      <c r="D26" s="202">
        <f t="shared" ref="D26" si="13">C26-D24+D25</f>
        <v>14</v>
      </c>
      <c r="E26" s="202">
        <f>D26-E24+E25</f>
        <v>17</v>
      </c>
      <c r="F26" s="202">
        <f>E26-F24+F25</f>
        <v>19</v>
      </c>
      <c r="G26" s="202">
        <f t="shared" ref="G26:H26" si="14">F26-G24+G25</f>
        <v>20</v>
      </c>
      <c r="H26" s="223">
        <f t="shared" si="14"/>
        <v>22</v>
      </c>
      <c r="I26" s="200">
        <f>H26-I24+I25</f>
        <v>17</v>
      </c>
      <c r="J26" s="201">
        <f t="shared" ref="J26:S26" si="15">I26-J24+J25</f>
        <v>20</v>
      </c>
      <c r="K26" s="202">
        <f t="shared" si="15"/>
        <v>24</v>
      </c>
      <c r="L26" s="202">
        <f t="shared" si="15"/>
        <v>25</v>
      </c>
      <c r="M26" s="202">
        <f t="shared" si="15"/>
        <v>26</v>
      </c>
      <c r="N26" s="202">
        <f t="shared" si="15"/>
        <v>15</v>
      </c>
      <c r="O26" s="202">
        <f t="shared" si="15"/>
        <v>14</v>
      </c>
      <c r="P26" s="202">
        <f t="shared" si="15"/>
        <v>13</v>
      </c>
      <c r="Q26" s="223">
        <f t="shared" si="15"/>
        <v>8</v>
      </c>
      <c r="R26" s="194">
        <f t="shared" si="15"/>
        <v>8</v>
      </c>
      <c r="S26" s="194">
        <f t="shared" si="15"/>
        <v>8</v>
      </c>
      <c r="T26" s="194">
        <f>S26-T24+T25</f>
        <v>8</v>
      </c>
      <c r="U26" s="194">
        <f t="shared" ref="U26:AA26" si="16">T26-U24+U25</f>
        <v>8</v>
      </c>
      <c r="V26" s="194">
        <f t="shared" si="16"/>
        <v>2</v>
      </c>
      <c r="W26" s="194">
        <f t="shared" si="16"/>
        <v>1</v>
      </c>
      <c r="X26" s="194">
        <f t="shared" si="16"/>
        <v>1</v>
      </c>
      <c r="Y26" s="194">
        <f t="shared" si="16"/>
        <v>1</v>
      </c>
      <c r="Z26" s="194">
        <f t="shared" si="16"/>
        <v>1</v>
      </c>
      <c r="AA26" s="199">
        <f t="shared" si="16"/>
        <v>1</v>
      </c>
      <c r="AB26" s="199">
        <f>AA26-AB24+AB25</f>
        <v>0</v>
      </c>
      <c r="AC26" s="224">
        <f t="shared" ref="AC26" si="17">AB26-AC24+AC25</f>
        <v>0</v>
      </c>
      <c r="AD26" s="225">
        <f>AC26-AD24</f>
        <v>0</v>
      </c>
      <c r="AE26" s="24"/>
      <c r="AF26" s="248">
        <f>MAX(C26:AD26)</f>
        <v>26</v>
      </c>
      <c r="AG26" s="248">
        <f>AB26+SUM(AC25)</f>
        <v>0</v>
      </c>
      <c r="AH26" s="41"/>
      <c r="AI26" s="41"/>
    </row>
    <row r="27" spans="1:35" ht="15.6" customHeight="1" x14ac:dyDescent="0.2">
      <c r="A27" s="255"/>
      <c r="B27" s="20" t="s">
        <v>9</v>
      </c>
      <c r="C27" s="226"/>
      <c r="D27" s="227"/>
      <c r="E27" s="227"/>
      <c r="F27" s="227"/>
      <c r="G27" s="227"/>
      <c r="H27" s="204">
        <v>14.09</v>
      </c>
      <c r="I27" s="228"/>
      <c r="J27" s="228"/>
      <c r="K27" s="204">
        <v>14.15</v>
      </c>
      <c r="L27" s="227"/>
      <c r="M27" s="227"/>
      <c r="N27" s="227"/>
      <c r="O27" s="227"/>
      <c r="P27" s="204">
        <v>14.21</v>
      </c>
      <c r="Q27" s="227"/>
      <c r="R27" s="228"/>
      <c r="S27" s="228"/>
      <c r="T27" s="204">
        <v>14.26</v>
      </c>
      <c r="U27" s="228"/>
      <c r="V27" s="228"/>
      <c r="W27" s="228"/>
      <c r="X27" s="228"/>
      <c r="Y27" s="228"/>
      <c r="Z27" s="204">
        <v>14.35</v>
      </c>
      <c r="AA27" s="228"/>
      <c r="AB27" s="228"/>
      <c r="AC27" s="227"/>
      <c r="AD27" s="205">
        <v>14.4</v>
      </c>
      <c r="AE27" s="25">
        <v>38</v>
      </c>
      <c r="AF27" s="247"/>
      <c r="AG27" s="247"/>
      <c r="AH27" s="41"/>
      <c r="AI27" s="41"/>
    </row>
    <row r="28" spans="1:35" ht="15.6" customHeight="1" x14ac:dyDescent="0.2">
      <c r="A28" s="256"/>
      <c r="B28" s="21" t="s">
        <v>10</v>
      </c>
      <c r="C28" s="229">
        <v>14.02</v>
      </c>
      <c r="D28" s="230"/>
      <c r="E28" s="230"/>
      <c r="F28" s="230"/>
      <c r="G28" s="230"/>
      <c r="H28" s="206">
        <f>H27</f>
        <v>14.09</v>
      </c>
      <c r="I28" s="230"/>
      <c r="J28" s="230"/>
      <c r="K28" s="206">
        <f>K27</f>
        <v>14.15</v>
      </c>
      <c r="L28" s="230"/>
      <c r="M28" s="230"/>
      <c r="N28" s="230"/>
      <c r="O28" s="230"/>
      <c r="P28" s="206">
        <f>P27</f>
        <v>14.21</v>
      </c>
      <c r="Q28" s="230"/>
      <c r="R28" s="230"/>
      <c r="S28" s="230"/>
      <c r="T28" s="206">
        <f>T27</f>
        <v>14.26</v>
      </c>
      <c r="U28" s="230"/>
      <c r="V28" s="230"/>
      <c r="W28" s="230"/>
      <c r="X28" s="230"/>
      <c r="Y28" s="230"/>
      <c r="Z28" s="206">
        <f>Z27</f>
        <v>14.35</v>
      </c>
      <c r="AA28" s="230"/>
      <c r="AB28" s="230"/>
      <c r="AC28" s="230"/>
      <c r="AD28" s="231"/>
      <c r="AE28" s="24"/>
      <c r="AF28" s="249"/>
      <c r="AG28" s="249"/>
      <c r="AH28" s="41"/>
      <c r="AI28" s="41"/>
    </row>
    <row r="29" spans="1:35" ht="15.6" customHeight="1" thickBot="1" x14ac:dyDescent="0.25">
      <c r="A29" s="43">
        <v>201</v>
      </c>
      <c r="B29" s="43" t="s">
        <v>11</v>
      </c>
      <c r="C29" s="207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08"/>
      <c r="P29" s="208"/>
      <c r="Q29" s="208"/>
      <c r="R29" s="208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9"/>
      <c r="AE29" s="46"/>
      <c r="AF29" s="250"/>
      <c r="AG29" s="250"/>
      <c r="AH29" s="41"/>
      <c r="AI29" s="41"/>
    </row>
    <row r="30" spans="1:35" ht="15.6" customHeight="1" x14ac:dyDescent="0.2">
      <c r="A30" s="49"/>
      <c r="B30" s="18" t="s">
        <v>5</v>
      </c>
      <c r="C30" s="181"/>
      <c r="D30" s="188">
        <v>0</v>
      </c>
      <c r="E30" s="188">
        <v>0</v>
      </c>
      <c r="F30" s="188">
        <v>0</v>
      </c>
      <c r="G30" s="188">
        <v>0</v>
      </c>
      <c r="H30" s="215">
        <v>1</v>
      </c>
      <c r="I30" s="186">
        <v>2</v>
      </c>
      <c r="J30" s="187">
        <v>1</v>
      </c>
      <c r="K30" s="188">
        <v>3</v>
      </c>
      <c r="L30" s="188">
        <v>0</v>
      </c>
      <c r="M30" s="188">
        <v>0</v>
      </c>
      <c r="N30" s="188">
        <v>4</v>
      </c>
      <c r="O30" s="188">
        <v>2</v>
      </c>
      <c r="P30" s="188">
        <v>5</v>
      </c>
      <c r="Q30" s="184">
        <v>9</v>
      </c>
      <c r="R30" s="185">
        <v>0</v>
      </c>
      <c r="S30" s="185">
        <v>0</v>
      </c>
      <c r="T30" s="185">
        <v>0</v>
      </c>
      <c r="U30" s="185">
        <v>3</v>
      </c>
      <c r="V30" s="185">
        <v>0</v>
      </c>
      <c r="W30" s="185">
        <v>0</v>
      </c>
      <c r="X30" s="185">
        <v>1</v>
      </c>
      <c r="Y30" s="185">
        <v>1</v>
      </c>
      <c r="Z30" s="216">
        <v>2</v>
      </c>
      <c r="AA30" s="217" t="s">
        <v>42</v>
      </c>
      <c r="AB30" s="217" t="s">
        <v>42</v>
      </c>
      <c r="AC30" s="182" t="s">
        <v>42</v>
      </c>
      <c r="AD30" s="218" t="s">
        <v>42</v>
      </c>
      <c r="AE30" s="22" t="s">
        <v>6</v>
      </c>
      <c r="AF30" s="246"/>
      <c r="AG30" s="246"/>
      <c r="AH30" s="41"/>
      <c r="AI30" s="41"/>
    </row>
    <row r="31" spans="1:35" ht="15.6" customHeight="1" x14ac:dyDescent="0.2">
      <c r="A31" s="19">
        <v>18.05</v>
      </c>
      <c r="B31" s="20" t="s">
        <v>7</v>
      </c>
      <c r="C31" s="219">
        <v>4</v>
      </c>
      <c r="D31" s="197">
        <v>3</v>
      </c>
      <c r="E31" s="197">
        <v>2</v>
      </c>
      <c r="F31" s="197">
        <v>0</v>
      </c>
      <c r="G31" s="197">
        <v>6</v>
      </c>
      <c r="H31" s="220">
        <v>1</v>
      </c>
      <c r="I31" s="195">
        <v>2</v>
      </c>
      <c r="J31" s="196">
        <v>3</v>
      </c>
      <c r="K31" s="197">
        <v>5</v>
      </c>
      <c r="L31" s="197">
        <v>4</v>
      </c>
      <c r="M31" s="197">
        <v>1</v>
      </c>
      <c r="N31" s="197">
        <v>2</v>
      </c>
      <c r="O31" s="197">
        <v>0</v>
      </c>
      <c r="P31" s="197">
        <v>0</v>
      </c>
      <c r="Q31" s="193">
        <v>1</v>
      </c>
      <c r="R31" s="194">
        <v>0</v>
      </c>
      <c r="S31" s="194">
        <v>0</v>
      </c>
      <c r="T31" s="194">
        <v>0</v>
      </c>
      <c r="U31" s="194">
        <v>0</v>
      </c>
      <c r="V31" s="194">
        <v>0</v>
      </c>
      <c r="W31" s="194">
        <v>0</v>
      </c>
      <c r="X31" s="194">
        <v>0</v>
      </c>
      <c r="Y31" s="194">
        <v>0</v>
      </c>
      <c r="Z31" s="221" t="s">
        <v>42</v>
      </c>
      <c r="AA31" s="222" t="s">
        <v>42</v>
      </c>
      <c r="AB31" s="222" t="s">
        <v>42</v>
      </c>
      <c r="AC31" s="191" t="s">
        <v>42</v>
      </c>
      <c r="AD31" s="198"/>
      <c r="AE31" s="23">
        <f>SUM(C31:AC31)</f>
        <v>34</v>
      </c>
      <c r="AF31" s="247"/>
      <c r="AG31" s="247"/>
      <c r="AH31" s="41"/>
      <c r="AI31" s="41"/>
    </row>
    <row r="32" spans="1:35" ht="15.6" customHeight="1" x14ac:dyDescent="0.2">
      <c r="A32" s="254" t="s">
        <v>60</v>
      </c>
      <c r="B32" s="20" t="s">
        <v>8</v>
      </c>
      <c r="C32" s="219">
        <f>C31</f>
        <v>4</v>
      </c>
      <c r="D32" s="202">
        <f t="shared" ref="D32" si="18">C32-D30+D31</f>
        <v>7</v>
      </c>
      <c r="E32" s="202">
        <f>D32-E30+E31</f>
        <v>9</v>
      </c>
      <c r="F32" s="202">
        <f>E32-F30+F31</f>
        <v>9</v>
      </c>
      <c r="G32" s="202">
        <f t="shared" ref="G32:H32" si="19">F32-G30+G31</f>
        <v>15</v>
      </c>
      <c r="H32" s="223">
        <f t="shared" si="19"/>
        <v>15</v>
      </c>
      <c r="I32" s="200">
        <f>H32-I30+I31</f>
        <v>15</v>
      </c>
      <c r="J32" s="201">
        <f t="shared" ref="J32:S32" si="20">I32-J30+J31</f>
        <v>17</v>
      </c>
      <c r="K32" s="202">
        <f t="shared" si="20"/>
        <v>19</v>
      </c>
      <c r="L32" s="202">
        <f t="shared" si="20"/>
        <v>23</v>
      </c>
      <c r="M32" s="202">
        <f t="shared" si="20"/>
        <v>24</v>
      </c>
      <c r="N32" s="202">
        <f t="shared" si="20"/>
        <v>22</v>
      </c>
      <c r="O32" s="202">
        <f t="shared" si="20"/>
        <v>20</v>
      </c>
      <c r="P32" s="202">
        <f t="shared" si="20"/>
        <v>15</v>
      </c>
      <c r="Q32" s="223">
        <f t="shared" si="20"/>
        <v>7</v>
      </c>
      <c r="R32" s="194">
        <f t="shared" si="20"/>
        <v>7</v>
      </c>
      <c r="S32" s="194">
        <f t="shared" si="20"/>
        <v>7</v>
      </c>
      <c r="T32" s="194">
        <f>S32-T30+T31</f>
        <v>7</v>
      </c>
      <c r="U32" s="194">
        <f t="shared" ref="U32:Y32" si="21">T32-U30+U31</f>
        <v>4</v>
      </c>
      <c r="V32" s="194">
        <f t="shared" si="21"/>
        <v>4</v>
      </c>
      <c r="W32" s="194">
        <f t="shared" si="21"/>
        <v>4</v>
      </c>
      <c r="X32" s="194">
        <f t="shared" si="21"/>
        <v>3</v>
      </c>
      <c r="Y32" s="194">
        <f t="shared" si="21"/>
        <v>2</v>
      </c>
      <c r="Z32" s="194">
        <f>Y32-Z30</f>
        <v>0</v>
      </c>
      <c r="AA32" s="199" t="s">
        <v>42</v>
      </c>
      <c r="AB32" s="199" t="s">
        <v>42</v>
      </c>
      <c r="AC32" s="224" t="s">
        <v>42</v>
      </c>
      <c r="AD32" s="225" t="s">
        <v>42</v>
      </c>
      <c r="AE32" s="24"/>
      <c r="AF32" s="248">
        <f>MAX(C32:AD32)</f>
        <v>24</v>
      </c>
      <c r="AG32" s="248">
        <v>0</v>
      </c>
      <c r="AH32" s="41"/>
      <c r="AI32" s="41"/>
    </row>
    <row r="33" spans="1:35" ht="15.6" customHeight="1" x14ac:dyDescent="0.2">
      <c r="A33" s="255"/>
      <c r="B33" s="20" t="s">
        <v>9</v>
      </c>
      <c r="C33" s="226"/>
      <c r="D33" s="227"/>
      <c r="E33" s="227"/>
      <c r="F33" s="227"/>
      <c r="G33" s="227"/>
      <c r="H33" s="204">
        <v>18.12</v>
      </c>
      <c r="I33" s="228"/>
      <c r="J33" s="228"/>
      <c r="K33" s="204">
        <v>18.16</v>
      </c>
      <c r="L33" s="227"/>
      <c r="M33" s="227"/>
      <c r="N33" s="227"/>
      <c r="O33" s="227"/>
      <c r="P33" s="204">
        <v>18.239999999999998</v>
      </c>
      <c r="Q33" s="227"/>
      <c r="R33" s="228"/>
      <c r="S33" s="228"/>
      <c r="T33" s="204">
        <v>18.29</v>
      </c>
      <c r="U33" s="228"/>
      <c r="V33" s="228"/>
      <c r="W33" s="228"/>
      <c r="X33" s="228"/>
      <c r="Y33" s="228"/>
      <c r="Z33" s="204">
        <v>18.399999999999999</v>
      </c>
      <c r="AA33" s="228"/>
      <c r="AB33" s="228"/>
      <c r="AC33" s="227"/>
      <c r="AD33" s="205" t="s">
        <v>42</v>
      </c>
      <c r="AE33" s="25">
        <v>35</v>
      </c>
      <c r="AF33" s="247"/>
      <c r="AG33" s="247"/>
      <c r="AH33" s="41"/>
      <c r="AI33" s="41"/>
    </row>
    <row r="34" spans="1:35" ht="15.6" customHeight="1" x14ac:dyDescent="0.2">
      <c r="A34" s="256"/>
      <c r="B34" s="21" t="s">
        <v>10</v>
      </c>
      <c r="C34" s="229">
        <v>18.05</v>
      </c>
      <c r="D34" s="230"/>
      <c r="E34" s="230"/>
      <c r="F34" s="230"/>
      <c r="G34" s="230"/>
      <c r="H34" s="206">
        <f>H33</f>
        <v>18.12</v>
      </c>
      <c r="I34" s="230"/>
      <c r="J34" s="230"/>
      <c r="K34" s="206">
        <f>K33</f>
        <v>18.16</v>
      </c>
      <c r="L34" s="230"/>
      <c r="M34" s="230"/>
      <c r="N34" s="230"/>
      <c r="O34" s="230"/>
      <c r="P34" s="206">
        <f>P33</f>
        <v>18.239999999999998</v>
      </c>
      <c r="Q34" s="230"/>
      <c r="R34" s="230"/>
      <c r="S34" s="230"/>
      <c r="T34" s="206">
        <v>18.309999999999999</v>
      </c>
      <c r="U34" s="230"/>
      <c r="V34" s="230"/>
      <c r="W34" s="230"/>
      <c r="X34" s="230"/>
      <c r="Y34" s="230"/>
      <c r="Z34" s="206" t="s">
        <v>42</v>
      </c>
      <c r="AA34" s="230"/>
      <c r="AB34" s="230"/>
      <c r="AC34" s="230"/>
      <c r="AD34" s="231"/>
      <c r="AE34" s="24"/>
      <c r="AF34" s="249"/>
      <c r="AG34" s="249"/>
      <c r="AH34" s="41"/>
      <c r="AI34" s="41"/>
    </row>
    <row r="35" spans="1:35" ht="15.6" customHeight="1" thickBot="1" x14ac:dyDescent="0.25">
      <c r="A35" s="43">
        <v>218</v>
      </c>
      <c r="B35" s="43" t="s">
        <v>11</v>
      </c>
      <c r="C35" s="207"/>
      <c r="D35" s="208"/>
      <c r="E35" s="208"/>
      <c r="F35" s="208"/>
      <c r="G35" s="208"/>
      <c r="H35" s="208"/>
      <c r="I35" s="208"/>
      <c r="J35" s="208"/>
      <c r="K35" s="208"/>
      <c r="L35" s="208"/>
      <c r="M35" s="208"/>
      <c r="N35" s="208"/>
      <c r="O35" s="208"/>
      <c r="P35" s="208"/>
      <c r="Q35" s="208"/>
      <c r="R35" s="208"/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9"/>
      <c r="AE35" s="46"/>
      <c r="AF35" s="250"/>
      <c r="AG35" s="250"/>
      <c r="AH35" s="41"/>
      <c r="AI35" s="41"/>
    </row>
    <row r="36" spans="1:35" ht="15.6" customHeight="1" x14ac:dyDescent="0.2">
      <c r="A36" s="49"/>
      <c r="B36" s="18" t="s">
        <v>5</v>
      </c>
      <c r="C36" s="181"/>
      <c r="D36" s="188">
        <v>0</v>
      </c>
      <c r="E36" s="188">
        <v>0</v>
      </c>
      <c r="F36" s="188">
        <v>0</v>
      </c>
      <c r="G36" s="188">
        <v>0</v>
      </c>
      <c r="H36" s="215">
        <v>0</v>
      </c>
      <c r="I36" s="186">
        <v>0</v>
      </c>
      <c r="J36" s="187">
        <v>0</v>
      </c>
      <c r="K36" s="188">
        <v>0</v>
      </c>
      <c r="L36" s="188">
        <v>0</v>
      </c>
      <c r="M36" s="188">
        <v>0</v>
      </c>
      <c r="N36" s="188">
        <v>1</v>
      </c>
      <c r="O36" s="188">
        <v>0</v>
      </c>
      <c r="P36" s="188">
        <v>1</v>
      </c>
      <c r="Q36" s="184">
        <v>0</v>
      </c>
      <c r="R36" s="185">
        <v>0</v>
      </c>
      <c r="S36" s="185">
        <v>0</v>
      </c>
      <c r="T36" s="185">
        <v>0</v>
      </c>
      <c r="U36" s="185">
        <v>0</v>
      </c>
      <c r="V36" s="185">
        <v>0</v>
      </c>
      <c r="W36" s="185">
        <v>0</v>
      </c>
      <c r="X36" s="185">
        <v>1</v>
      </c>
      <c r="Y36" s="185">
        <v>0</v>
      </c>
      <c r="Z36" s="216">
        <v>0</v>
      </c>
      <c r="AA36" s="217" t="s">
        <v>42</v>
      </c>
      <c r="AB36" s="217" t="s">
        <v>42</v>
      </c>
      <c r="AC36" s="182" t="s">
        <v>42</v>
      </c>
      <c r="AD36" s="218" t="s">
        <v>42</v>
      </c>
      <c r="AE36" s="22" t="s">
        <v>6</v>
      </c>
      <c r="AF36" s="246"/>
      <c r="AG36" s="246"/>
      <c r="AH36" s="41"/>
      <c r="AI36" s="41"/>
    </row>
    <row r="37" spans="1:35" ht="15.6" customHeight="1" x14ac:dyDescent="0.2">
      <c r="A37" s="19">
        <v>21.15</v>
      </c>
      <c r="B37" s="20" t="s">
        <v>7</v>
      </c>
      <c r="C37" s="219">
        <v>1</v>
      </c>
      <c r="D37" s="197">
        <v>0</v>
      </c>
      <c r="E37" s="197">
        <v>0</v>
      </c>
      <c r="F37" s="197">
        <v>0</v>
      </c>
      <c r="G37" s="197">
        <v>0</v>
      </c>
      <c r="H37" s="220">
        <v>0</v>
      </c>
      <c r="I37" s="195">
        <v>1</v>
      </c>
      <c r="J37" s="196">
        <v>0</v>
      </c>
      <c r="K37" s="197">
        <v>0</v>
      </c>
      <c r="L37" s="197">
        <v>0</v>
      </c>
      <c r="M37" s="197">
        <v>0</v>
      </c>
      <c r="N37" s="197">
        <v>0</v>
      </c>
      <c r="O37" s="197">
        <v>1</v>
      </c>
      <c r="P37" s="197">
        <v>0</v>
      </c>
      <c r="Q37" s="193">
        <v>0</v>
      </c>
      <c r="R37" s="194">
        <v>0</v>
      </c>
      <c r="S37" s="194">
        <v>0</v>
      </c>
      <c r="T37" s="194">
        <v>0</v>
      </c>
      <c r="U37" s="194">
        <v>0</v>
      </c>
      <c r="V37" s="194">
        <v>0</v>
      </c>
      <c r="W37" s="194">
        <v>0</v>
      </c>
      <c r="X37" s="194">
        <v>0</v>
      </c>
      <c r="Y37" s="194">
        <v>0</v>
      </c>
      <c r="Z37" s="221" t="s">
        <v>42</v>
      </c>
      <c r="AA37" s="222" t="s">
        <v>42</v>
      </c>
      <c r="AB37" s="222" t="s">
        <v>42</v>
      </c>
      <c r="AC37" s="191" t="s">
        <v>42</v>
      </c>
      <c r="AD37" s="198"/>
      <c r="AE37" s="23">
        <f>SUM(C37:AC37)</f>
        <v>3</v>
      </c>
      <c r="AF37" s="247"/>
      <c r="AG37" s="247"/>
      <c r="AH37" s="41"/>
      <c r="AI37" s="41"/>
    </row>
    <row r="38" spans="1:35" ht="15.6" customHeight="1" x14ac:dyDescent="0.2">
      <c r="A38" s="254" t="s">
        <v>60</v>
      </c>
      <c r="B38" s="20" t="s">
        <v>8</v>
      </c>
      <c r="C38" s="219">
        <f>C37</f>
        <v>1</v>
      </c>
      <c r="D38" s="202">
        <f t="shared" ref="D38" si="22">C38-D36+D37</f>
        <v>1</v>
      </c>
      <c r="E38" s="202">
        <f>D38-E36+E37</f>
        <v>1</v>
      </c>
      <c r="F38" s="202">
        <f>E38-F36+F37</f>
        <v>1</v>
      </c>
      <c r="G38" s="202">
        <f t="shared" ref="G38:H38" si="23">F38-G36+G37</f>
        <v>1</v>
      </c>
      <c r="H38" s="223">
        <f t="shared" si="23"/>
        <v>1</v>
      </c>
      <c r="I38" s="200">
        <f>H38-I36+I37</f>
        <v>2</v>
      </c>
      <c r="J38" s="201">
        <f t="shared" ref="J38:S38" si="24">I38-J36+J37</f>
        <v>2</v>
      </c>
      <c r="K38" s="202">
        <f t="shared" si="24"/>
        <v>2</v>
      </c>
      <c r="L38" s="202">
        <f t="shared" si="24"/>
        <v>2</v>
      </c>
      <c r="M38" s="202">
        <f t="shared" si="24"/>
        <v>2</v>
      </c>
      <c r="N38" s="202">
        <f t="shared" si="24"/>
        <v>1</v>
      </c>
      <c r="O38" s="202">
        <f t="shared" si="24"/>
        <v>2</v>
      </c>
      <c r="P38" s="202">
        <f t="shared" si="24"/>
        <v>1</v>
      </c>
      <c r="Q38" s="223">
        <f t="shared" si="24"/>
        <v>1</v>
      </c>
      <c r="R38" s="194">
        <f t="shared" si="24"/>
        <v>1</v>
      </c>
      <c r="S38" s="194">
        <f t="shared" si="24"/>
        <v>1</v>
      </c>
      <c r="T38" s="194">
        <f>S38-T36+T37</f>
        <v>1</v>
      </c>
      <c r="U38" s="194">
        <f t="shared" ref="U38:Y38" si="25">T38-U36+U37</f>
        <v>1</v>
      </c>
      <c r="V38" s="194">
        <f t="shared" si="25"/>
        <v>1</v>
      </c>
      <c r="W38" s="194">
        <f t="shared" si="25"/>
        <v>1</v>
      </c>
      <c r="X38" s="194">
        <f t="shared" si="25"/>
        <v>0</v>
      </c>
      <c r="Y38" s="194">
        <f t="shared" si="25"/>
        <v>0</v>
      </c>
      <c r="Z38" s="194">
        <f>Y38-Z36</f>
        <v>0</v>
      </c>
      <c r="AA38" s="199" t="s">
        <v>42</v>
      </c>
      <c r="AB38" s="199" t="s">
        <v>42</v>
      </c>
      <c r="AC38" s="224" t="s">
        <v>42</v>
      </c>
      <c r="AD38" s="225" t="s">
        <v>42</v>
      </c>
      <c r="AE38" s="24"/>
      <c r="AF38" s="248">
        <f>MAX(C38:AD38)</f>
        <v>2</v>
      </c>
      <c r="AG38" s="248">
        <v>0</v>
      </c>
      <c r="AH38" s="41"/>
      <c r="AI38" s="41"/>
    </row>
    <row r="39" spans="1:35" ht="15.6" customHeight="1" x14ac:dyDescent="0.2">
      <c r="A39" s="255"/>
      <c r="B39" s="20" t="s">
        <v>9</v>
      </c>
      <c r="C39" s="226"/>
      <c r="D39" s="227"/>
      <c r="E39" s="227"/>
      <c r="F39" s="227"/>
      <c r="G39" s="227"/>
      <c r="H39" s="204">
        <v>21.22</v>
      </c>
      <c r="I39" s="228"/>
      <c r="J39" s="228"/>
      <c r="K39" s="204">
        <v>21.26</v>
      </c>
      <c r="L39" s="227"/>
      <c r="M39" s="227"/>
      <c r="N39" s="227"/>
      <c r="O39" s="227"/>
      <c r="P39" s="204">
        <v>21.35</v>
      </c>
      <c r="Q39" s="227"/>
      <c r="R39" s="228"/>
      <c r="S39" s="228"/>
      <c r="T39" s="204">
        <v>21.39</v>
      </c>
      <c r="U39" s="228"/>
      <c r="V39" s="228"/>
      <c r="W39" s="228"/>
      <c r="X39" s="228"/>
      <c r="Y39" s="228"/>
      <c r="Z39" s="204">
        <v>21.47</v>
      </c>
      <c r="AA39" s="228"/>
      <c r="AB39" s="228"/>
      <c r="AC39" s="227"/>
      <c r="AD39" s="205" t="s">
        <v>42</v>
      </c>
      <c r="AE39" s="25">
        <v>42</v>
      </c>
      <c r="AF39" s="247"/>
      <c r="AG39" s="247"/>
      <c r="AH39" s="41"/>
      <c r="AI39" s="41"/>
    </row>
    <row r="40" spans="1:35" ht="15.6" customHeight="1" x14ac:dyDescent="0.2">
      <c r="A40" s="256"/>
      <c r="B40" s="21" t="s">
        <v>10</v>
      </c>
      <c r="C40" s="229">
        <v>21.15</v>
      </c>
      <c r="D40" s="230"/>
      <c r="E40" s="230"/>
      <c r="F40" s="230"/>
      <c r="G40" s="230"/>
      <c r="H40" s="206">
        <f>H39</f>
        <v>21.22</v>
      </c>
      <c r="I40" s="230"/>
      <c r="J40" s="230"/>
      <c r="K40" s="206">
        <f>K39</f>
        <v>21.26</v>
      </c>
      <c r="L40" s="230"/>
      <c r="M40" s="230"/>
      <c r="N40" s="230"/>
      <c r="O40" s="230"/>
      <c r="P40" s="206">
        <f>P39</f>
        <v>21.35</v>
      </c>
      <c r="Q40" s="230"/>
      <c r="R40" s="230"/>
      <c r="S40" s="230"/>
      <c r="T40" s="206">
        <f>T39</f>
        <v>21.39</v>
      </c>
      <c r="U40" s="230"/>
      <c r="V40" s="230"/>
      <c r="W40" s="230"/>
      <c r="X40" s="230"/>
      <c r="Y40" s="230"/>
      <c r="Z40" s="206" t="s">
        <v>42</v>
      </c>
      <c r="AA40" s="230"/>
      <c r="AB40" s="230"/>
      <c r="AC40" s="230"/>
      <c r="AD40" s="231"/>
      <c r="AE40" s="24"/>
      <c r="AF40" s="249"/>
      <c r="AG40" s="249"/>
      <c r="AH40" s="41"/>
      <c r="AI40" s="41"/>
    </row>
    <row r="41" spans="1:35" ht="15.6" customHeight="1" thickBot="1" x14ac:dyDescent="0.25">
      <c r="A41" s="43">
        <v>211</v>
      </c>
      <c r="B41" s="43" t="s">
        <v>11</v>
      </c>
      <c r="C41" s="207"/>
      <c r="D41" s="208"/>
      <c r="E41" s="208"/>
      <c r="F41" s="208"/>
      <c r="G41" s="208"/>
      <c r="H41" s="208"/>
      <c r="I41" s="208"/>
      <c r="J41" s="208"/>
      <c r="K41" s="208"/>
      <c r="L41" s="208"/>
      <c r="M41" s="208"/>
      <c r="N41" s="208"/>
      <c r="O41" s="208"/>
      <c r="P41" s="208"/>
      <c r="Q41" s="208"/>
      <c r="R41" s="208"/>
      <c r="S41" s="208"/>
      <c r="T41" s="208"/>
      <c r="U41" s="208"/>
      <c r="V41" s="208"/>
      <c r="W41" s="208"/>
      <c r="X41" s="208"/>
      <c r="Y41" s="208"/>
      <c r="Z41" s="208"/>
      <c r="AA41" s="208"/>
      <c r="AB41" s="208"/>
      <c r="AC41" s="208"/>
      <c r="AD41" s="209"/>
      <c r="AE41" s="46"/>
      <c r="AF41" s="250"/>
      <c r="AG41" s="250"/>
      <c r="AH41" s="41"/>
      <c r="AI41" s="41"/>
    </row>
    <row r="42" spans="1:35" ht="15.6" customHeight="1" x14ac:dyDescent="0.2">
      <c r="A42" s="49"/>
      <c r="B42" s="18" t="s">
        <v>5</v>
      </c>
      <c r="C42" s="181"/>
      <c r="D42" s="188">
        <v>0</v>
      </c>
      <c r="E42" s="188">
        <v>0</v>
      </c>
      <c r="F42" s="188">
        <v>0</v>
      </c>
      <c r="G42" s="188">
        <v>0</v>
      </c>
      <c r="H42" s="215">
        <v>1</v>
      </c>
      <c r="I42" s="186">
        <v>0</v>
      </c>
      <c r="J42" s="187">
        <v>1</v>
      </c>
      <c r="K42" s="188">
        <v>2</v>
      </c>
      <c r="L42" s="188">
        <v>2</v>
      </c>
      <c r="M42" s="188">
        <v>1</v>
      </c>
      <c r="N42" s="188">
        <v>2</v>
      </c>
      <c r="O42" s="188">
        <v>0</v>
      </c>
      <c r="P42" s="188">
        <v>1</v>
      </c>
      <c r="Q42" s="184">
        <v>3</v>
      </c>
      <c r="R42" s="185">
        <v>0</v>
      </c>
      <c r="S42" s="185">
        <v>1</v>
      </c>
      <c r="T42" s="185">
        <v>0</v>
      </c>
      <c r="U42" s="185">
        <v>0</v>
      </c>
      <c r="V42" s="185">
        <v>5</v>
      </c>
      <c r="W42" s="185">
        <v>0</v>
      </c>
      <c r="X42" s="185">
        <v>0</v>
      </c>
      <c r="Y42" s="185">
        <v>5</v>
      </c>
      <c r="Z42" s="216">
        <v>0</v>
      </c>
      <c r="AA42" s="217">
        <v>0</v>
      </c>
      <c r="AB42" s="217">
        <v>0</v>
      </c>
      <c r="AC42" s="182">
        <v>0</v>
      </c>
      <c r="AD42" s="218">
        <v>0</v>
      </c>
      <c r="AE42" s="22" t="s">
        <v>6</v>
      </c>
      <c r="AF42" s="246"/>
      <c r="AG42" s="246"/>
      <c r="AH42" s="41"/>
      <c r="AI42" s="41"/>
    </row>
    <row r="43" spans="1:35" ht="15.6" customHeight="1" x14ac:dyDescent="0.2">
      <c r="A43" s="19">
        <v>22.05</v>
      </c>
      <c r="B43" s="20" t="s">
        <v>7</v>
      </c>
      <c r="C43" s="219">
        <v>2</v>
      </c>
      <c r="D43" s="197">
        <v>0</v>
      </c>
      <c r="E43" s="197">
        <v>3</v>
      </c>
      <c r="F43" s="197">
        <v>1</v>
      </c>
      <c r="G43" s="197">
        <v>1</v>
      </c>
      <c r="H43" s="220">
        <v>2</v>
      </c>
      <c r="I43" s="195">
        <v>5</v>
      </c>
      <c r="J43" s="196">
        <v>3</v>
      </c>
      <c r="K43" s="197">
        <v>4</v>
      </c>
      <c r="L43" s="197">
        <v>1</v>
      </c>
      <c r="M43" s="197">
        <v>0</v>
      </c>
      <c r="N43" s="197">
        <v>0</v>
      </c>
      <c r="O43" s="197">
        <v>1</v>
      </c>
      <c r="P43" s="197">
        <v>0</v>
      </c>
      <c r="Q43" s="193">
        <v>1</v>
      </c>
      <c r="R43" s="194">
        <v>0</v>
      </c>
      <c r="S43" s="194">
        <v>0</v>
      </c>
      <c r="T43" s="194">
        <v>0</v>
      </c>
      <c r="U43" s="194">
        <v>0</v>
      </c>
      <c r="V43" s="194">
        <v>0</v>
      </c>
      <c r="W43" s="194">
        <v>0</v>
      </c>
      <c r="X43" s="194">
        <v>0</v>
      </c>
      <c r="Y43" s="194">
        <v>0</v>
      </c>
      <c r="Z43" s="221">
        <v>0</v>
      </c>
      <c r="AA43" s="222">
        <v>0</v>
      </c>
      <c r="AB43" s="222">
        <v>0</v>
      </c>
      <c r="AC43" s="191">
        <v>0</v>
      </c>
      <c r="AD43" s="198"/>
      <c r="AE43" s="23">
        <f>SUM(C43:AC43)</f>
        <v>24</v>
      </c>
      <c r="AF43" s="247"/>
      <c r="AG43" s="247"/>
      <c r="AH43" s="41"/>
      <c r="AI43" s="41"/>
    </row>
    <row r="44" spans="1:35" ht="15.6" customHeight="1" x14ac:dyDescent="0.2">
      <c r="A44" s="254" t="s">
        <v>60</v>
      </c>
      <c r="B44" s="20" t="s">
        <v>8</v>
      </c>
      <c r="C44" s="219">
        <f>C43</f>
        <v>2</v>
      </c>
      <c r="D44" s="202">
        <f t="shared" ref="D44" si="26">C44-D42+D43</f>
        <v>2</v>
      </c>
      <c r="E44" s="202">
        <f>D44-E42+E43</f>
        <v>5</v>
      </c>
      <c r="F44" s="202">
        <f>E44-F42+F43</f>
        <v>6</v>
      </c>
      <c r="G44" s="202">
        <f t="shared" ref="G44:H44" si="27">F44-G42+G43</f>
        <v>7</v>
      </c>
      <c r="H44" s="223">
        <f t="shared" si="27"/>
        <v>8</v>
      </c>
      <c r="I44" s="200">
        <f>H44-I42+I43</f>
        <v>13</v>
      </c>
      <c r="J44" s="201">
        <f t="shared" ref="J44:S44" si="28">I44-J42+J43</f>
        <v>15</v>
      </c>
      <c r="K44" s="202">
        <f t="shared" si="28"/>
        <v>17</v>
      </c>
      <c r="L44" s="202">
        <f t="shared" si="28"/>
        <v>16</v>
      </c>
      <c r="M44" s="202">
        <f t="shared" si="28"/>
        <v>15</v>
      </c>
      <c r="N44" s="202">
        <f t="shared" si="28"/>
        <v>13</v>
      </c>
      <c r="O44" s="202">
        <f t="shared" si="28"/>
        <v>14</v>
      </c>
      <c r="P44" s="202">
        <f t="shared" si="28"/>
        <v>13</v>
      </c>
      <c r="Q44" s="223">
        <f t="shared" si="28"/>
        <v>11</v>
      </c>
      <c r="R44" s="194">
        <f t="shared" si="28"/>
        <v>11</v>
      </c>
      <c r="S44" s="194">
        <f t="shared" si="28"/>
        <v>10</v>
      </c>
      <c r="T44" s="194">
        <f>S44-T42+T43</f>
        <v>10</v>
      </c>
      <c r="U44" s="194">
        <f t="shared" ref="U44:AA44" si="29">T44-U42+U43</f>
        <v>10</v>
      </c>
      <c r="V44" s="194">
        <f t="shared" si="29"/>
        <v>5</v>
      </c>
      <c r="W44" s="194">
        <f t="shared" si="29"/>
        <v>5</v>
      </c>
      <c r="X44" s="194">
        <f t="shared" si="29"/>
        <v>5</v>
      </c>
      <c r="Y44" s="194">
        <f t="shared" si="29"/>
        <v>0</v>
      </c>
      <c r="Z44" s="194">
        <f t="shared" si="29"/>
        <v>0</v>
      </c>
      <c r="AA44" s="199">
        <f t="shared" si="29"/>
        <v>0</v>
      </c>
      <c r="AB44" s="199">
        <f>AA44-AB42+AB43</f>
        <v>0</v>
      </c>
      <c r="AC44" s="224">
        <f t="shared" ref="AC44" si="30">AB44-AC42+AC43</f>
        <v>0</v>
      </c>
      <c r="AD44" s="225">
        <f>AC44-AD42</f>
        <v>0</v>
      </c>
      <c r="AE44" s="24"/>
      <c r="AF44" s="248">
        <f>MAX(C44:AD44)</f>
        <v>17</v>
      </c>
      <c r="AG44" s="248">
        <f>AB44+SUM(AC43)</f>
        <v>0</v>
      </c>
      <c r="AH44" s="41"/>
      <c r="AI44" s="41"/>
    </row>
    <row r="45" spans="1:35" ht="15.6" customHeight="1" x14ac:dyDescent="0.2">
      <c r="A45" s="255"/>
      <c r="B45" s="20" t="s">
        <v>9</v>
      </c>
      <c r="C45" s="226"/>
      <c r="D45" s="227"/>
      <c r="E45" s="227"/>
      <c r="F45" s="227"/>
      <c r="G45" s="227"/>
      <c r="H45" s="204">
        <v>22.13</v>
      </c>
      <c r="I45" s="228"/>
      <c r="J45" s="228"/>
      <c r="K45" s="204">
        <v>22.17</v>
      </c>
      <c r="L45" s="227"/>
      <c r="M45" s="227"/>
      <c r="N45" s="227"/>
      <c r="O45" s="227"/>
      <c r="P45" s="204">
        <v>22.25</v>
      </c>
      <c r="Q45" s="227"/>
      <c r="R45" s="228"/>
      <c r="S45" s="228"/>
      <c r="T45" s="204">
        <v>22.29</v>
      </c>
      <c r="U45" s="228"/>
      <c r="V45" s="228"/>
      <c r="W45" s="228"/>
      <c r="X45" s="228"/>
      <c r="Y45" s="228"/>
      <c r="Z45" s="204">
        <v>22.37</v>
      </c>
      <c r="AA45" s="228"/>
      <c r="AB45" s="228"/>
      <c r="AC45" s="227"/>
      <c r="AD45" s="205">
        <v>22.45</v>
      </c>
      <c r="AE45" s="25">
        <v>39</v>
      </c>
      <c r="AF45" s="247"/>
      <c r="AG45" s="247"/>
      <c r="AH45" s="41"/>
      <c r="AI45" s="41"/>
    </row>
    <row r="46" spans="1:35" ht="15.6" customHeight="1" x14ac:dyDescent="0.2">
      <c r="A46" s="256"/>
      <c r="B46" s="21" t="s">
        <v>10</v>
      </c>
      <c r="C46" s="229">
        <v>22.06</v>
      </c>
      <c r="D46" s="230"/>
      <c r="E46" s="230"/>
      <c r="F46" s="230"/>
      <c r="G46" s="230"/>
      <c r="H46" s="206">
        <f>H45</f>
        <v>22.13</v>
      </c>
      <c r="I46" s="230"/>
      <c r="J46" s="230"/>
      <c r="K46" s="206">
        <f>K45</f>
        <v>22.17</v>
      </c>
      <c r="L46" s="230"/>
      <c r="M46" s="230"/>
      <c r="N46" s="230"/>
      <c r="O46" s="230"/>
      <c r="P46" s="206">
        <f>P45</f>
        <v>22.25</v>
      </c>
      <c r="Q46" s="230"/>
      <c r="R46" s="230"/>
      <c r="S46" s="230"/>
      <c r="T46" s="206">
        <f>T45</f>
        <v>22.29</v>
      </c>
      <c r="U46" s="230"/>
      <c r="V46" s="230"/>
      <c r="W46" s="230"/>
      <c r="X46" s="230"/>
      <c r="Y46" s="230"/>
      <c r="Z46" s="206">
        <f>Z45</f>
        <v>22.37</v>
      </c>
      <c r="AA46" s="230"/>
      <c r="AB46" s="230"/>
      <c r="AC46" s="230"/>
      <c r="AD46" s="231"/>
      <c r="AE46" s="24"/>
      <c r="AF46" s="249"/>
      <c r="AG46" s="249"/>
      <c r="AH46" s="41"/>
      <c r="AI46" s="41"/>
    </row>
    <row r="47" spans="1:35" ht="15.6" customHeight="1" thickBot="1" x14ac:dyDescent="0.25">
      <c r="A47" s="43">
        <v>201</v>
      </c>
      <c r="B47" s="43" t="s">
        <v>11</v>
      </c>
      <c r="C47" s="207"/>
      <c r="D47" s="208"/>
      <c r="E47" s="208"/>
      <c r="F47" s="208"/>
      <c r="G47" s="208"/>
      <c r="H47" s="208"/>
      <c r="I47" s="208"/>
      <c r="J47" s="208"/>
      <c r="K47" s="208"/>
      <c r="L47" s="208"/>
      <c r="M47" s="208"/>
      <c r="N47" s="208"/>
      <c r="O47" s="208"/>
      <c r="P47" s="208"/>
      <c r="Q47" s="208"/>
      <c r="R47" s="208"/>
      <c r="S47" s="208"/>
      <c r="T47" s="208"/>
      <c r="U47" s="208"/>
      <c r="V47" s="208"/>
      <c r="W47" s="208"/>
      <c r="X47" s="208"/>
      <c r="Y47" s="208"/>
      <c r="Z47" s="208"/>
      <c r="AA47" s="208"/>
      <c r="AB47" s="208"/>
      <c r="AC47" s="208"/>
      <c r="AD47" s="209"/>
      <c r="AE47" s="46"/>
      <c r="AF47" s="250"/>
      <c r="AG47" s="250"/>
      <c r="AH47" s="41"/>
      <c r="AI47" s="41"/>
    </row>
    <row r="48" spans="1:35" s="41" customFormat="1" ht="15.6" customHeight="1" thickBot="1" x14ac:dyDescent="0.25">
      <c r="A48" s="55" t="s">
        <v>12</v>
      </c>
      <c r="B48" s="51"/>
      <c r="C48" s="3"/>
      <c r="D48" s="4">
        <f t="shared" ref="D48:AD48" si="31">SUMIF($B6:$B47,"l. wys.",D6:D47)</f>
        <v>0</v>
      </c>
      <c r="E48" s="4">
        <f t="shared" si="31"/>
        <v>0</v>
      </c>
      <c r="F48" s="4">
        <f t="shared" si="31"/>
        <v>0</v>
      </c>
      <c r="G48" s="4">
        <f t="shared" si="31"/>
        <v>1</v>
      </c>
      <c r="H48" s="4">
        <f t="shared" si="31"/>
        <v>3</v>
      </c>
      <c r="I48" s="4">
        <f t="shared" si="31"/>
        <v>8</v>
      </c>
      <c r="J48" s="4">
        <f t="shared" si="31"/>
        <v>4</v>
      </c>
      <c r="K48" s="4">
        <f t="shared" si="31"/>
        <v>24</v>
      </c>
      <c r="L48" s="4">
        <f t="shared" si="31"/>
        <v>5</v>
      </c>
      <c r="M48" s="4">
        <f t="shared" si="31"/>
        <v>8</v>
      </c>
      <c r="N48" s="4">
        <f t="shared" si="31"/>
        <v>21</v>
      </c>
      <c r="O48" s="4">
        <f t="shared" si="31"/>
        <v>5</v>
      </c>
      <c r="P48" s="4">
        <f t="shared" si="31"/>
        <v>11</v>
      </c>
      <c r="Q48" s="4">
        <f t="shared" si="31"/>
        <v>18</v>
      </c>
      <c r="R48" s="4">
        <f t="shared" si="31"/>
        <v>1</v>
      </c>
      <c r="S48" s="4">
        <f t="shared" si="31"/>
        <v>1</v>
      </c>
      <c r="T48" s="4">
        <f t="shared" si="31"/>
        <v>1</v>
      </c>
      <c r="U48" s="4">
        <f t="shared" si="31"/>
        <v>9</v>
      </c>
      <c r="V48" s="4">
        <f t="shared" si="31"/>
        <v>11</v>
      </c>
      <c r="W48" s="4">
        <f t="shared" si="31"/>
        <v>1</v>
      </c>
      <c r="X48" s="4">
        <f t="shared" si="31"/>
        <v>4</v>
      </c>
      <c r="Y48" s="4">
        <f t="shared" si="31"/>
        <v>16</v>
      </c>
      <c r="Z48" s="4">
        <f t="shared" si="31"/>
        <v>14</v>
      </c>
      <c r="AA48" s="4">
        <f t="shared" si="31"/>
        <v>0</v>
      </c>
      <c r="AB48" s="4">
        <f t="shared" si="31"/>
        <v>1</v>
      </c>
      <c r="AC48" s="4">
        <f t="shared" si="31"/>
        <v>0</v>
      </c>
      <c r="AD48" s="4">
        <f t="shared" si="31"/>
        <v>0</v>
      </c>
      <c r="AE48" s="40" t="str">
        <f>"Σ: "&amp;SUM(C48:AD48)</f>
        <v>Σ: 167</v>
      </c>
      <c r="AG48" s="251" t="str">
        <f>"Σ: "&amp;SUM(AG$6:AG47)</f>
        <v>Σ: 0</v>
      </c>
    </row>
    <row r="49" spans="1:35" s="41" customFormat="1" ht="15.6" customHeight="1" thickBot="1" x14ac:dyDescent="0.25">
      <c r="A49" s="56" t="s">
        <v>13</v>
      </c>
      <c r="B49" s="52"/>
      <c r="C49" s="5">
        <f t="shared" ref="C49:AC49" si="32">SUMIF($B6:$B47,"l. wsiad.",C6:C47)</f>
        <v>29</v>
      </c>
      <c r="D49" s="6">
        <f t="shared" si="32"/>
        <v>6</v>
      </c>
      <c r="E49" s="6">
        <f t="shared" si="32"/>
        <v>12</v>
      </c>
      <c r="F49" s="6">
        <f t="shared" si="32"/>
        <v>5</v>
      </c>
      <c r="G49" s="6">
        <f t="shared" si="32"/>
        <v>13</v>
      </c>
      <c r="H49" s="6">
        <f t="shared" si="32"/>
        <v>13</v>
      </c>
      <c r="I49" s="6">
        <f t="shared" si="32"/>
        <v>10</v>
      </c>
      <c r="J49" s="6">
        <f t="shared" si="32"/>
        <v>16</v>
      </c>
      <c r="K49" s="6">
        <f t="shared" si="32"/>
        <v>23</v>
      </c>
      <c r="L49" s="6">
        <f t="shared" si="32"/>
        <v>12</v>
      </c>
      <c r="M49" s="6">
        <f t="shared" si="32"/>
        <v>8</v>
      </c>
      <c r="N49" s="6">
        <f t="shared" si="32"/>
        <v>4</v>
      </c>
      <c r="O49" s="6">
        <f t="shared" si="32"/>
        <v>2</v>
      </c>
      <c r="P49" s="6">
        <f t="shared" si="32"/>
        <v>9</v>
      </c>
      <c r="Q49" s="6">
        <f t="shared" si="32"/>
        <v>5</v>
      </c>
      <c r="R49" s="6">
        <f t="shared" si="32"/>
        <v>0</v>
      </c>
      <c r="S49" s="6">
        <f t="shared" si="32"/>
        <v>0</v>
      </c>
      <c r="T49" s="6">
        <f t="shared" si="32"/>
        <v>0</v>
      </c>
      <c r="U49" s="6">
        <f t="shared" si="32"/>
        <v>0</v>
      </c>
      <c r="V49" s="6">
        <f t="shared" si="32"/>
        <v>0</v>
      </c>
      <c r="W49" s="6">
        <f t="shared" si="32"/>
        <v>0</v>
      </c>
      <c r="X49" s="6">
        <f t="shared" si="32"/>
        <v>0</v>
      </c>
      <c r="Y49" s="6">
        <f t="shared" si="32"/>
        <v>0</v>
      </c>
      <c r="Z49" s="6">
        <f t="shared" si="32"/>
        <v>0</v>
      </c>
      <c r="AA49" s="6">
        <f t="shared" si="32"/>
        <v>0</v>
      </c>
      <c r="AB49" s="6">
        <f t="shared" si="32"/>
        <v>0</v>
      </c>
      <c r="AC49" s="7">
        <f t="shared" si="32"/>
        <v>0</v>
      </c>
      <c r="AD49" s="8"/>
      <c r="AE49" s="42" t="str">
        <f>"Σ: "&amp;SUM(C49:AD49)</f>
        <v>Σ: 167</v>
      </c>
    </row>
    <row r="50" spans="1:35" x14ac:dyDescent="0.2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57" t="s">
        <v>12</v>
      </c>
      <c r="AA50" s="58"/>
      <c r="AB50" s="58"/>
      <c r="AC50" s="58"/>
      <c r="AD50" s="58"/>
      <c r="AE50" s="59" t="str">
        <f>"Σ: "&amp;SUM(C48:AD48)+SUM('N KrzywaGóra&gt;Ostrowska'!C48:AD48)</f>
        <v>Σ: 281</v>
      </c>
      <c r="AF50" s="41"/>
      <c r="AG50" s="41"/>
      <c r="AH50" s="41"/>
      <c r="AI50" s="41"/>
    </row>
    <row r="51" spans="1:35" ht="15.75" thickBot="1" x14ac:dyDescent="0.25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60" t="s">
        <v>13</v>
      </c>
      <c r="AA51" s="61"/>
      <c r="AB51" s="61"/>
      <c r="AC51" s="61"/>
      <c r="AD51" s="61"/>
      <c r="AE51" s="62" t="str">
        <f>"Σ: "&amp;SUM(C49:AD49)+SUM('N KrzywaGóra&gt;Ostrowska'!C49:AD49)</f>
        <v>Σ: 281</v>
      </c>
      <c r="AF51" s="41"/>
      <c r="AH51" s="41"/>
      <c r="AI51" s="41"/>
    </row>
    <row r="52" spans="1:35" x14ac:dyDescent="0.2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H52" s="41"/>
      <c r="AI52" s="41"/>
    </row>
    <row r="53" spans="1:35" x14ac:dyDescent="0.2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H53" s="41"/>
      <c r="AI53" s="41"/>
    </row>
    <row r="54" spans="1:35" x14ac:dyDescent="0.2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H54" s="41"/>
      <c r="AI54" s="41"/>
    </row>
    <row r="55" spans="1:35" x14ac:dyDescent="0.2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H55" s="41"/>
      <c r="AI55" s="41"/>
    </row>
    <row r="56" spans="1:35" x14ac:dyDescent="0.2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H56" s="41"/>
      <c r="AI56" s="41"/>
    </row>
    <row r="57" spans="1:35" x14ac:dyDescent="0.2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H57" s="41"/>
      <c r="AI57" s="41"/>
    </row>
    <row r="58" spans="1:35" x14ac:dyDescent="0.2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H58" s="41"/>
      <c r="AI58" s="41"/>
    </row>
    <row r="59" spans="1:35" x14ac:dyDescent="0.2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H59" s="41"/>
      <c r="AI59" s="41"/>
    </row>
    <row r="60" spans="1:35" x14ac:dyDescent="0.2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H60" s="41"/>
      <c r="AI60" s="41"/>
    </row>
    <row r="61" spans="1:35" x14ac:dyDescent="0.2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H61" s="41"/>
      <c r="AI61" s="41"/>
    </row>
  </sheetData>
  <sheetProtection selectLockedCells="1" selectUnlockedCells="1"/>
  <mergeCells count="7">
    <mergeCell ref="A44:A46"/>
    <mergeCell ref="A8:A10"/>
    <mergeCell ref="A14:A16"/>
    <mergeCell ref="A20:A22"/>
    <mergeCell ref="A26:A28"/>
    <mergeCell ref="A32:A34"/>
    <mergeCell ref="A38:A40"/>
  </mergeCells>
  <conditionalFormatting sqref="AE8:AE23">
    <cfRule type="expression" dxfId="32" priority="33" stopIfTrue="1">
      <formula>AP8</formula>
    </cfRule>
  </conditionalFormatting>
  <conditionalFormatting sqref="AE14:AE17">
    <cfRule type="expression" dxfId="31" priority="32" stopIfTrue="1">
      <formula>AP14</formula>
    </cfRule>
  </conditionalFormatting>
  <conditionalFormatting sqref="AE14:AE17">
    <cfRule type="expression" dxfId="30" priority="31" stopIfTrue="1">
      <formula>AP14</formula>
    </cfRule>
  </conditionalFormatting>
  <conditionalFormatting sqref="AE14:AE17">
    <cfRule type="expression" dxfId="29" priority="30" stopIfTrue="1">
      <formula>AP14</formula>
    </cfRule>
  </conditionalFormatting>
  <conditionalFormatting sqref="AE20:AE23">
    <cfRule type="expression" dxfId="28" priority="29" stopIfTrue="1">
      <formula>AP20</formula>
    </cfRule>
  </conditionalFormatting>
  <conditionalFormatting sqref="AE20:AE23">
    <cfRule type="expression" dxfId="27" priority="28" stopIfTrue="1">
      <formula>AP20</formula>
    </cfRule>
  </conditionalFormatting>
  <conditionalFormatting sqref="AE20:AE23">
    <cfRule type="expression" dxfId="26" priority="27" stopIfTrue="1">
      <formula>AP20</formula>
    </cfRule>
  </conditionalFormatting>
  <conditionalFormatting sqref="C8:AD8">
    <cfRule type="cellIs" dxfId="25" priority="26" stopIfTrue="1" operator="equal">
      <formula>$AF8</formula>
    </cfRule>
  </conditionalFormatting>
  <conditionalFormatting sqref="C14:AD14">
    <cfRule type="cellIs" dxfId="24" priority="25" stopIfTrue="1" operator="equal">
      <formula>$AF14</formula>
    </cfRule>
  </conditionalFormatting>
  <conditionalFormatting sqref="C20:Y20">
    <cfRule type="cellIs" dxfId="23" priority="24" stopIfTrue="1" operator="equal">
      <formula>$AF20</formula>
    </cfRule>
  </conditionalFormatting>
  <conditionalFormatting sqref="Z20:AD20">
    <cfRule type="cellIs" dxfId="22" priority="23" stopIfTrue="1" operator="equal">
      <formula>$AF20</formula>
    </cfRule>
  </conditionalFormatting>
  <conditionalFormatting sqref="AE24:AE29">
    <cfRule type="expression" dxfId="21" priority="22" stopIfTrue="1">
      <formula>AP24</formula>
    </cfRule>
  </conditionalFormatting>
  <conditionalFormatting sqref="AE26:AE29">
    <cfRule type="expression" dxfId="20" priority="21" stopIfTrue="1">
      <formula>AP26</formula>
    </cfRule>
  </conditionalFormatting>
  <conditionalFormatting sqref="AE26:AE29">
    <cfRule type="expression" dxfId="19" priority="20" stopIfTrue="1">
      <formula>AP26</formula>
    </cfRule>
  </conditionalFormatting>
  <conditionalFormatting sqref="AE26:AE29">
    <cfRule type="expression" dxfId="18" priority="19" stopIfTrue="1">
      <formula>AP26</formula>
    </cfRule>
  </conditionalFormatting>
  <conditionalFormatting sqref="C26:AD26">
    <cfRule type="cellIs" dxfId="17" priority="18" stopIfTrue="1" operator="equal">
      <formula>$AF26</formula>
    </cfRule>
  </conditionalFormatting>
  <conditionalFormatting sqref="AE30:AE35">
    <cfRule type="expression" dxfId="16" priority="17" stopIfTrue="1">
      <formula>AP30</formula>
    </cfRule>
  </conditionalFormatting>
  <conditionalFormatting sqref="AE32:AE35">
    <cfRule type="expression" dxfId="15" priority="16" stopIfTrue="1">
      <formula>AP32</formula>
    </cfRule>
  </conditionalFormatting>
  <conditionalFormatting sqref="AE32:AE35">
    <cfRule type="expression" dxfId="14" priority="15" stopIfTrue="1">
      <formula>AP32</formula>
    </cfRule>
  </conditionalFormatting>
  <conditionalFormatting sqref="AE32:AE35">
    <cfRule type="expression" dxfId="13" priority="14" stopIfTrue="1">
      <formula>AP32</formula>
    </cfRule>
  </conditionalFormatting>
  <conditionalFormatting sqref="C32:Y32">
    <cfRule type="cellIs" dxfId="12" priority="13" stopIfTrue="1" operator="equal">
      <formula>$AF32</formula>
    </cfRule>
  </conditionalFormatting>
  <conditionalFormatting sqref="Z32:AD32">
    <cfRule type="cellIs" dxfId="11" priority="12" stopIfTrue="1" operator="equal">
      <formula>$AF32</formula>
    </cfRule>
  </conditionalFormatting>
  <conditionalFormatting sqref="AE36:AE41">
    <cfRule type="expression" dxfId="10" priority="11" stopIfTrue="1">
      <formula>AP36</formula>
    </cfRule>
  </conditionalFormatting>
  <conditionalFormatting sqref="AE38:AE41">
    <cfRule type="expression" dxfId="9" priority="10" stopIfTrue="1">
      <formula>AP38</formula>
    </cfRule>
  </conditionalFormatting>
  <conditionalFormatting sqref="AE38:AE41">
    <cfRule type="expression" dxfId="8" priority="9" stopIfTrue="1">
      <formula>AP38</formula>
    </cfRule>
  </conditionalFormatting>
  <conditionalFormatting sqref="AE38:AE41">
    <cfRule type="expression" dxfId="7" priority="8" stopIfTrue="1">
      <formula>AP38</formula>
    </cfRule>
  </conditionalFormatting>
  <conditionalFormatting sqref="C38:Y38">
    <cfRule type="cellIs" dxfId="6" priority="7" stopIfTrue="1" operator="equal">
      <formula>$AF38</formula>
    </cfRule>
  </conditionalFormatting>
  <conditionalFormatting sqref="Z38:AD38">
    <cfRule type="cellIs" dxfId="5" priority="6" stopIfTrue="1" operator="equal">
      <formula>$AF38</formula>
    </cfRule>
  </conditionalFormatting>
  <conditionalFormatting sqref="AE42:AE47">
    <cfRule type="expression" dxfId="4" priority="5" stopIfTrue="1">
      <formula>AP42</formula>
    </cfRule>
  </conditionalFormatting>
  <conditionalFormatting sqref="AE44:AE47">
    <cfRule type="expression" dxfId="3" priority="4" stopIfTrue="1">
      <formula>AP44</formula>
    </cfRule>
  </conditionalFormatting>
  <conditionalFormatting sqref="AE44:AE47">
    <cfRule type="expression" dxfId="2" priority="3" stopIfTrue="1">
      <formula>AP44</formula>
    </cfRule>
  </conditionalFormatting>
  <conditionalFormatting sqref="AE44:AE47">
    <cfRule type="expression" dxfId="1" priority="2" stopIfTrue="1">
      <formula>AP44</formula>
    </cfRule>
  </conditionalFormatting>
  <conditionalFormatting sqref="C44:AD44">
    <cfRule type="cellIs" dxfId="0" priority="1" stopIfTrue="1" operator="equal">
      <formula>$AF44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1" manualBreakCount="1">
    <brk id="29" max="3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12</vt:i4>
      </vt:variant>
    </vt:vector>
  </HeadingPairs>
  <TitlesOfParts>
    <vt:vector size="18" baseType="lpstr">
      <vt:lpstr>P KrzywaGóra&gt;Ostrowska</vt:lpstr>
      <vt:lpstr>P Ostrowska&gt;K.Góra</vt:lpstr>
      <vt:lpstr>S KrzywaGóra&gt;Ostrowska</vt:lpstr>
      <vt:lpstr>S Ostrowska&gt;K.Góra</vt:lpstr>
      <vt:lpstr>N KrzywaGóra&gt;Ostrowska</vt:lpstr>
      <vt:lpstr>N Ostrowska&gt;K.Góra</vt:lpstr>
      <vt:lpstr>'N KrzywaGóra&gt;Ostrowska'!Obszar_wydruku</vt:lpstr>
      <vt:lpstr>'N Ostrowska&gt;K.Góra'!Obszar_wydruku</vt:lpstr>
      <vt:lpstr>'P KrzywaGóra&gt;Ostrowska'!Obszar_wydruku</vt:lpstr>
      <vt:lpstr>'P Ostrowska&gt;K.Góra'!Obszar_wydruku</vt:lpstr>
      <vt:lpstr>'S KrzywaGóra&gt;Ostrowska'!Obszar_wydruku</vt:lpstr>
      <vt:lpstr>'S Ostrowska&gt;K.Góra'!Obszar_wydruku</vt:lpstr>
      <vt:lpstr>'N KrzywaGóra&gt;Ostrowska'!Tytuły_wydruku</vt:lpstr>
      <vt:lpstr>'N Ostrowska&gt;K.Góra'!Tytuły_wydruku</vt:lpstr>
      <vt:lpstr>'P KrzywaGóra&gt;Ostrowska'!Tytuły_wydruku</vt:lpstr>
      <vt:lpstr>'P Ostrowska&gt;K.Góra'!Tytuły_wydruku</vt:lpstr>
      <vt:lpstr>'S KrzywaGóra&gt;Ostrowska'!Tytuły_wydruku</vt:lpstr>
      <vt:lpstr>'S Ostrowska&gt;K.Góra'!Tytuły_wydruku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egg</dc:creator>
  <cp:lastModifiedBy>Gromadzki</cp:lastModifiedBy>
  <cp:lastPrinted>2016-05-22T11:13:52Z</cp:lastPrinted>
  <dcterms:created xsi:type="dcterms:W3CDTF">2016-03-12T10:21:56Z</dcterms:created>
  <dcterms:modified xsi:type="dcterms:W3CDTF">2016-05-22T11:36:55Z</dcterms:modified>
</cp:coreProperties>
</file>