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405" tabRatio="813"/>
  </bookViews>
  <sheets>
    <sheet name="P Wiejska&gt;Promienna" sheetId="1" r:id="rId1"/>
    <sheet name="P Promienna&gt;Wiejska" sheetId="9" r:id="rId2"/>
    <sheet name="S Wiejska&gt;Promienna" sheetId="14" r:id="rId3"/>
    <sheet name="S Promienna&gt;Wiejska" sheetId="15" r:id="rId4"/>
    <sheet name="N Wiejska&gt;Promienna" sheetId="16" r:id="rId5"/>
    <sheet name="N Promienna&gt;Wiejska" sheetId="17" r:id="rId6"/>
  </sheets>
  <definedNames>
    <definedName name="_xlnm._FilterDatabase" localSheetId="5" hidden="1">'N Promienna&gt;Wiejska'!$B$1:$B$121</definedName>
    <definedName name="_xlnm._FilterDatabase" localSheetId="4" hidden="1">'N Wiejska&gt;Promienna'!$B$1:$B$121</definedName>
    <definedName name="_xlnm._FilterDatabase" localSheetId="1" hidden="1">'P Promienna&gt;Wiejska'!$B$1:$B$199</definedName>
    <definedName name="_xlnm._FilterDatabase" localSheetId="0" hidden="1">'P Wiejska&gt;Promienna'!$B$1:$B$211</definedName>
    <definedName name="_xlnm._FilterDatabase" localSheetId="3" hidden="1">'S Promienna&gt;Wiejska'!$B$1:$B$151</definedName>
    <definedName name="_xlnm._FilterDatabase" localSheetId="2" hidden="1">'S Wiejska&gt;Promienna'!$B$1:$B$151</definedName>
    <definedName name="_xlnm.Print_Area" localSheetId="5">'N Promienna&gt;Wiejska'!$A$6:$Q$109</definedName>
    <definedName name="_xlnm.Print_Area" localSheetId="4">'N Wiejska&gt;Promienna'!$A$6:$Q$109</definedName>
    <definedName name="_xlnm.Print_Area" localSheetId="1">'P Promienna&gt;Wiejska'!$A$6:$Q$187</definedName>
    <definedName name="_xlnm.Print_Area" localSheetId="0">'P Wiejska&gt;Promienna'!$A$6:$Q$199</definedName>
    <definedName name="_xlnm.Print_Area" localSheetId="3">'S Promienna&gt;Wiejska'!$A$6:$Q$139</definedName>
    <definedName name="_xlnm.Print_Area" localSheetId="2">'S Wiejska&gt;Promienna'!$A$6:$Q$139</definedName>
    <definedName name="_xlnm.Print_Titles" localSheetId="5">'N Promienna&gt;Wiejska'!$1:$5</definedName>
    <definedName name="_xlnm.Print_Titles" localSheetId="4">'N Wiejska&gt;Promienna'!$1:$5</definedName>
    <definedName name="_xlnm.Print_Titles" localSheetId="1">'P Promienna&gt;Wiejska'!$1:$5</definedName>
    <definedName name="_xlnm.Print_Titles" localSheetId="0">'P Wiejska&gt;Promienna'!$1:$5</definedName>
    <definedName name="_xlnm.Print_Titles" localSheetId="3">'S Promienna&gt;Wiejska'!$1:$5</definedName>
    <definedName name="_xlnm.Print_Titles" localSheetId="2">'S Wiejska&gt;Promienna'!$1:$5</definedName>
  </definedNames>
  <calcPr calcId="152511"/>
</workbook>
</file>

<file path=xl/calcChain.xml><?xml version="1.0" encoding="utf-8"?>
<calcChain xmlns="http://schemas.openxmlformats.org/spreadsheetml/2006/main">
  <c r="O109" i="17" l="1"/>
  <c r="N109" i="17"/>
  <c r="M109" i="17"/>
  <c r="L109" i="17"/>
  <c r="K109" i="17"/>
  <c r="J109" i="17"/>
  <c r="I109" i="17"/>
  <c r="H109" i="17"/>
  <c r="G109" i="17"/>
  <c r="F109" i="17"/>
  <c r="E109" i="17"/>
  <c r="D109" i="17"/>
  <c r="C109" i="17"/>
  <c r="P108" i="17"/>
  <c r="O108" i="17"/>
  <c r="N108" i="17"/>
  <c r="M108" i="17"/>
  <c r="L108" i="17"/>
  <c r="K108" i="17"/>
  <c r="J108" i="17"/>
  <c r="I108" i="17"/>
  <c r="H108" i="17"/>
  <c r="G108" i="17"/>
  <c r="F108" i="17"/>
  <c r="E108" i="17"/>
  <c r="D108" i="17"/>
  <c r="M106" i="17"/>
  <c r="H106" i="17"/>
  <c r="C104" i="17"/>
  <c r="D104" i="17" s="1"/>
  <c r="E104" i="17" s="1"/>
  <c r="F104" i="17" s="1"/>
  <c r="G104" i="17" s="1"/>
  <c r="H104" i="17" s="1"/>
  <c r="I104" i="17" s="1"/>
  <c r="J104" i="17" s="1"/>
  <c r="K104" i="17" s="1"/>
  <c r="L104" i="17" s="1"/>
  <c r="M104" i="17" s="1"/>
  <c r="N104" i="17" s="1"/>
  <c r="O104" i="17" s="1"/>
  <c r="P104" i="17" s="1"/>
  <c r="Q103" i="17"/>
  <c r="M100" i="17"/>
  <c r="H100" i="17"/>
  <c r="C98" i="17"/>
  <c r="Q97" i="17"/>
  <c r="M94" i="17"/>
  <c r="H94" i="17"/>
  <c r="C92" i="17"/>
  <c r="D92" i="17" s="1"/>
  <c r="E92" i="17" s="1"/>
  <c r="F92" i="17" s="1"/>
  <c r="G92" i="17" s="1"/>
  <c r="H92" i="17" s="1"/>
  <c r="I92" i="17" s="1"/>
  <c r="J92" i="17" s="1"/>
  <c r="K92" i="17" s="1"/>
  <c r="L92" i="17" s="1"/>
  <c r="M92" i="17" s="1"/>
  <c r="N92" i="17" s="1"/>
  <c r="O92" i="17" s="1"/>
  <c r="P92" i="17" s="1"/>
  <c r="Q91" i="17"/>
  <c r="M88" i="17"/>
  <c r="H88" i="17"/>
  <c r="C86" i="17"/>
  <c r="Q85" i="17"/>
  <c r="M82" i="17"/>
  <c r="H82" i="17"/>
  <c r="D80" i="17"/>
  <c r="E80" i="17" s="1"/>
  <c r="F80" i="17" s="1"/>
  <c r="G80" i="17" s="1"/>
  <c r="H80" i="17" s="1"/>
  <c r="I80" i="17" s="1"/>
  <c r="J80" i="17" s="1"/>
  <c r="K80" i="17" s="1"/>
  <c r="L80" i="17" s="1"/>
  <c r="M80" i="17" s="1"/>
  <c r="N80" i="17" s="1"/>
  <c r="O80" i="17" s="1"/>
  <c r="P80" i="17" s="1"/>
  <c r="C80" i="17"/>
  <c r="Q79" i="17"/>
  <c r="M76" i="17"/>
  <c r="H76" i="17"/>
  <c r="C74" i="17"/>
  <c r="Q73" i="17"/>
  <c r="M70" i="17"/>
  <c r="H70" i="17"/>
  <c r="C68" i="17"/>
  <c r="D68" i="17" s="1"/>
  <c r="E68" i="17" s="1"/>
  <c r="F68" i="17" s="1"/>
  <c r="G68" i="17" s="1"/>
  <c r="H68" i="17" s="1"/>
  <c r="I68" i="17" s="1"/>
  <c r="J68" i="17" s="1"/>
  <c r="K68" i="17" s="1"/>
  <c r="L68" i="17" s="1"/>
  <c r="M68" i="17" s="1"/>
  <c r="N68" i="17" s="1"/>
  <c r="O68" i="17" s="1"/>
  <c r="P68" i="17" s="1"/>
  <c r="Q67" i="17"/>
  <c r="M64" i="17"/>
  <c r="H64" i="17"/>
  <c r="C62" i="17"/>
  <c r="Q61" i="17"/>
  <c r="M58" i="17"/>
  <c r="H58" i="17"/>
  <c r="C56" i="17"/>
  <c r="D56" i="17" s="1"/>
  <c r="E56" i="17" s="1"/>
  <c r="F56" i="17" s="1"/>
  <c r="G56" i="17" s="1"/>
  <c r="H56" i="17" s="1"/>
  <c r="I56" i="17" s="1"/>
  <c r="J56" i="17" s="1"/>
  <c r="K56" i="17" s="1"/>
  <c r="L56" i="17" s="1"/>
  <c r="M56" i="17" s="1"/>
  <c r="N56" i="17" s="1"/>
  <c r="O56" i="17" s="1"/>
  <c r="P56" i="17" s="1"/>
  <c r="Q55" i="17"/>
  <c r="M52" i="17"/>
  <c r="C50" i="17"/>
  <c r="Q49" i="17"/>
  <c r="M46" i="17"/>
  <c r="H46" i="17"/>
  <c r="C44" i="17"/>
  <c r="D44" i="17" s="1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3" i="17"/>
  <c r="M40" i="17"/>
  <c r="H40" i="17"/>
  <c r="C38" i="17"/>
  <c r="Q37" i="17"/>
  <c r="M34" i="17"/>
  <c r="H34" i="17"/>
  <c r="C32" i="17"/>
  <c r="D32" i="17" s="1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1" i="17"/>
  <c r="M28" i="17"/>
  <c r="H28" i="17"/>
  <c r="C26" i="17"/>
  <c r="Q25" i="17"/>
  <c r="M22" i="17"/>
  <c r="H22" i="17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19" i="17"/>
  <c r="M16" i="17"/>
  <c r="H16" i="17"/>
  <c r="C14" i="17"/>
  <c r="Q13" i="17"/>
  <c r="H10" i="17"/>
  <c r="C8" i="17"/>
  <c r="D8" i="17" s="1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7" i="17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C109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K106" i="16"/>
  <c r="G106" i="16"/>
  <c r="C104" i="16"/>
  <c r="D104" i="16" s="1"/>
  <c r="E104" i="16" s="1"/>
  <c r="F104" i="16" s="1"/>
  <c r="G104" i="16" s="1"/>
  <c r="H104" i="16" s="1"/>
  <c r="I104" i="16" s="1"/>
  <c r="J104" i="16" s="1"/>
  <c r="K104" i="16" s="1"/>
  <c r="L104" i="16" s="1"/>
  <c r="M104" i="16" s="1"/>
  <c r="N104" i="16" s="1"/>
  <c r="O104" i="16" s="1"/>
  <c r="P104" i="16" s="1"/>
  <c r="Q103" i="16"/>
  <c r="K100" i="16"/>
  <c r="G100" i="16"/>
  <c r="C98" i="16"/>
  <c r="D98" i="16" s="1"/>
  <c r="Q97" i="16"/>
  <c r="K94" i="16"/>
  <c r="G94" i="16"/>
  <c r="C92" i="16"/>
  <c r="D92" i="16" s="1"/>
  <c r="E92" i="16" s="1"/>
  <c r="Q91" i="16"/>
  <c r="K88" i="16"/>
  <c r="G88" i="16"/>
  <c r="C86" i="16"/>
  <c r="D86" i="16" s="1"/>
  <c r="E86" i="16" s="1"/>
  <c r="F86" i="16" s="1"/>
  <c r="G86" i="16" s="1"/>
  <c r="H86" i="16" s="1"/>
  <c r="I86" i="16" s="1"/>
  <c r="J86" i="16" s="1"/>
  <c r="K86" i="16" s="1"/>
  <c r="L86" i="16" s="1"/>
  <c r="M86" i="16" s="1"/>
  <c r="N86" i="16" s="1"/>
  <c r="O86" i="16" s="1"/>
  <c r="P86" i="16" s="1"/>
  <c r="Q85" i="16"/>
  <c r="K82" i="16"/>
  <c r="G82" i="16"/>
  <c r="C80" i="16"/>
  <c r="D80" i="16" s="1"/>
  <c r="E80" i="16" s="1"/>
  <c r="F80" i="16" s="1"/>
  <c r="G80" i="16" s="1"/>
  <c r="H80" i="16" s="1"/>
  <c r="I80" i="16" s="1"/>
  <c r="J80" i="16" s="1"/>
  <c r="K80" i="16" s="1"/>
  <c r="L80" i="16" s="1"/>
  <c r="M80" i="16" s="1"/>
  <c r="N80" i="16" s="1"/>
  <c r="O80" i="16" s="1"/>
  <c r="P80" i="16" s="1"/>
  <c r="Q79" i="16"/>
  <c r="K76" i="16"/>
  <c r="G76" i="16"/>
  <c r="C74" i="16"/>
  <c r="Q73" i="16"/>
  <c r="K70" i="16"/>
  <c r="G70" i="16"/>
  <c r="C68" i="16"/>
  <c r="D68" i="16" s="1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7" i="16"/>
  <c r="K64" i="16"/>
  <c r="G64" i="16"/>
  <c r="C62" i="16"/>
  <c r="D62" i="16" s="1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1" i="16"/>
  <c r="K58" i="16"/>
  <c r="G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5" i="16"/>
  <c r="G52" i="16"/>
  <c r="C50" i="16"/>
  <c r="D50" i="16" s="1"/>
  <c r="Q49" i="16"/>
  <c r="K46" i="16"/>
  <c r="G46" i="16"/>
  <c r="C44" i="16"/>
  <c r="D44" i="16" s="1"/>
  <c r="E44" i="16" s="1"/>
  <c r="Q43" i="16"/>
  <c r="G40" i="16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7" i="16"/>
  <c r="K34" i="16"/>
  <c r="G34" i="16"/>
  <c r="C32" i="16"/>
  <c r="D32" i="16" s="1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1" i="16"/>
  <c r="G28" i="16"/>
  <c r="C26" i="16"/>
  <c r="D26" i="16" s="1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5" i="16"/>
  <c r="K22" i="16"/>
  <c r="G22" i="16"/>
  <c r="C20" i="16"/>
  <c r="D20" i="16" s="1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19" i="16"/>
  <c r="K16" i="16"/>
  <c r="G16" i="16"/>
  <c r="C14" i="16"/>
  <c r="D14" i="16" s="1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3" i="16"/>
  <c r="K10" i="16"/>
  <c r="G10" i="16"/>
  <c r="C8" i="16"/>
  <c r="Q7" i="16"/>
  <c r="M130" i="15"/>
  <c r="H130" i="15"/>
  <c r="C128" i="15"/>
  <c r="D128" i="15" s="1"/>
  <c r="Q127" i="15"/>
  <c r="M124" i="15"/>
  <c r="H124" i="15"/>
  <c r="C122" i="15"/>
  <c r="Q121" i="15"/>
  <c r="M118" i="15"/>
  <c r="H118" i="15"/>
  <c r="C116" i="15"/>
  <c r="Q115" i="15"/>
  <c r="M112" i="15"/>
  <c r="H112" i="15"/>
  <c r="C110" i="15"/>
  <c r="D110" i="15" s="1"/>
  <c r="Q109" i="15"/>
  <c r="D138" i="15"/>
  <c r="E138" i="15"/>
  <c r="F138" i="15"/>
  <c r="G138" i="15"/>
  <c r="H138" i="15"/>
  <c r="I138" i="15"/>
  <c r="J138" i="15"/>
  <c r="K138" i="15"/>
  <c r="L138" i="15"/>
  <c r="M138" i="15"/>
  <c r="N138" i="15"/>
  <c r="O138" i="15"/>
  <c r="P138" i="15"/>
  <c r="C139" i="15"/>
  <c r="D139" i="15"/>
  <c r="E139" i="15"/>
  <c r="F139" i="15"/>
  <c r="G139" i="15"/>
  <c r="H139" i="15"/>
  <c r="I139" i="15"/>
  <c r="J139" i="15"/>
  <c r="K139" i="15"/>
  <c r="L139" i="15"/>
  <c r="M139" i="15"/>
  <c r="N139" i="15"/>
  <c r="O139" i="15"/>
  <c r="M136" i="15"/>
  <c r="H136" i="15"/>
  <c r="C134" i="15"/>
  <c r="D134" i="15" s="1"/>
  <c r="Q133" i="15"/>
  <c r="M106" i="15"/>
  <c r="C104" i="15"/>
  <c r="D104" i="15" s="1"/>
  <c r="E104" i="15" s="1"/>
  <c r="F104" i="15" s="1"/>
  <c r="G104" i="15" s="1"/>
  <c r="H104" i="15" s="1"/>
  <c r="I104" i="15" s="1"/>
  <c r="J104" i="15" s="1"/>
  <c r="K104" i="15" s="1"/>
  <c r="L104" i="15" s="1"/>
  <c r="M104" i="15" s="1"/>
  <c r="N104" i="15" s="1"/>
  <c r="O104" i="15" s="1"/>
  <c r="P104" i="15" s="1"/>
  <c r="Q103" i="15"/>
  <c r="M100" i="15"/>
  <c r="H100" i="15"/>
  <c r="C98" i="15"/>
  <c r="Q97" i="15"/>
  <c r="M94" i="15"/>
  <c r="H94" i="15"/>
  <c r="C92" i="15"/>
  <c r="D92" i="15" s="1"/>
  <c r="E92" i="15" s="1"/>
  <c r="F92" i="15" s="1"/>
  <c r="G92" i="15" s="1"/>
  <c r="H92" i="15" s="1"/>
  <c r="I92" i="15" s="1"/>
  <c r="J92" i="15" s="1"/>
  <c r="K92" i="15" s="1"/>
  <c r="L92" i="15" s="1"/>
  <c r="M92" i="15" s="1"/>
  <c r="N92" i="15" s="1"/>
  <c r="O92" i="15" s="1"/>
  <c r="P92" i="15" s="1"/>
  <c r="Q91" i="15"/>
  <c r="M88" i="15"/>
  <c r="H88" i="15"/>
  <c r="C86" i="15"/>
  <c r="D86" i="15" s="1"/>
  <c r="E86" i="15" s="1"/>
  <c r="F86" i="15" s="1"/>
  <c r="G86" i="15" s="1"/>
  <c r="H86" i="15" s="1"/>
  <c r="I86" i="15" s="1"/>
  <c r="J86" i="15" s="1"/>
  <c r="K86" i="15" s="1"/>
  <c r="L86" i="15" s="1"/>
  <c r="M86" i="15" s="1"/>
  <c r="N86" i="15" s="1"/>
  <c r="O86" i="15" s="1"/>
  <c r="P86" i="15" s="1"/>
  <c r="Q85" i="15"/>
  <c r="M82" i="15"/>
  <c r="H82" i="15"/>
  <c r="C80" i="15"/>
  <c r="D80" i="15" s="1"/>
  <c r="E80" i="15" s="1"/>
  <c r="F80" i="15" s="1"/>
  <c r="G80" i="15" s="1"/>
  <c r="H80" i="15" s="1"/>
  <c r="I80" i="15" s="1"/>
  <c r="J80" i="15" s="1"/>
  <c r="K80" i="15" s="1"/>
  <c r="L80" i="15" s="1"/>
  <c r="M80" i="15" s="1"/>
  <c r="N80" i="15" s="1"/>
  <c r="O80" i="15" s="1"/>
  <c r="P80" i="15" s="1"/>
  <c r="Q79" i="15"/>
  <c r="M76" i="15"/>
  <c r="H76" i="15"/>
  <c r="C74" i="15"/>
  <c r="D74" i="15" s="1"/>
  <c r="Q73" i="15"/>
  <c r="M70" i="15"/>
  <c r="H70" i="15"/>
  <c r="C68" i="15"/>
  <c r="Q67" i="15"/>
  <c r="M64" i="15"/>
  <c r="H64" i="15"/>
  <c r="C62" i="15"/>
  <c r="D62" i="15" s="1"/>
  <c r="Q61" i="15"/>
  <c r="C56" i="15"/>
  <c r="D56" i="15" s="1"/>
  <c r="Q55" i="15"/>
  <c r="M52" i="15"/>
  <c r="H52" i="15"/>
  <c r="C50" i="15"/>
  <c r="Q49" i="15"/>
  <c r="M46" i="15"/>
  <c r="H46" i="15"/>
  <c r="C44" i="15"/>
  <c r="D44" i="15" s="1"/>
  <c r="Q43" i="15"/>
  <c r="M40" i="15"/>
  <c r="H40" i="15"/>
  <c r="C38" i="15"/>
  <c r="Q37" i="15"/>
  <c r="C32" i="15"/>
  <c r="D32" i="15" s="1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1" i="15"/>
  <c r="M28" i="15"/>
  <c r="H28" i="15"/>
  <c r="C26" i="15"/>
  <c r="D26" i="15" s="1"/>
  <c r="E26" i="15" s="1"/>
  <c r="F26" i="15" s="1"/>
  <c r="G26" i="15" s="1"/>
  <c r="H26" i="15" s="1"/>
  <c r="I26" i="15" s="1"/>
  <c r="J26" i="15" s="1"/>
  <c r="K26" i="15" s="1"/>
  <c r="L26" i="15" s="1"/>
  <c r="M26" i="15" s="1"/>
  <c r="N26" i="15" s="1"/>
  <c r="O26" i="15" s="1"/>
  <c r="P26" i="15" s="1"/>
  <c r="Q25" i="15"/>
  <c r="K130" i="14"/>
  <c r="G130" i="14"/>
  <c r="C128" i="14"/>
  <c r="D128" i="14" s="1"/>
  <c r="E128" i="14" s="1"/>
  <c r="Q127" i="14"/>
  <c r="K124" i="14"/>
  <c r="G124" i="14"/>
  <c r="C122" i="14"/>
  <c r="D122" i="14" s="1"/>
  <c r="Q121" i="14"/>
  <c r="K118" i="14"/>
  <c r="G118" i="14"/>
  <c r="C116" i="14"/>
  <c r="Q115" i="14"/>
  <c r="K112" i="14"/>
  <c r="G112" i="14"/>
  <c r="C110" i="14"/>
  <c r="D110" i="14" s="1"/>
  <c r="E110" i="14" s="1"/>
  <c r="F110" i="14" s="1"/>
  <c r="G110" i="14" s="1"/>
  <c r="H110" i="14" s="1"/>
  <c r="I110" i="14" s="1"/>
  <c r="J110" i="14" s="1"/>
  <c r="K110" i="14" s="1"/>
  <c r="L110" i="14" s="1"/>
  <c r="M110" i="14" s="1"/>
  <c r="N110" i="14" s="1"/>
  <c r="O110" i="14" s="1"/>
  <c r="P110" i="14" s="1"/>
  <c r="Q109" i="14"/>
  <c r="G106" i="14"/>
  <c r="C104" i="14"/>
  <c r="D104" i="14" s="1"/>
  <c r="E104" i="14" s="1"/>
  <c r="F104" i="14" s="1"/>
  <c r="G104" i="14" s="1"/>
  <c r="H104" i="14" s="1"/>
  <c r="I104" i="14" s="1"/>
  <c r="J104" i="14" s="1"/>
  <c r="K104" i="14" s="1"/>
  <c r="L104" i="14" s="1"/>
  <c r="M104" i="14" s="1"/>
  <c r="N104" i="14" s="1"/>
  <c r="O104" i="14" s="1"/>
  <c r="P104" i="14" s="1"/>
  <c r="Q103" i="14"/>
  <c r="K100" i="14"/>
  <c r="G100" i="14"/>
  <c r="C98" i="14"/>
  <c r="D98" i="14" s="1"/>
  <c r="Q97" i="14"/>
  <c r="K94" i="14"/>
  <c r="G94" i="14"/>
  <c r="C92" i="14"/>
  <c r="D92" i="14" s="1"/>
  <c r="Q91" i="14"/>
  <c r="K88" i="14"/>
  <c r="G88" i="14"/>
  <c r="C86" i="14"/>
  <c r="D86" i="14" s="1"/>
  <c r="Q85" i="14"/>
  <c r="K82" i="14"/>
  <c r="G82" i="14"/>
  <c r="C80" i="14"/>
  <c r="D80" i="14" s="1"/>
  <c r="E80" i="14" s="1"/>
  <c r="Q79" i="14"/>
  <c r="K76" i="14"/>
  <c r="G76" i="14"/>
  <c r="C74" i="14"/>
  <c r="D74" i="14" s="1"/>
  <c r="Q73" i="14"/>
  <c r="K70" i="14"/>
  <c r="G70" i="14"/>
  <c r="C68" i="14"/>
  <c r="D68" i="14" s="1"/>
  <c r="E68" i="14" s="1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Q67" i="14"/>
  <c r="M172" i="9"/>
  <c r="H172" i="9"/>
  <c r="C170" i="9"/>
  <c r="D170" i="9" s="1"/>
  <c r="E170" i="9" s="1"/>
  <c r="F170" i="9" s="1"/>
  <c r="G170" i="9" s="1"/>
  <c r="H170" i="9" s="1"/>
  <c r="I170" i="9" s="1"/>
  <c r="J170" i="9" s="1"/>
  <c r="K170" i="9" s="1"/>
  <c r="L170" i="9" s="1"/>
  <c r="M170" i="9" s="1"/>
  <c r="N170" i="9" s="1"/>
  <c r="O170" i="9" s="1"/>
  <c r="P170" i="9" s="1"/>
  <c r="Q169" i="9"/>
  <c r="M166" i="9"/>
  <c r="H166" i="9"/>
  <c r="C164" i="9"/>
  <c r="Q163" i="9"/>
  <c r="M160" i="9"/>
  <c r="H160" i="9"/>
  <c r="C158" i="9"/>
  <c r="D158" i="9" s="1"/>
  <c r="E158" i="9" s="1"/>
  <c r="F158" i="9" s="1"/>
  <c r="G158" i="9" s="1"/>
  <c r="H158" i="9" s="1"/>
  <c r="I158" i="9" s="1"/>
  <c r="J158" i="9" s="1"/>
  <c r="K158" i="9" s="1"/>
  <c r="L158" i="9" s="1"/>
  <c r="M158" i="9" s="1"/>
  <c r="N158" i="9" s="1"/>
  <c r="O158" i="9" s="1"/>
  <c r="P158" i="9" s="1"/>
  <c r="Q157" i="9"/>
  <c r="M154" i="9"/>
  <c r="H154" i="9"/>
  <c r="C152" i="9"/>
  <c r="D152" i="9" s="1"/>
  <c r="E152" i="9" s="1"/>
  <c r="F152" i="9" s="1"/>
  <c r="G152" i="9" s="1"/>
  <c r="H152" i="9" s="1"/>
  <c r="I152" i="9" s="1"/>
  <c r="J152" i="9" s="1"/>
  <c r="K152" i="9" s="1"/>
  <c r="L152" i="9" s="1"/>
  <c r="M152" i="9" s="1"/>
  <c r="N152" i="9" s="1"/>
  <c r="O152" i="9" s="1"/>
  <c r="P152" i="9" s="1"/>
  <c r="Q151" i="9"/>
  <c r="M148" i="9"/>
  <c r="H148" i="9"/>
  <c r="C146" i="9"/>
  <c r="D146" i="9" s="1"/>
  <c r="E146" i="9" s="1"/>
  <c r="F146" i="9" s="1"/>
  <c r="G146" i="9" s="1"/>
  <c r="H146" i="9" s="1"/>
  <c r="I146" i="9" s="1"/>
  <c r="J146" i="9" s="1"/>
  <c r="K146" i="9" s="1"/>
  <c r="L146" i="9" s="1"/>
  <c r="M146" i="9" s="1"/>
  <c r="N146" i="9" s="1"/>
  <c r="O146" i="9" s="1"/>
  <c r="P146" i="9" s="1"/>
  <c r="Q145" i="9"/>
  <c r="M142" i="9"/>
  <c r="H142" i="9"/>
  <c r="C140" i="9"/>
  <c r="D140" i="9" s="1"/>
  <c r="E140" i="9" s="1"/>
  <c r="F140" i="9" s="1"/>
  <c r="G140" i="9" s="1"/>
  <c r="H140" i="9" s="1"/>
  <c r="I140" i="9" s="1"/>
  <c r="J140" i="9" s="1"/>
  <c r="K140" i="9" s="1"/>
  <c r="L140" i="9" s="1"/>
  <c r="M140" i="9" s="1"/>
  <c r="N140" i="9" s="1"/>
  <c r="O140" i="9" s="1"/>
  <c r="P140" i="9" s="1"/>
  <c r="Q139" i="9"/>
  <c r="M136" i="9"/>
  <c r="H136" i="9"/>
  <c r="D134" i="9"/>
  <c r="E134" i="9" s="1"/>
  <c r="F134" i="9" s="1"/>
  <c r="G134" i="9" s="1"/>
  <c r="H134" i="9" s="1"/>
  <c r="I134" i="9" s="1"/>
  <c r="J134" i="9" s="1"/>
  <c r="K134" i="9" s="1"/>
  <c r="L134" i="9" s="1"/>
  <c r="M134" i="9" s="1"/>
  <c r="N134" i="9" s="1"/>
  <c r="O134" i="9" s="1"/>
  <c r="P134" i="9" s="1"/>
  <c r="C134" i="9"/>
  <c r="Q133" i="9"/>
  <c r="C128" i="9"/>
  <c r="D128" i="9" s="1"/>
  <c r="E128" i="9" s="1"/>
  <c r="F128" i="9" s="1"/>
  <c r="G128" i="9" s="1"/>
  <c r="H128" i="9" s="1"/>
  <c r="I128" i="9" s="1"/>
  <c r="J128" i="9" s="1"/>
  <c r="K128" i="9" s="1"/>
  <c r="L128" i="9" s="1"/>
  <c r="M128" i="9" s="1"/>
  <c r="N128" i="9" s="1"/>
  <c r="O128" i="9" s="1"/>
  <c r="P128" i="9" s="1"/>
  <c r="Q127" i="9"/>
  <c r="M124" i="9"/>
  <c r="H124" i="9"/>
  <c r="C122" i="9"/>
  <c r="D122" i="9" s="1"/>
  <c r="E122" i="9" s="1"/>
  <c r="F122" i="9" s="1"/>
  <c r="G122" i="9" s="1"/>
  <c r="H122" i="9" s="1"/>
  <c r="I122" i="9" s="1"/>
  <c r="J122" i="9" s="1"/>
  <c r="K122" i="9" s="1"/>
  <c r="L122" i="9" s="1"/>
  <c r="M122" i="9" s="1"/>
  <c r="N122" i="9" s="1"/>
  <c r="O122" i="9" s="1"/>
  <c r="P122" i="9" s="1"/>
  <c r="Q121" i="9"/>
  <c r="C116" i="9"/>
  <c r="D116" i="9" s="1"/>
  <c r="E116" i="9" s="1"/>
  <c r="F116" i="9" s="1"/>
  <c r="G116" i="9" s="1"/>
  <c r="H116" i="9" s="1"/>
  <c r="I116" i="9" s="1"/>
  <c r="J116" i="9" s="1"/>
  <c r="K116" i="9" s="1"/>
  <c r="L116" i="9" s="1"/>
  <c r="M116" i="9" s="1"/>
  <c r="N116" i="9" s="1"/>
  <c r="O116" i="9" s="1"/>
  <c r="P116" i="9" s="1"/>
  <c r="Q115" i="9"/>
  <c r="M112" i="9"/>
  <c r="H112" i="9"/>
  <c r="C110" i="9"/>
  <c r="D110" i="9" s="1"/>
  <c r="E110" i="9" s="1"/>
  <c r="F110" i="9" s="1"/>
  <c r="G110" i="9" s="1"/>
  <c r="H110" i="9" s="1"/>
  <c r="I110" i="9" s="1"/>
  <c r="J110" i="9" s="1"/>
  <c r="K110" i="9" s="1"/>
  <c r="L110" i="9" s="1"/>
  <c r="M110" i="9" s="1"/>
  <c r="N110" i="9" s="1"/>
  <c r="O110" i="9" s="1"/>
  <c r="P110" i="9" s="1"/>
  <c r="Q109" i="9"/>
  <c r="M106" i="9"/>
  <c r="H106" i="9"/>
  <c r="C104" i="9"/>
  <c r="D104" i="9" s="1"/>
  <c r="E104" i="9" s="1"/>
  <c r="F104" i="9" s="1"/>
  <c r="G104" i="9" s="1"/>
  <c r="H104" i="9" s="1"/>
  <c r="I104" i="9" s="1"/>
  <c r="J104" i="9" s="1"/>
  <c r="K104" i="9" s="1"/>
  <c r="L104" i="9" s="1"/>
  <c r="M104" i="9" s="1"/>
  <c r="N104" i="9" s="1"/>
  <c r="O104" i="9" s="1"/>
  <c r="P104" i="9" s="1"/>
  <c r="Q103" i="9"/>
  <c r="M100" i="9"/>
  <c r="H100" i="9"/>
  <c r="C98" i="9"/>
  <c r="D98" i="9" s="1"/>
  <c r="E98" i="9" s="1"/>
  <c r="F98" i="9" s="1"/>
  <c r="G98" i="9" s="1"/>
  <c r="H98" i="9" s="1"/>
  <c r="I98" i="9" s="1"/>
  <c r="J98" i="9" s="1"/>
  <c r="K98" i="9" s="1"/>
  <c r="L98" i="9" s="1"/>
  <c r="M98" i="9" s="1"/>
  <c r="N98" i="9" s="1"/>
  <c r="O98" i="9" s="1"/>
  <c r="P98" i="9" s="1"/>
  <c r="Q97" i="9"/>
  <c r="M94" i="9"/>
  <c r="H94" i="9"/>
  <c r="C92" i="9"/>
  <c r="D92" i="9" s="1"/>
  <c r="E92" i="9" s="1"/>
  <c r="F92" i="9" s="1"/>
  <c r="G92" i="9" s="1"/>
  <c r="H92" i="9" s="1"/>
  <c r="I92" i="9" s="1"/>
  <c r="J92" i="9" s="1"/>
  <c r="K92" i="9" s="1"/>
  <c r="L92" i="9" s="1"/>
  <c r="M92" i="9" s="1"/>
  <c r="N92" i="9" s="1"/>
  <c r="O92" i="9" s="1"/>
  <c r="P92" i="9" s="1"/>
  <c r="Q91" i="9"/>
  <c r="M88" i="9"/>
  <c r="H88" i="9"/>
  <c r="C86" i="9"/>
  <c r="D86" i="9" s="1"/>
  <c r="E86" i="9" s="1"/>
  <c r="F86" i="9" s="1"/>
  <c r="G86" i="9" s="1"/>
  <c r="H86" i="9" s="1"/>
  <c r="I86" i="9" s="1"/>
  <c r="J86" i="9" s="1"/>
  <c r="K86" i="9" s="1"/>
  <c r="L86" i="9" s="1"/>
  <c r="M86" i="9" s="1"/>
  <c r="N86" i="9" s="1"/>
  <c r="O86" i="9" s="1"/>
  <c r="P86" i="9" s="1"/>
  <c r="Q85" i="9"/>
  <c r="C80" i="9"/>
  <c r="D80" i="9" s="1"/>
  <c r="E80" i="9" s="1"/>
  <c r="F80" i="9" s="1"/>
  <c r="G80" i="9" s="1"/>
  <c r="H80" i="9" s="1"/>
  <c r="I80" i="9" s="1"/>
  <c r="J80" i="9" s="1"/>
  <c r="K80" i="9" s="1"/>
  <c r="L80" i="9" s="1"/>
  <c r="M80" i="9" s="1"/>
  <c r="N80" i="9" s="1"/>
  <c r="O80" i="9" s="1"/>
  <c r="P80" i="9" s="1"/>
  <c r="Q79" i="9"/>
  <c r="M76" i="9"/>
  <c r="H76" i="9"/>
  <c r="C74" i="9"/>
  <c r="D74" i="9" s="1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3" i="9"/>
  <c r="H70" i="9"/>
  <c r="C68" i="9"/>
  <c r="Q67" i="9"/>
  <c r="H64" i="9"/>
  <c r="C62" i="9"/>
  <c r="D62" i="9" s="1"/>
  <c r="Q61" i="9"/>
  <c r="M58" i="9"/>
  <c r="H58" i="9"/>
  <c r="C56" i="9"/>
  <c r="Q55" i="9"/>
  <c r="M52" i="9"/>
  <c r="C50" i="9"/>
  <c r="D50" i="9" s="1"/>
  <c r="Q49" i="9"/>
  <c r="M46" i="9"/>
  <c r="H46" i="9"/>
  <c r="C44" i="9"/>
  <c r="Q43" i="9"/>
  <c r="M40" i="9"/>
  <c r="H40" i="9"/>
  <c r="C38" i="9"/>
  <c r="D38" i="9" s="1"/>
  <c r="Q37" i="9"/>
  <c r="M34" i="9"/>
  <c r="H34" i="9"/>
  <c r="C32" i="9"/>
  <c r="Q31" i="9"/>
  <c r="H28" i="9"/>
  <c r="C26" i="9"/>
  <c r="D26" i="9" s="1"/>
  <c r="Q25" i="9"/>
  <c r="M22" i="9"/>
  <c r="H22" i="9"/>
  <c r="C20" i="9"/>
  <c r="Q19" i="9"/>
  <c r="M16" i="9"/>
  <c r="C14" i="9"/>
  <c r="D14" i="9" s="1"/>
  <c r="Q13" i="9"/>
  <c r="K196" i="1"/>
  <c r="G196" i="1"/>
  <c r="C194" i="1"/>
  <c r="D194" i="1" s="1"/>
  <c r="E194" i="1" s="1"/>
  <c r="F194" i="1" s="1"/>
  <c r="G194" i="1" s="1"/>
  <c r="H194" i="1" s="1"/>
  <c r="I194" i="1" s="1"/>
  <c r="J194" i="1" s="1"/>
  <c r="K194" i="1" s="1"/>
  <c r="L194" i="1" s="1"/>
  <c r="M194" i="1" s="1"/>
  <c r="N194" i="1" s="1"/>
  <c r="O194" i="1" s="1"/>
  <c r="P194" i="1" s="1"/>
  <c r="Q193" i="1"/>
  <c r="K190" i="1"/>
  <c r="G190" i="1"/>
  <c r="C188" i="1"/>
  <c r="Q187" i="1"/>
  <c r="K184" i="1"/>
  <c r="G184" i="1"/>
  <c r="C182" i="1"/>
  <c r="D182" i="1" s="1"/>
  <c r="E182" i="1" s="1"/>
  <c r="F182" i="1" s="1"/>
  <c r="G182" i="1" s="1"/>
  <c r="H182" i="1" s="1"/>
  <c r="I182" i="1" s="1"/>
  <c r="J182" i="1" s="1"/>
  <c r="K182" i="1" s="1"/>
  <c r="L182" i="1" s="1"/>
  <c r="M182" i="1" s="1"/>
  <c r="N182" i="1" s="1"/>
  <c r="O182" i="1" s="1"/>
  <c r="P182" i="1" s="1"/>
  <c r="Q181" i="1"/>
  <c r="K178" i="1"/>
  <c r="G178" i="1"/>
  <c r="C176" i="1"/>
  <c r="Q175" i="1"/>
  <c r="K172" i="1"/>
  <c r="G172" i="1"/>
  <c r="C170" i="1"/>
  <c r="Q169" i="1"/>
  <c r="K166" i="1"/>
  <c r="G166" i="1"/>
  <c r="C164" i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Q163" i="1"/>
  <c r="K160" i="1"/>
  <c r="G160" i="1"/>
  <c r="C158" i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Q157" i="1"/>
  <c r="K154" i="1"/>
  <c r="G154" i="1"/>
  <c r="C152" i="1"/>
  <c r="Q151" i="1"/>
  <c r="K148" i="1"/>
  <c r="G148" i="1"/>
  <c r="C146" i="1"/>
  <c r="D146" i="1" s="1"/>
  <c r="E146" i="1" s="1"/>
  <c r="F146" i="1" s="1"/>
  <c r="G146" i="1" s="1"/>
  <c r="H146" i="1" s="1"/>
  <c r="I146" i="1" s="1"/>
  <c r="J146" i="1" s="1"/>
  <c r="K146" i="1" s="1"/>
  <c r="L146" i="1" s="1"/>
  <c r="M146" i="1" s="1"/>
  <c r="N146" i="1" s="1"/>
  <c r="O146" i="1" s="1"/>
  <c r="P146" i="1" s="1"/>
  <c r="Q145" i="1"/>
  <c r="K142" i="1"/>
  <c r="G142" i="1"/>
  <c r="C140" i="1"/>
  <c r="D140" i="1" s="1"/>
  <c r="Q139" i="1"/>
  <c r="C134" i="1"/>
  <c r="Q133" i="1"/>
  <c r="C128" i="1"/>
  <c r="D128" i="1" s="1"/>
  <c r="Q127" i="1"/>
  <c r="K124" i="1"/>
  <c r="G124" i="1"/>
  <c r="C122" i="1"/>
  <c r="Q121" i="1"/>
  <c r="C116" i="1"/>
  <c r="Q115" i="1"/>
  <c r="K112" i="1"/>
  <c r="G112" i="1"/>
  <c r="C110" i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Q109" i="1"/>
  <c r="G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3" i="1"/>
  <c r="C98" i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7" i="1"/>
  <c r="K94" i="1"/>
  <c r="G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1" i="1"/>
  <c r="C86" i="1"/>
  <c r="D86" i="1" s="1"/>
  <c r="Q85" i="1"/>
  <c r="K82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79" i="1"/>
  <c r="C74" i="1"/>
  <c r="D74" i="1" s="1"/>
  <c r="Q73" i="1"/>
  <c r="K70" i="1"/>
  <c r="G70" i="1"/>
  <c r="C68" i="1"/>
  <c r="Q67" i="1"/>
  <c r="K64" i="1"/>
  <c r="C62" i="1"/>
  <c r="D62" i="1" s="1"/>
  <c r="Q61" i="1"/>
  <c r="M22" i="15"/>
  <c r="H22" i="15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19" i="15"/>
  <c r="M16" i="15"/>
  <c r="H16" i="15"/>
  <c r="C14" i="15"/>
  <c r="D14" i="15" s="1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3" i="15"/>
  <c r="H10" i="15"/>
  <c r="C8" i="15"/>
  <c r="D8" i="15" s="1"/>
  <c r="E8" i="15" s="1"/>
  <c r="F8" i="15" s="1"/>
  <c r="G8" i="15" s="1"/>
  <c r="H8" i="15" s="1"/>
  <c r="I8" i="15" s="1"/>
  <c r="J8" i="15" s="1"/>
  <c r="K8" i="15" s="1"/>
  <c r="L8" i="15" s="1"/>
  <c r="M8" i="15" s="1"/>
  <c r="N8" i="15" s="1"/>
  <c r="O8" i="15" s="1"/>
  <c r="P8" i="15" s="1"/>
  <c r="Q7" i="15"/>
  <c r="O139" i="14"/>
  <c r="N139" i="14"/>
  <c r="M139" i="14"/>
  <c r="L139" i="14"/>
  <c r="K139" i="14"/>
  <c r="J139" i="14"/>
  <c r="I139" i="14"/>
  <c r="H139" i="14"/>
  <c r="G139" i="14"/>
  <c r="F139" i="14"/>
  <c r="E139" i="14"/>
  <c r="D139" i="14"/>
  <c r="C139" i="14"/>
  <c r="P138" i="14"/>
  <c r="O138" i="14"/>
  <c r="N138" i="14"/>
  <c r="M138" i="14"/>
  <c r="L138" i="14"/>
  <c r="K138" i="14"/>
  <c r="J138" i="14"/>
  <c r="I138" i="14"/>
  <c r="H138" i="14"/>
  <c r="G138" i="14"/>
  <c r="F138" i="14"/>
  <c r="E138" i="14"/>
  <c r="D138" i="14"/>
  <c r="K136" i="14"/>
  <c r="G136" i="14"/>
  <c r="C134" i="14"/>
  <c r="D134" i="14" s="1"/>
  <c r="Q133" i="14"/>
  <c r="K64" i="14"/>
  <c r="G64" i="14"/>
  <c r="C62" i="14"/>
  <c r="D62" i="14" s="1"/>
  <c r="E62" i="14" s="1"/>
  <c r="F62" i="14" s="1"/>
  <c r="G62" i="14" s="1"/>
  <c r="H62" i="14" s="1"/>
  <c r="I62" i="14" s="1"/>
  <c r="J62" i="14" s="1"/>
  <c r="K62" i="14" s="1"/>
  <c r="L62" i="14" s="1"/>
  <c r="M62" i="14" s="1"/>
  <c r="N62" i="14" s="1"/>
  <c r="O62" i="14" s="1"/>
  <c r="P62" i="14" s="1"/>
  <c r="Q61" i="14"/>
  <c r="K58" i="14"/>
  <c r="G58" i="14"/>
  <c r="C56" i="14"/>
  <c r="D56" i="14" s="1"/>
  <c r="E56" i="14" s="1"/>
  <c r="Q55" i="14"/>
  <c r="C50" i="14"/>
  <c r="D50" i="14" s="1"/>
  <c r="E50" i="14" s="1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Q49" i="14"/>
  <c r="K46" i="14"/>
  <c r="G46" i="14"/>
  <c r="C44" i="14"/>
  <c r="D44" i="14" s="1"/>
  <c r="E44" i="14" s="1"/>
  <c r="Q43" i="14"/>
  <c r="K40" i="14"/>
  <c r="C38" i="14"/>
  <c r="D38" i="14" s="1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Q37" i="14"/>
  <c r="K34" i="14"/>
  <c r="C32" i="14"/>
  <c r="D32" i="14" s="1"/>
  <c r="E32" i="14" s="1"/>
  <c r="F32" i="14" s="1"/>
  <c r="G32" i="14" s="1"/>
  <c r="H32" i="14" s="1"/>
  <c r="I32" i="14" s="1"/>
  <c r="J32" i="14" s="1"/>
  <c r="K32" i="14" s="1"/>
  <c r="L32" i="14" s="1"/>
  <c r="M32" i="14" s="1"/>
  <c r="N32" i="14" s="1"/>
  <c r="O32" i="14" s="1"/>
  <c r="P32" i="14" s="1"/>
  <c r="Q31" i="14"/>
  <c r="C26" i="14"/>
  <c r="Q25" i="14"/>
  <c r="G22" i="14"/>
  <c r="C20" i="14"/>
  <c r="D20" i="14" s="1"/>
  <c r="Q19" i="14"/>
  <c r="G16" i="14"/>
  <c r="C14" i="14"/>
  <c r="D14" i="14" s="1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4" i="14" s="1"/>
  <c r="Q13" i="14"/>
  <c r="K10" i="14"/>
  <c r="G10" i="14"/>
  <c r="C8" i="14"/>
  <c r="Q7" i="14"/>
  <c r="M184" i="9"/>
  <c r="H184" i="9"/>
  <c r="C182" i="9"/>
  <c r="D182" i="9" s="1"/>
  <c r="Q181" i="9"/>
  <c r="M178" i="9"/>
  <c r="H178" i="9"/>
  <c r="C176" i="9"/>
  <c r="D176" i="9" s="1"/>
  <c r="E176" i="9" s="1"/>
  <c r="F176" i="9" s="1"/>
  <c r="G176" i="9" s="1"/>
  <c r="H176" i="9" s="1"/>
  <c r="I176" i="9" s="1"/>
  <c r="J176" i="9" s="1"/>
  <c r="K176" i="9" s="1"/>
  <c r="L176" i="9" s="1"/>
  <c r="M176" i="9" s="1"/>
  <c r="N176" i="9" s="1"/>
  <c r="O176" i="9" s="1"/>
  <c r="P176" i="9" s="1"/>
  <c r="Q175" i="9"/>
  <c r="E186" i="9"/>
  <c r="F186" i="9"/>
  <c r="G186" i="9"/>
  <c r="H186" i="9"/>
  <c r="I186" i="9"/>
  <c r="J186" i="9"/>
  <c r="K186" i="9"/>
  <c r="L186" i="9"/>
  <c r="M186" i="9"/>
  <c r="N186" i="9"/>
  <c r="E187" i="9"/>
  <c r="F187" i="9"/>
  <c r="G187" i="9"/>
  <c r="H187" i="9"/>
  <c r="I187" i="9"/>
  <c r="J187" i="9"/>
  <c r="K187" i="9"/>
  <c r="L187" i="9"/>
  <c r="M187" i="9"/>
  <c r="N187" i="9"/>
  <c r="K58" i="1"/>
  <c r="G58" i="1"/>
  <c r="G52" i="1"/>
  <c r="K46" i="1"/>
  <c r="G46" i="1"/>
  <c r="K40" i="1"/>
  <c r="G40" i="1"/>
  <c r="K34" i="1"/>
  <c r="G34" i="1"/>
  <c r="K28" i="1"/>
  <c r="G28" i="1"/>
  <c r="K22" i="1"/>
  <c r="G22" i="1"/>
  <c r="K16" i="1"/>
  <c r="G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K10" i="1"/>
  <c r="G10" i="1"/>
  <c r="M10" i="9"/>
  <c r="H10" i="9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7" i="1"/>
  <c r="C32" i="1"/>
  <c r="Q31" i="1"/>
  <c r="C26" i="1"/>
  <c r="D26" i="1" s="1"/>
  <c r="E26" i="1" s="1"/>
  <c r="Q25" i="1"/>
  <c r="C20" i="1"/>
  <c r="Q19" i="1"/>
  <c r="E198" i="1"/>
  <c r="F198" i="1"/>
  <c r="G198" i="1"/>
  <c r="H198" i="1"/>
  <c r="I198" i="1"/>
  <c r="J198" i="1"/>
  <c r="K198" i="1"/>
  <c r="L198" i="1"/>
  <c r="M198" i="1"/>
  <c r="N198" i="1"/>
  <c r="O198" i="1"/>
  <c r="E199" i="1"/>
  <c r="F199" i="1"/>
  <c r="G199" i="1"/>
  <c r="H199" i="1"/>
  <c r="I199" i="1"/>
  <c r="J199" i="1"/>
  <c r="K199" i="1"/>
  <c r="L199" i="1"/>
  <c r="M199" i="1"/>
  <c r="N199" i="1"/>
  <c r="O199" i="1"/>
  <c r="C56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5" i="1"/>
  <c r="C50" i="1"/>
  <c r="D50" i="1" s="1"/>
  <c r="Q49" i="1"/>
  <c r="C44" i="1"/>
  <c r="D44" i="1" s="1"/>
  <c r="E44" i="1" s="1"/>
  <c r="Q43" i="1"/>
  <c r="Q13" i="1"/>
  <c r="F128" i="14" l="1"/>
  <c r="G128" i="14" s="1"/>
  <c r="H128" i="14" s="1"/>
  <c r="I128" i="14" s="1"/>
  <c r="J128" i="14" s="1"/>
  <c r="K128" i="14" s="1"/>
  <c r="L128" i="14" s="1"/>
  <c r="M128" i="14" s="1"/>
  <c r="N128" i="14" s="1"/>
  <c r="O128" i="14" s="1"/>
  <c r="P128" i="14" s="1"/>
  <c r="F80" i="14"/>
  <c r="G80" i="14" s="1"/>
  <c r="H80" i="14" s="1"/>
  <c r="I80" i="14" s="1"/>
  <c r="J80" i="14" s="1"/>
  <c r="K80" i="14" s="1"/>
  <c r="L80" i="14" s="1"/>
  <c r="M80" i="14" s="1"/>
  <c r="N80" i="14" s="1"/>
  <c r="O80" i="14" s="1"/>
  <c r="P80" i="14" s="1"/>
  <c r="R32" i="14"/>
  <c r="Q109" i="17"/>
  <c r="Q108" i="17"/>
  <c r="Q109" i="16"/>
  <c r="D74" i="16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R26" i="16"/>
  <c r="E50" i="16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E98" i="16"/>
  <c r="F98" i="16" s="1"/>
  <c r="G98" i="16" s="1"/>
  <c r="H98" i="16" s="1"/>
  <c r="I98" i="16" s="1"/>
  <c r="J98" i="16" s="1"/>
  <c r="K98" i="16" s="1"/>
  <c r="L98" i="16" s="1"/>
  <c r="M98" i="16" s="1"/>
  <c r="N98" i="16" s="1"/>
  <c r="O98" i="16" s="1"/>
  <c r="P98" i="16" s="1"/>
  <c r="R32" i="16"/>
  <c r="R38" i="16"/>
  <c r="R68" i="16"/>
  <c r="R86" i="16"/>
  <c r="R80" i="16"/>
  <c r="R14" i="16"/>
  <c r="R20" i="16"/>
  <c r="F44" i="16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R62" i="16"/>
  <c r="F92" i="16"/>
  <c r="G92" i="16" s="1"/>
  <c r="H92" i="16" s="1"/>
  <c r="I92" i="16" s="1"/>
  <c r="J92" i="16" s="1"/>
  <c r="K92" i="16" s="1"/>
  <c r="L92" i="16" s="1"/>
  <c r="M92" i="16" s="1"/>
  <c r="N92" i="16" s="1"/>
  <c r="O92" i="16" s="1"/>
  <c r="P92" i="16" s="1"/>
  <c r="D8" i="16"/>
  <c r="E8" i="16" s="1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P8" i="16" s="1"/>
  <c r="R56" i="16"/>
  <c r="R104" i="16"/>
  <c r="Q108" i="16"/>
  <c r="R8" i="17"/>
  <c r="D14" i="17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R20" i="17"/>
  <c r="D26" i="17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R32" i="17"/>
  <c r="D38" i="17"/>
  <c r="E38" i="17" s="1"/>
  <c r="F38" i="17" s="1"/>
  <c r="G38" i="17" s="1"/>
  <c r="H38" i="17" s="1"/>
  <c r="I38" i="17" s="1"/>
  <c r="J38" i="17" s="1"/>
  <c r="K38" i="17" s="1"/>
  <c r="L38" i="17" s="1"/>
  <c r="M38" i="17" s="1"/>
  <c r="N38" i="17" s="1"/>
  <c r="O38" i="17" s="1"/>
  <c r="P38" i="17" s="1"/>
  <c r="R44" i="17"/>
  <c r="D50" i="17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R56" i="17"/>
  <c r="D62" i="17"/>
  <c r="E62" i="17" s="1"/>
  <c r="F62" i="17" s="1"/>
  <c r="G62" i="17" s="1"/>
  <c r="H62" i="17" s="1"/>
  <c r="I62" i="17" s="1"/>
  <c r="J62" i="17" s="1"/>
  <c r="K62" i="17" s="1"/>
  <c r="L62" i="17" s="1"/>
  <c r="M62" i="17" s="1"/>
  <c r="N62" i="17" s="1"/>
  <c r="O62" i="17" s="1"/>
  <c r="P62" i="17" s="1"/>
  <c r="R68" i="17"/>
  <c r="D74" i="17"/>
  <c r="E74" i="17" s="1"/>
  <c r="F74" i="17" s="1"/>
  <c r="G74" i="17" s="1"/>
  <c r="H74" i="17" s="1"/>
  <c r="I74" i="17" s="1"/>
  <c r="J74" i="17" s="1"/>
  <c r="K74" i="17" s="1"/>
  <c r="L74" i="17" s="1"/>
  <c r="M74" i="17" s="1"/>
  <c r="N74" i="17" s="1"/>
  <c r="O74" i="17" s="1"/>
  <c r="P74" i="17" s="1"/>
  <c r="R80" i="17"/>
  <c r="D86" i="17"/>
  <c r="E86" i="17" s="1"/>
  <c r="F86" i="17" s="1"/>
  <c r="G86" i="17" s="1"/>
  <c r="H86" i="17" s="1"/>
  <c r="I86" i="17" s="1"/>
  <c r="J86" i="17" s="1"/>
  <c r="K86" i="17" s="1"/>
  <c r="L86" i="17" s="1"/>
  <c r="M86" i="17" s="1"/>
  <c r="N86" i="17" s="1"/>
  <c r="O86" i="17" s="1"/>
  <c r="P86" i="17" s="1"/>
  <c r="R92" i="17"/>
  <c r="D98" i="17"/>
  <c r="E98" i="17" s="1"/>
  <c r="F98" i="17" s="1"/>
  <c r="G98" i="17" s="1"/>
  <c r="H98" i="17" s="1"/>
  <c r="I98" i="17" s="1"/>
  <c r="J98" i="17" s="1"/>
  <c r="K98" i="17" s="1"/>
  <c r="L98" i="17" s="1"/>
  <c r="M98" i="17" s="1"/>
  <c r="N98" i="17" s="1"/>
  <c r="O98" i="17" s="1"/>
  <c r="P98" i="17" s="1"/>
  <c r="R104" i="17"/>
  <c r="Q111" i="17"/>
  <c r="Q110" i="17"/>
  <c r="R80" i="15"/>
  <c r="R32" i="15"/>
  <c r="D68" i="15"/>
  <c r="E68" i="15" s="1"/>
  <c r="F68" i="15" s="1"/>
  <c r="G68" i="15" s="1"/>
  <c r="H68" i="15" s="1"/>
  <c r="I68" i="15" s="1"/>
  <c r="J68" i="15" s="1"/>
  <c r="K68" i="15" s="1"/>
  <c r="L68" i="15" s="1"/>
  <c r="M68" i="15" s="1"/>
  <c r="N68" i="15" s="1"/>
  <c r="O68" i="15" s="1"/>
  <c r="P68" i="15" s="1"/>
  <c r="E128" i="15"/>
  <c r="F128" i="15" s="1"/>
  <c r="G128" i="15" s="1"/>
  <c r="H128" i="15" s="1"/>
  <c r="I128" i="15" s="1"/>
  <c r="J128" i="15" s="1"/>
  <c r="K128" i="15" s="1"/>
  <c r="L128" i="15" s="1"/>
  <c r="M128" i="15" s="1"/>
  <c r="N128" i="15" s="1"/>
  <c r="O128" i="15" s="1"/>
  <c r="P128" i="15" s="1"/>
  <c r="D122" i="15"/>
  <c r="E122" i="15" s="1"/>
  <c r="F122" i="15" s="1"/>
  <c r="G122" i="15" s="1"/>
  <c r="H122" i="15" s="1"/>
  <c r="I122" i="15" s="1"/>
  <c r="J122" i="15" s="1"/>
  <c r="K122" i="15" s="1"/>
  <c r="L122" i="15" s="1"/>
  <c r="M122" i="15" s="1"/>
  <c r="N122" i="15" s="1"/>
  <c r="O122" i="15" s="1"/>
  <c r="P122" i="15" s="1"/>
  <c r="E110" i="15"/>
  <c r="F110" i="15" s="1"/>
  <c r="G110" i="15" s="1"/>
  <c r="H110" i="15" s="1"/>
  <c r="I110" i="15" s="1"/>
  <c r="J110" i="15" s="1"/>
  <c r="K110" i="15" s="1"/>
  <c r="L110" i="15" s="1"/>
  <c r="M110" i="15" s="1"/>
  <c r="N110" i="15" s="1"/>
  <c r="O110" i="15" s="1"/>
  <c r="P110" i="15" s="1"/>
  <c r="Q138" i="15"/>
  <c r="D116" i="15"/>
  <c r="E116" i="15" s="1"/>
  <c r="F116" i="15" s="1"/>
  <c r="G116" i="15" s="1"/>
  <c r="H116" i="15" s="1"/>
  <c r="I116" i="15" s="1"/>
  <c r="J116" i="15" s="1"/>
  <c r="K116" i="15" s="1"/>
  <c r="L116" i="15" s="1"/>
  <c r="M116" i="15" s="1"/>
  <c r="N116" i="15" s="1"/>
  <c r="O116" i="15" s="1"/>
  <c r="P116" i="15" s="1"/>
  <c r="Q139" i="15"/>
  <c r="Q141" i="15"/>
  <c r="Q140" i="15"/>
  <c r="E134" i="15"/>
  <c r="F134" i="15" s="1"/>
  <c r="G134" i="15" s="1"/>
  <c r="H134" i="15" s="1"/>
  <c r="I134" i="15" s="1"/>
  <c r="J134" i="15" s="1"/>
  <c r="K134" i="15" s="1"/>
  <c r="L134" i="15" s="1"/>
  <c r="M134" i="15" s="1"/>
  <c r="N134" i="15" s="1"/>
  <c r="O134" i="15" s="1"/>
  <c r="P134" i="15" s="1"/>
  <c r="R104" i="15"/>
  <c r="D98" i="15"/>
  <c r="E98" i="15" s="1"/>
  <c r="F98" i="15" s="1"/>
  <c r="G98" i="15" s="1"/>
  <c r="H98" i="15" s="1"/>
  <c r="I98" i="15" s="1"/>
  <c r="J98" i="15" s="1"/>
  <c r="K98" i="15" s="1"/>
  <c r="L98" i="15" s="1"/>
  <c r="M98" i="15" s="1"/>
  <c r="N98" i="15" s="1"/>
  <c r="O98" i="15" s="1"/>
  <c r="P98" i="15" s="1"/>
  <c r="R92" i="15"/>
  <c r="R86" i="15"/>
  <c r="E74" i="15"/>
  <c r="F74" i="15" s="1"/>
  <c r="G74" i="15" s="1"/>
  <c r="H74" i="15" s="1"/>
  <c r="I74" i="15" s="1"/>
  <c r="J74" i="15" s="1"/>
  <c r="K74" i="15" s="1"/>
  <c r="L74" i="15" s="1"/>
  <c r="M74" i="15" s="1"/>
  <c r="N74" i="15" s="1"/>
  <c r="O74" i="15" s="1"/>
  <c r="P74" i="15" s="1"/>
  <c r="E62" i="15"/>
  <c r="F62" i="15" s="1"/>
  <c r="G62" i="15" s="1"/>
  <c r="H62" i="15" s="1"/>
  <c r="I62" i="15" s="1"/>
  <c r="J62" i="15" s="1"/>
  <c r="K62" i="15" s="1"/>
  <c r="L62" i="15" s="1"/>
  <c r="M62" i="15" s="1"/>
  <c r="N62" i="15" s="1"/>
  <c r="O62" i="15" s="1"/>
  <c r="P62" i="15" s="1"/>
  <c r="E56" i="15"/>
  <c r="F56" i="15" s="1"/>
  <c r="G56" i="15" s="1"/>
  <c r="H56" i="15" s="1"/>
  <c r="I56" i="15" s="1"/>
  <c r="J56" i="15" s="1"/>
  <c r="K56" i="15" s="1"/>
  <c r="L56" i="15" s="1"/>
  <c r="M56" i="15" s="1"/>
  <c r="N56" i="15" s="1"/>
  <c r="O56" i="15" s="1"/>
  <c r="P56" i="15" s="1"/>
  <c r="D50" i="15"/>
  <c r="E50" i="15" s="1"/>
  <c r="F50" i="15" s="1"/>
  <c r="G50" i="15" s="1"/>
  <c r="H50" i="15" s="1"/>
  <c r="I50" i="15" s="1"/>
  <c r="J50" i="15" s="1"/>
  <c r="K50" i="15" s="1"/>
  <c r="L50" i="15" s="1"/>
  <c r="M50" i="15" s="1"/>
  <c r="N50" i="15" s="1"/>
  <c r="O50" i="15" s="1"/>
  <c r="P50" i="15" s="1"/>
  <c r="E44" i="15"/>
  <c r="F44" i="15" s="1"/>
  <c r="G44" i="15" s="1"/>
  <c r="H44" i="15" s="1"/>
  <c r="I44" i="15" s="1"/>
  <c r="J44" i="15" s="1"/>
  <c r="K44" i="15" s="1"/>
  <c r="L44" i="15" s="1"/>
  <c r="M44" i="15" s="1"/>
  <c r="N44" i="15" s="1"/>
  <c r="O44" i="15" s="1"/>
  <c r="P44" i="15" s="1"/>
  <c r="D38" i="15"/>
  <c r="E38" i="15" s="1"/>
  <c r="F38" i="15" s="1"/>
  <c r="G38" i="15" s="1"/>
  <c r="H38" i="15" s="1"/>
  <c r="I38" i="15" s="1"/>
  <c r="J38" i="15" s="1"/>
  <c r="K38" i="15" s="1"/>
  <c r="L38" i="15" s="1"/>
  <c r="M38" i="15" s="1"/>
  <c r="N38" i="15" s="1"/>
  <c r="O38" i="15" s="1"/>
  <c r="P38" i="15" s="1"/>
  <c r="R26" i="15"/>
  <c r="E122" i="14"/>
  <c r="F122" i="14" s="1"/>
  <c r="G122" i="14" s="1"/>
  <c r="H122" i="14" s="1"/>
  <c r="I122" i="14" s="1"/>
  <c r="J122" i="14" s="1"/>
  <c r="K122" i="14" s="1"/>
  <c r="L122" i="14" s="1"/>
  <c r="M122" i="14" s="1"/>
  <c r="N122" i="14" s="1"/>
  <c r="O122" i="14" s="1"/>
  <c r="P122" i="14" s="1"/>
  <c r="D116" i="14"/>
  <c r="E116" i="14" s="1"/>
  <c r="F116" i="14" s="1"/>
  <c r="G116" i="14" s="1"/>
  <c r="H116" i="14" s="1"/>
  <c r="I116" i="14" s="1"/>
  <c r="J116" i="14" s="1"/>
  <c r="K116" i="14" s="1"/>
  <c r="L116" i="14" s="1"/>
  <c r="M116" i="14" s="1"/>
  <c r="N116" i="14" s="1"/>
  <c r="O116" i="14" s="1"/>
  <c r="P116" i="14" s="1"/>
  <c r="R110" i="14"/>
  <c r="R104" i="14"/>
  <c r="E98" i="14"/>
  <c r="F98" i="14" s="1"/>
  <c r="G98" i="14" s="1"/>
  <c r="H98" i="14" s="1"/>
  <c r="I98" i="14" s="1"/>
  <c r="J98" i="14" s="1"/>
  <c r="K98" i="14" s="1"/>
  <c r="L98" i="14" s="1"/>
  <c r="M98" i="14" s="1"/>
  <c r="N98" i="14" s="1"/>
  <c r="O98" i="14" s="1"/>
  <c r="P98" i="14" s="1"/>
  <c r="E92" i="14"/>
  <c r="F92" i="14" s="1"/>
  <c r="G92" i="14" s="1"/>
  <c r="H92" i="14" s="1"/>
  <c r="I92" i="14" s="1"/>
  <c r="J92" i="14" s="1"/>
  <c r="K92" i="14" s="1"/>
  <c r="L92" i="14" s="1"/>
  <c r="M92" i="14" s="1"/>
  <c r="N92" i="14" s="1"/>
  <c r="O92" i="14" s="1"/>
  <c r="P92" i="14" s="1"/>
  <c r="E86" i="14"/>
  <c r="F86" i="14" s="1"/>
  <c r="G86" i="14" s="1"/>
  <c r="H86" i="14" s="1"/>
  <c r="I86" i="14" s="1"/>
  <c r="J86" i="14" s="1"/>
  <c r="K86" i="14" s="1"/>
  <c r="L86" i="14" s="1"/>
  <c r="M86" i="14" s="1"/>
  <c r="N86" i="14" s="1"/>
  <c r="O86" i="14" s="1"/>
  <c r="P86" i="14" s="1"/>
  <c r="E74" i="14"/>
  <c r="F74" i="14" s="1"/>
  <c r="G74" i="14" s="1"/>
  <c r="H74" i="14" s="1"/>
  <c r="I74" i="14" s="1"/>
  <c r="J74" i="14" s="1"/>
  <c r="K74" i="14" s="1"/>
  <c r="L74" i="14" s="1"/>
  <c r="M74" i="14" s="1"/>
  <c r="N74" i="14" s="1"/>
  <c r="O74" i="14" s="1"/>
  <c r="P74" i="14" s="1"/>
  <c r="R68" i="14"/>
  <c r="Q139" i="14"/>
  <c r="D68" i="9"/>
  <c r="E68" i="9" s="1"/>
  <c r="F68" i="9" s="1"/>
  <c r="G68" i="9" s="1"/>
  <c r="H68" i="9" s="1"/>
  <c r="I68" i="9" s="1"/>
  <c r="J68" i="9" s="1"/>
  <c r="K68" i="9" s="1"/>
  <c r="L68" i="9" s="1"/>
  <c r="M68" i="9" s="1"/>
  <c r="N68" i="9" s="1"/>
  <c r="O68" i="9" s="1"/>
  <c r="P68" i="9" s="1"/>
  <c r="R92" i="9"/>
  <c r="R116" i="9"/>
  <c r="R140" i="9"/>
  <c r="R170" i="9"/>
  <c r="R176" i="9"/>
  <c r="R80" i="9"/>
  <c r="R104" i="9"/>
  <c r="R128" i="9"/>
  <c r="R152" i="9"/>
  <c r="R122" i="9"/>
  <c r="R146" i="9"/>
  <c r="R134" i="9"/>
  <c r="R158" i="9"/>
  <c r="D164" i="9"/>
  <c r="E164" i="9" s="1"/>
  <c r="F164" i="9" s="1"/>
  <c r="G164" i="9" s="1"/>
  <c r="H164" i="9" s="1"/>
  <c r="I164" i="9" s="1"/>
  <c r="J164" i="9" s="1"/>
  <c r="K164" i="9" s="1"/>
  <c r="L164" i="9" s="1"/>
  <c r="M164" i="9" s="1"/>
  <c r="N164" i="9" s="1"/>
  <c r="O164" i="9" s="1"/>
  <c r="P164" i="9" s="1"/>
  <c r="R74" i="9"/>
  <c r="R98" i="9"/>
  <c r="R86" i="9"/>
  <c r="R110" i="9"/>
  <c r="E14" i="9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E62" i="9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E26" i="9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E50" i="9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E38" i="9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D20" i="9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D32" i="9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D44" i="9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D56" i="9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D68" i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D122" i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D176" i="1"/>
  <c r="E176" i="1" s="1"/>
  <c r="F176" i="1" s="1"/>
  <c r="G176" i="1" s="1"/>
  <c r="H176" i="1" s="1"/>
  <c r="I176" i="1" s="1"/>
  <c r="J176" i="1" s="1"/>
  <c r="K176" i="1" s="1"/>
  <c r="L176" i="1" s="1"/>
  <c r="M176" i="1" s="1"/>
  <c r="N176" i="1" s="1"/>
  <c r="O176" i="1" s="1"/>
  <c r="P176" i="1" s="1"/>
  <c r="R110" i="1"/>
  <c r="R182" i="1"/>
  <c r="R194" i="1"/>
  <c r="D188" i="1"/>
  <c r="E188" i="1" s="1"/>
  <c r="F188" i="1" s="1"/>
  <c r="G188" i="1" s="1"/>
  <c r="H188" i="1" s="1"/>
  <c r="I188" i="1" s="1"/>
  <c r="J188" i="1" s="1"/>
  <c r="K188" i="1" s="1"/>
  <c r="L188" i="1" s="1"/>
  <c r="M188" i="1" s="1"/>
  <c r="N188" i="1" s="1"/>
  <c r="O188" i="1" s="1"/>
  <c r="P188" i="1" s="1"/>
  <c r="R164" i="1"/>
  <c r="D170" i="1"/>
  <c r="E170" i="1" s="1"/>
  <c r="F170" i="1" s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R146" i="1"/>
  <c r="R158" i="1"/>
  <c r="D152" i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E128" i="1"/>
  <c r="F128" i="1" s="1"/>
  <c r="G128" i="1" s="1"/>
  <c r="H128" i="1" s="1"/>
  <c r="I128" i="1" s="1"/>
  <c r="J128" i="1" s="1"/>
  <c r="K128" i="1" s="1"/>
  <c r="L128" i="1" s="1"/>
  <c r="M128" i="1" s="1"/>
  <c r="N128" i="1" s="1"/>
  <c r="O128" i="1" s="1"/>
  <c r="P128" i="1" s="1"/>
  <c r="E140" i="1"/>
  <c r="F140" i="1" s="1"/>
  <c r="G140" i="1" s="1"/>
  <c r="H140" i="1" s="1"/>
  <c r="I140" i="1" s="1"/>
  <c r="J140" i="1" s="1"/>
  <c r="K140" i="1" s="1"/>
  <c r="L140" i="1" s="1"/>
  <c r="M140" i="1" s="1"/>
  <c r="N140" i="1" s="1"/>
  <c r="O140" i="1" s="1"/>
  <c r="P140" i="1" s="1"/>
  <c r="D134" i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D116" i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R104" i="1"/>
  <c r="R92" i="1"/>
  <c r="R98" i="1"/>
  <c r="R80" i="1"/>
  <c r="E74" i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E86" i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E62" i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F44" i="14"/>
  <c r="G44" i="14" s="1"/>
  <c r="H44" i="14" s="1"/>
  <c r="I44" i="14" s="1"/>
  <c r="J44" i="14" s="1"/>
  <c r="K44" i="14" s="1"/>
  <c r="L44" i="14" s="1"/>
  <c r="M44" i="14" s="1"/>
  <c r="N44" i="14" s="1"/>
  <c r="O44" i="14" s="1"/>
  <c r="P44" i="14" s="1"/>
  <c r="R8" i="15"/>
  <c r="D8" i="14"/>
  <c r="E8" i="14" s="1"/>
  <c r="F8" i="14" s="1"/>
  <c r="G8" i="14" s="1"/>
  <c r="H8" i="14" s="1"/>
  <c r="I8" i="14" s="1"/>
  <c r="J8" i="14" s="1"/>
  <c r="K8" i="14" s="1"/>
  <c r="L8" i="14" s="1"/>
  <c r="M8" i="14" s="1"/>
  <c r="N8" i="14" s="1"/>
  <c r="O8" i="14" s="1"/>
  <c r="P8" i="14" s="1"/>
  <c r="R14" i="14"/>
  <c r="E20" i="14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F56" i="14"/>
  <c r="G56" i="14" s="1"/>
  <c r="H56" i="14" s="1"/>
  <c r="I56" i="14" s="1"/>
  <c r="J56" i="14" s="1"/>
  <c r="K56" i="14" s="1"/>
  <c r="L56" i="14" s="1"/>
  <c r="M56" i="14" s="1"/>
  <c r="N56" i="14" s="1"/>
  <c r="O56" i="14" s="1"/>
  <c r="P56" i="14" s="1"/>
  <c r="R62" i="14"/>
  <c r="E134" i="14"/>
  <c r="F134" i="14" s="1"/>
  <c r="G134" i="14" s="1"/>
  <c r="H134" i="14" s="1"/>
  <c r="I134" i="14" s="1"/>
  <c r="J134" i="14" s="1"/>
  <c r="K134" i="14" s="1"/>
  <c r="L134" i="14" s="1"/>
  <c r="M134" i="14" s="1"/>
  <c r="N134" i="14" s="1"/>
  <c r="O134" i="14" s="1"/>
  <c r="P134" i="14" s="1"/>
  <c r="Q138" i="14"/>
  <c r="R20" i="15"/>
  <c r="R14" i="15"/>
  <c r="R50" i="14"/>
  <c r="D26" i="14"/>
  <c r="E26" i="14" s="1"/>
  <c r="F26" i="14" s="1"/>
  <c r="G26" i="14" s="1"/>
  <c r="H26" i="14" s="1"/>
  <c r="I26" i="14" s="1"/>
  <c r="J26" i="14" s="1"/>
  <c r="K26" i="14" s="1"/>
  <c r="L26" i="14" s="1"/>
  <c r="M26" i="14" s="1"/>
  <c r="N26" i="14" s="1"/>
  <c r="O26" i="14" s="1"/>
  <c r="P26" i="14" s="1"/>
  <c r="R38" i="14"/>
  <c r="E182" i="9"/>
  <c r="F182" i="9" s="1"/>
  <c r="G182" i="9" s="1"/>
  <c r="H182" i="9" s="1"/>
  <c r="I182" i="9" s="1"/>
  <c r="J182" i="9" s="1"/>
  <c r="K182" i="9" s="1"/>
  <c r="L182" i="9" s="1"/>
  <c r="M182" i="9" s="1"/>
  <c r="N182" i="9" s="1"/>
  <c r="O182" i="9" s="1"/>
  <c r="P182" i="9" s="1"/>
  <c r="R38" i="1"/>
  <c r="F26" i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D20" i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R56" i="1"/>
  <c r="E50" i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F44" i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R86" i="17" l="1"/>
  <c r="R128" i="1"/>
  <c r="R128" i="14"/>
  <c r="R80" i="14"/>
  <c r="R56" i="14"/>
  <c r="R44" i="14"/>
  <c r="R38" i="17"/>
  <c r="R98" i="17"/>
  <c r="R50" i="17"/>
  <c r="R74" i="16"/>
  <c r="R92" i="16"/>
  <c r="R50" i="16"/>
  <c r="R62" i="17"/>
  <c r="R14" i="17"/>
  <c r="R44" i="16"/>
  <c r="R74" i="17"/>
  <c r="R26" i="17"/>
  <c r="R98" i="16"/>
  <c r="R8" i="16"/>
  <c r="R110" i="15"/>
  <c r="R68" i="15"/>
  <c r="R128" i="15"/>
  <c r="R122" i="15"/>
  <c r="R116" i="15"/>
  <c r="R134" i="15"/>
  <c r="R98" i="15"/>
  <c r="R74" i="15"/>
  <c r="R62" i="15"/>
  <c r="R56" i="15"/>
  <c r="R50" i="15"/>
  <c r="R44" i="15"/>
  <c r="R38" i="15"/>
  <c r="R122" i="14"/>
  <c r="R116" i="14"/>
  <c r="R98" i="14"/>
  <c r="R92" i="14"/>
  <c r="R86" i="14"/>
  <c r="R74" i="14"/>
  <c r="R68" i="9"/>
  <c r="R164" i="9"/>
  <c r="R20" i="9"/>
  <c r="R38" i="9"/>
  <c r="R32" i="9"/>
  <c r="R56" i="9"/>
  <c r="R50" i="9"/>
  <c r="R62" i="9"/>
  <c r="R26" i="9"/>
  <c r="R44" i="9"/>
  <c r="R14" i="9"/>
  <c r="R176" i="1"/>
  <c r="R122" i="1"/>
  <c r="R68" i="1"/>
  <c r="R188" i="1"/>
  <c r="R170" i="1"/>
  <c r="R152" i="1"/>
  <c r="R134" i="1"/>
  <c r="R140" i="1"/>
  <c r="R116" i="1"/>
  <c r="R74" i="1"/>
  <c r="R86" i="1"/>
  <c r="R62" i="1"/>
  <c r="R26" i="14"/>
  <c r="R134" i="14"/>
  <c r="R8" i="14"/>
  <c r="R20" i="14"/>
  <c r="R182" i="9"/>
  <c r="R26" i="1"/>
  <c r="R32" i="1"/>
  <c r="R20" i="1"/>
  <c r="R50" i="1"/>
  <c r="R44" i="1"/>
  <c r="R14" i="1"/>
  <c r="O187" i="9"/>
  <c r="D187" i="9"/>
  <c r="C187" i="9"/>
  <c r="P186" i="9"/>
  <c r="O186" i="9"/>
  <c r="D186" i="9"/>
  <c r="C8" i="9"/>
  <c r="Q7" i="9"/>
  <c r="Q187" i="9" l="1"/>
  <c r="Q186" i="9"/>
  <c r="D8" i="9"/>
  <c r="Q7" i="1"/>
  <c r="P198" i="1"/>
  <c r="D198" i="1"/>
  <c r="D199" i="1"/>
  <c r="C199" i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E8" i="9" l="1"/>
  <c r="F8" i="9" s="1"/>
  <c r="G8" i="9" s="1"/>
  <c r="H8" i="9" s="1"/>
  <c r="I8" i="9" s="1"/>
  <c r="J8" i="9" s="1"/>
  <c r="K8" i="9" s="1"/>
  <c r="L8" i="9" s="1"/>
  <c r="M8" i="9" s="1"/>
  <c r="N8" i="9" s="1"/>
  <c r="O8" i="9" s="1"/>
  <c r="P8" i="9" s="1"/>
  <c r="Q189" i="9"/>
  <c r="Q188" i="9"/>
  <c r="Q198" i="1"/>
  <c r="Q199" i="1"/>
  <c r="R8" i="9" l="1"/>
  <c r="R8" i="1"/>
</calcChain>
</file>

<file path=xl/sharedStrings.xml><?xml version="1.0" encoding="utf-8"?>
<sst xmlns="http://schemas.openxmlformats.org/spreadsheetml/2006/main" count="1276" uniqueCount="49">
  <si>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</si>
  <si>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</si>
  <si>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</si>
  <si>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</si>
  <si>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</si>
  <si>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</si>
  <si>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</si>
  <si>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</si>
  <si>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</si>
  <si>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</si>
  <si>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</si>
  <si>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</si>
  <si>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</si>
  <si>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</si>
  <si>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</si>
  <si>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</si>
  <si>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Zbiegniewskiej (Żurawia)</t>
  </si>
  <si>
    <t xml:space="preserve"> Kaliska (Dziewińska)</t>
  </si>
  <si>
    <t xml:space="preserve"> Kaliska (Dojazdowa)</t>
  </si>
  <si>
    <t xml:space="preserve"> WĘGLOWA</t>
  </si>
  <si>
    <t xml:space="preserve"> Kaliska (Żeromskiego)</t>
  </si>
  <si>
    <t xml:space="preserve"> Kaliska (Zbiegniewskiej)</t>
  </si>
  <si>
    <t xml:space="preserve"> Rozkład sobotni</t>
  </si>
  <si>
    <t xml:space="preserve"> Rozkład niedzielny</t>
  </si>
  <si>
    <t xml:space="preserve"> Kierunek: Wiejska &gt; Promienna</t>
  </si>
  <si>
    <t xml:space="preserve"> WIEJSKA (PĘTLA)</t>
  </si>
  <si>
    <t xml:space="preserve"> Gajowa (Skłodowskiej)</t>
  </si>
  <si>
    <t xml:space="preserve"> Kapitulna (Wyspiańskiego)</t>
  </si>
  <si>
    <t xml:space="preserve"> ZBIEGNIEWSKIEJ  (PAWILON)</t>
  </si>
  <si>
    <t xml:space="preserve"> Chłodna (Kapitulna)</t>
  </si>
  <si>
    <t xml:space="preserve"> Wysoka (Szpitalna)</t>
  </si>
  <si>
    <t xml:space="preserve"> Budowlanych (Hutnicza)</t>
  </si>
  <si>
    <t xml:space="preserve"> Promienna (dworzec  Zazamcze)</t>
  </si>
  <si>
    <t xml:space="preserve"> PROMIENNA (PĘTLA)</t>
  </si>
  <si>
    <t>Wiejska (pętla)</t>
  </si>
  <si>
    <t xml:space="preserve"> Kierunek: Promienna &gt; Wiejska</t>
  </si>
  <si>
    <t xml:space="preserve"> Promienna (Chocimska)</t>
  </si>
  <si>
    <t xml:space="preserve"> Budowlanych</t>
  </si>
  <si>
    <t xml:space="preserve"> Wysoka (Rolna)</t>
  </si>
  <si>
    <t xml:space="preserve"> Wysoka (Kapitulna)</t>
  </si>
  <si>
    <t xml:space="preserve"> DŁUGA</t>
  </si>
  <si>
    <t xml:space="preserve"> Zbiegniewskiej (Nowcy)</t>
  </si>
  <si>
    <t xml:space="preserve"> ZBIEGNIEWSKIEJ  (WIEJSKA)</t>
  </si>
  <si>
    <t xml:space="preserve"> Kapitulna (Jastrzębia)</t>
  </si>
  <si>
    <t xml:space="preserve"> Gajowa</t>
  </si>
  <si>
    <t>Promienna (pętla)</t>
  </si>
  <si>
    <t xml:space="preserve"> Data badań: 5, 6, 12, 13 kwietnia 2016 r.</t>
  </si>
  <si>
    <t xml:space="preserve"> Data badań: 2, 9 kwietnia 2016 r.</t>
  </si>
  <si>
    <t xml:space="preserve"> Data badań: 17, 24 kwietnia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</si>
</sst>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</fills>
  <borders count="5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0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2" fontId="3" fillId="4" borderId="51" xfId="2" applyNumberFormat="1" applyFont="1" applyFill="1" applyBorder="1" applyAlignment="1">
      <alignment horizontal="center" vertical="center"/>
    </xf>
    <xf numFmtId="2" fontId="3" fillId="4" borderId="49" xfId="2" applyNumberFormat="1" applyFont="1" applyFill="1" applyBorder="1" applyAlignment="1">
      <alignment horizontal="center" vertical="center"/>
    </xf>
    <xf numFmtId="2" fontId="3" fillId="0" borderId="49" xfId="2" applyNumberFormat="1" applyFont="1" applyFill="1" applyBorder="1" applyAlignment="1">
      <alignment horizontal="center" vertical="center"/>
    </xf>
    <xf numFmtId="2" fontId="3" fillId="0" borderId="52" xfId="2" applyNumberFormat="1" applyFont="1" applyBorder="1" applyAlignment="1">
      <alignment horizontal="center" vertical="center"/>
    </xf>
    <xf numFmtId="2" fontId="3" fillId="4" borderId="50" xfId="2" applyNumberFormat="1" applyFont="1" applyFill="1" applyBorder="1" applyAlignment="1">
      <alignment horizontal="center" vertical="center"/>
    </xf>
    <xf numFmtId="2" fontId="3" fillId="6" borderId="50" xfId="2" applyNumberFormat="1" applyFont="1" applyFill="1" applyBorder="1" applyAlignment="1">
      <alignment horizontal="center" vertical="center"/>
    </xf>
    <xf numFmtId="0" fontId="14" fillId="0" borderId="55" xfId="0" applyFont="1" applyBorder="1" applyAlignment="1" applyProtection="1">
      <alignment horizontal="center" textRotation="90" wrapText="1"/>
      <protection hidden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2" fontId="3" fillId="4" borderId="51" xfId="1" applyNumberFormat="1" applyFont="1" applyFill="1" applyBorder="1" applyAlignment="1">
      <alignment horizontal="center" vertical="center"/>
    </xf>
    <xf numFmtId="2" fontId="3" fillId="4" borderId="54" xfId="1" applyNumberFormat="1" applyFont="1" applyFill="1" applyBorder="1" applyAlignment="1">
      <alignment horizontal="center" vertical="center"/>
    </xf>
    <xf numFmtId="2" fontId="3" fillId="0" borderId="52" xfId="1" applyNumberFormat="1" applyFont="1" applyBorder="1" applyAlignment="1">
      <alignment horizontal="center" vertical="center"/>
    </xf>
    <xf numFmtId="2" fontId="3" fillId="4" borderId="50" xfId="1" applyNumberFormat="1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2" fontId="4" fillId="0" borderId="48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315"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1"/>
  <sheetViews>
    <sheetView tabSelected="1" zoomScaleNormal="100" workbookViewId="0">
      <pane xSplit="2" ySplit="5" topLeftCell="C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16" width="8.140625" style="44" customWidth="1"/>
    <col min="17" max="17" width="11.7109375" style="44" customWidth="1"/>
    <col min="18" max="18" width="6.7109375" style="44" customWidth="1"/>
    <col min="19" max="16384" width="9.140625" style="44"/>
  </cols>
  <sheetData>
    <row r="1" spans="1:21" ht="21.95" customHeight="1" x14ac:dyDescent="0.2">
      <c r="A1" s="17" t="s">
        <v>15</v>
      </c>
      <c r="B1" s="39"/>
      <c r="C1" s="39"/>
      <c r="D1" s="39"/>
      <c r="E1" s="39"/>
      <c r="F1" s="39"/>
      <c r="G1" s="39"/>
      <c r="H1" s="40"/>
      <c r="I1" s="40"/>
      <c r="J1" s="41"/>
      <c r="K1" s="62" t="s">
        <v>46</v>
      </c>
      <c r="L1" s="18"/>
      <c r="M1" s="18"/>
      <c r="N1" s="18"/>
      <c r="O1" s="18"/>
      <c r="P1" s="42"/>
      <c r="Q1" s="43"/>
    </row>
    <row r="2" spans="1:21" ht="5.0999999999999996" customHeight="1" thickBot="1" x14ac:dyDescent="0.25">
      <c r="A2" s="19"/>
      <c r="B2" s="45"/>
      <c r="C2" s="45"/>
      <c r="D2" s="45"/>
      <c r="E2" s="45"/>
      <c r="F2" s="45"/>
      <c r="G2" s="45"/>
      <c r="H2" s="46"/>
      <c r="I2" s="46"/>
      <c r="J2" s="47"/>
      <c r="K2" s="46"/>
      <c r="L2" s="1"/>
      <c r="M2" s="45"/>
      <c r="N2" s="45"/>
      <c r="O2" s="45"/>
      <c r="P2" s="45"/>
      <c r="Q2" s="48"/>
    </row>
    <row r="3" spans="1:21" ht="21.95" customHeight="1" thickBot="1" x14ac:dyDescent="0.25">
      <c r="A3" s="19" t="s">
        <v>0</v>
      </c>
      <c r="B3" s="22">
        <v>21</v>
      </c>
      <c r="C3" s="2" t="s">
        <v>1</v>
      </c>
      <c r="D3" s="2"/>
      <c r="E3" s="2"/>
      <c r="F3" s="2"/>
      <c r="G3" s="2"/>
      <c r="H3" s="2"/>
      <c r="I3" s="2"/>
      <c r="J3" s="47"/>
      <c r="K3" s="78" t="s">
        <v>24</v>
      </c>
      <c r="L3" s="1"/>
      <c r="M3" s="45"/>
      <c r="N3" s="45"/>
      <c r="O3" s="45"/>
      <c r="P3" s="45"/>
      <c r="Q3" s="48"/>
    </row>
    <row r="4" spans="1:21" ht="5.0999999999999996" customHeight="1" thickBot="1" x14ac:dyDescent="0.3">
      <c r="A4" s="23"/>
      <c r="B4" s="24"/>
      <c r="C4" s="25"/>
      <c r="D4" s="25"/>
      <c r="E4" s="25"/>
      <c r="F4" s="25"/>
      <c r="G4" s="25"/>
      <c r="H4" s="49"/>
      <c r="I4" s="49"/>
      <c r="J4" s="26"/>
      <c r="K4" s="24"/>
      <c r="L4" s="24"/>
      <c r="M4" s="50"/>
      <c r="N4" s="50"/>
      <c r="O4" s="50"/>
      <c r="P4" s="50"/>
      <c r="Q4" s="51"/>
    </row>
    <row r="5" spans="1:21" s="63" customFormat="1" ht="114.95" customHeight="1" thickBot="1" x14ac:dyDescent="0.25">
      <c r="A5" s="28" t="s">
        <v>2</v>
      </c>
      <c r="B5" s="28" t="s">
        <v>3</v>
      </c>
      <c r="C5" s="81" t="s">
        <v>25</v>
      </c>
      <c r="D5" s="81" t="s">
        <v>26</v>
      </c>
      <c r="E5" s="81" t="s">
        <v>27</v>
      </c>
      <c r="F5" s="81" t="s">
        <v>16</v>
      </c>
      <c r="G5" s="79" t="s">
        <v>28</v>
      </c>
      <c r="H5" s="79" t="s">
        <v>21</v>
      </c>
      <c r="I5" s="79" t="s">
        <v>17</v>
      </c>
      <c r="J5" s="79" t="s">
        <v>18</v>
      </c>
      <c r="K5" s="79" t="s">
        <v>19</v>
      </c>
      <c r="L5" s="81" t="s">
        <v>29</v>
      </c>
      <c r="M5" s="79" t="s">
        <v>30</v>
      </c>
      <c r="N5" s="81" t="s">
        <v>31</v>
      </c>
      <c r="O5" s="79" t="s">
        <v>32</v>
      </c>
      <c r="P5" s="79" t="s">
        <v>33</v>
      </c>
      <c r="Q5" s="28" t="s">
        <v>14</v>
      </c>
      <c r="R5" s="14" t="s">
        <v>4</v>
      </c>
    </row>
    <row r="6" spans="1:21" s="53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1</v>
      </c>
      <c r="I6" s="27">
        <v>0</v>
      </c>
      <c r="J6" s="27">
        <v>2</v>
      </c>
      <c r="K6" s="27">
        <v>4</v>
      </c>
      <c r="L6" s="27">
        <v>0</v>
      </c>
      <c r="M6" s="27">
        <v>9</v>
      </c>
      <c r="N6" s="27">
        <v>3</v>
      </c>
      <c r="O6" s="27">
        <v>0</v>
      </c>
      <c r="P6" s="34">
        <v>0</v>
      </c>
      <c r="Q6" s="35" t="s">
        <v>6</v>
      </c>
      <c r="R6" s="52"/>
      <c r="S6" s="56"/>
      <c r="T6" s="56"/>
      <c r="U6" s="56"/>
    </row>
    <row r="7" spans="1:21" s="53" customFormat="1" ht="15.6" customHeight="1" x14ac:dyDescent="0.2">
      <c r="A7" s="31">
        <v>5</v>
      </c>
      <c r="B7" s="32" t="s">
        <v>7</v>
      </c>
      <c r="C7" s="21">
        <v>0</v>
      </c>
      <c r="D7" s="4">
        <v>3</v>
      </c>
      <c r="E7" s="4">
        <v>1</v>
      </c>
      <c r="F7" s="4">
        <v>0</v>
      </c>
      <c r="G7" s="4">
        <v>2</v>
      </c>
      <c r="H7" s="4">
        <v>4</v>
      </c>
      <c r="I7" s="4">
        <v>5</v>
      </c>
      <c r="J7" s="4">
        <v>1</v>
      </c>
      <c r="K7" s="4">
        <v>0</v>
      </c>
      <c r="L7" s="4">
        <v>3</v>
      </c>
      <c r="M7" s="4">
        <v>0</v>
      </c>
      <c r="N7" s="4">
        <v>0</v>
      </c>
      <c r="O7" s="4">
        <v>0</v>
      </c>
      <c r="P7" s="20"/>
      <c r="Q7" s="36">
        <f>SUM(C7:O7)</f>
        <v>19</v>
      </c>
      <c r="R7" s="15"/>
      <c r="S7" s="56"/>
      <c r="T7" s="56"/>
      <c r="U7" s="56"/>
    </row>
    <row r="8" spans="1:21" s="53" customFormat="1" ht="15.6" customHeight="1" x14ac:dyDescent="0.2">
      <c r="A8" s="99" t="s">
        <v>34</v>
      </c>
      <c r="B8" s="32" t="s">
        <v>8</v>
      </c>
      <c r="C8" s="21">
        <f>C7</f>
        <v>0</v>
      </c>
      <c r="D8" s="5">
        <f t="shared" ref="D8" si="0">C8-D6+D7</f>
        <v>3</v>
      </c>
      <c r="E8" s="5">
        <f>D8-E6+E7</f>
        <v>4</v>
      </c>
      <c r="F8" s="5">
        <f t="shared" ref="F8:O8" si="1">E8-F6+F7</f>
        <v>4</v>
      </c>
      <c r="G8" s="5">
        <f t="shared" si="1"/>
        <v>6</v>
      </c>
      <c r="H8" s="5">
        <f t="shared" si="1"/>
        <v>9</v>
      </c>
      <c r="I8" s="5">
        <f t="shared" si="1"/>
        <v>14</v>
      </c>
      <c r="J8" s="5">
        <f t="shared" si="1"/>
        <v>13</v>
      </c>
      <c r="K8" s="5">
        <f t="shared" si="1"/>
        <v>9</v>
      </c>
      <c r="L8" s="5">
        <f t="shared" si="1"/>
        <v>12</v>
      </c>
      <c r="M8" s="5">
        <f t="shared" si="1"/>
        <v>3</v>
      </c>
      <c r="N8" s="5">
        <f t="shared" si="1"/>
        <v>0</v>
      </c>
      <c r="O8" s="5">
        <f t="shared" si="1"/>
        <v>0</v>
      </c>
      <c r="P8" s="5">
        <f>O8-P6+P7</f>
        <v>0</v>
      </c>
      <c r="Q8" s="37"/>
      <c r="R8" s="3">
        <f>MAX(C8:P8)</f>
        <v>14</v>
      </c>
      <c r="S8" s="56"/>
      <c r="T8" s="56"/>
      <c r="U8" s="56"/>
    </row>
    <row r="9" spans="1:21" s="53" customFormat="1" ht="15.6" customHeight="1" x14ac:dyDescent="0.2">
      <c r="A9" s="100"/>
      <c r="B9" s="32" t="s">
        <v>9</v>
      </c>
      <c r="C9" s="83"/>
      <c r="D9" s="84"/>
      <c r="E9" s="84"/>
      <c r="F9" s="84"/>
      <c r="G9" s="6">
        <v>5.08</v>
      </c>
      <c r="H9" s="84"/>
      <c r="I9" s="84"/>
      <c r="J9" s="84"/>
      <c r="K9" s="6">
        <v>5.14</v>
      </c>
      <c r="L9" s="84"/>
      <c r="M9" s="84"/>
      <c r="N9" s="84"/>
      <c r="O9" s="84"/>
      <c r="P9" s="85">
        <v>5.2</v>
      </c>
      <c r="Q9" s="38">
        <v>20</v>
      </c>
      <c r="R9" s="15"/>
      <c r="S9" s="56"/>
      <c r="T9" s="56"/>
      <c r="U9" s="56"/>
    </row>
    <row r="10" spans="1:21" s="53" customFormat="1" ht="15.6" customHeight="1" x14ac:dyDescent="0.2">
      <c r="A10" s="101"/>
      <c r="B10" s="33" t="s">
        <v>10</v>
      </c>
      <c r="C10" s="86">
        <v>5</v>
      </c>
      <c r="D10" s="87"/>
      <c r="E10" s="87"/>
      <c r="F10" s="87"/>
      <c r="G10" s="7">
        <f>G9</f>
        <v>5.08</v>
      </c>
      <c r="H10" s="87"/>
      <c r="I10" s="87"/>
      <c r="J10" s="87"/>
      <c r="K10" s="7">
        <f>K9</f>
        <v>5.14</v>
      </c>
      <c r="L10" s="87"/>
      <c r="M10" s="87"/>
      <c r="N10" s="87"/>
      <c r="O10" s="87"/>
      <c r="P10" s="88"/>
      <c r="Q10" s="37"/>
      <c r="R10" s="16"/>
      <c r="S10" s="56"/>
      <c r="T10" s="56"/>
      <c r="U10" s="56"/>
    </row>
    <row r="11" spans="1:21" s="53" customFormat="1" ht="15.6" customHeight="1" thickBot="1" x14ac:dyDescent="0.25">
      <c r="A11" s="58">
        <v>527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61"/>
      <c r="R11" s="3"/>
      <c r="S11" s="56"/>
      <c r="T11" s="56"/>
      <c r="U11" s="56"/>
    </row>
    <row r="12" spans="1:21" s="53" customFormat="1" ht="15.6" customHeight="1" x14ac:dyDescent="0.2">
      <c r="A12" s="64"/>
      <c r="B12" s="29" t="s">
        <v>5</v>
      </c>
      <c r="C12" s="30"/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</v>
      </c>
      <c r="K12" s="27">
        <v>3</v>
      </c>
      <c r="L12" s="27">
        <v>0</v>
      </c>
      <c r="M12" s="27">
        <v>0</v>
      </c>
      <c r="N12" s="27">
        <v>2</v>
      </c>
      <c r="O12" s="27">
        <v>6</v>
      </c>
      <c r="P12" s="34">
        <v>1</v>
      </c>
      <c r="Q12" s="35" t="s">
        <v>6</v>
      </c>
      <c r="R12" s="52"/>
      <c r="S12" s="56"/>
      <c r="T12" s="56"/>
      <c r="U12" s="56"/>
    </row>
    <row r="13" spans="1:21" s="53" customFormat="1" ht="15.6" customHeight="1" x14ac:dyDescent="0.2">
      <c r="A13" s="31">
        <v>5.3</v>
      </c>
      <c r="B13" s="32" t="s">
        <v>7</v>
      </c>
      <c r="C13" s="21">
        <v>0</v>
      </c>
      <c r="D13" s="4">
        <v>1</v>
      </c>
      <c r="E13" s="4">
        <v>1</v>
      </c>
      <c r="F13" s="4">
        <v>2</v>
      </c>
      <c r="G13" s="4">
        <v>3</v>
      </c>
      <c r="H13" s="4">
        <v>0</v>
      </c>
      <c r="I13" s="4">
        <v>2</v>
      </c>
      <c r="J13" s="4">
        <v>1</v>
      </c>
      <c r="K13" s="4">
        <v>1</v>
      </c>
      <c r="L13" s="4">
        <v>1</v>
      </c>
      <c r="M13" s="4">
        <v>0</v>
      </c>
      <c r="N13" s="4">
        <v>1</v>
      </c>
      <c r="O13" s="4">
        <v>0</v>
      </c>
      <c r="P13" s="20"/>
      <c r="Q13" s="36">
        <f>SUM(C13:O13)</f>
        <v>13</v>
      </c>
      <c r="R13" s="15"/>
      <c r="S13" s="56"/>
      <c r="T13" s="56"/>
      <c r="U13" s="56"/>
    </row>
    <row r="14" spans="1:21" s="53" customFormat="1" ht="15.6" customHeight="1" x14ac:dyDescent="0.2">
      <c r="A14" s="99" t="s">
        <v>34</v>
      </c>
      <c r="B14" s="32" t="s">
        <v>8</v>
      </c>
      <c r="C14" s="21">
        <f>C13</f>
        <v>0</v>
      </c>
      <c r="D14" s="5">
        <f t="shared" ref="D14" si="2">C14-D12+D13</f>
        <v>1</v>
      </c>
      <c r="E14" s="5">
        <f>D14-E12+E13</f>
        <v>2</v>
      </c>
      <c r="F14" s="5">
        <f t="shared" ref="F14" si="3">E14-F12+F13</f>
        <v>4</v>
      </c>
      <c r="G14" s="5">
        <f t="shared" ref="G14" si="4">F14-G12+G13</f>
        <v>7</v>
      </c>
      <c r="H14" s="5">
        <f t="shared" ref="H14" si="5">G14-H12+H13</f>
        <v>7</v>
      </c>
      <c r="I14" s="5">
        <f t="shared" ref="I14" si="6">H14-I12+I13</f>
        <v>9</v>
      </c>
      <c r="J14" s="5">
        <f t="shared" ref="J14" si="7">I14-J12+J13</f>
        <v>9</v>
      </c>
      <c r="K14" s="5">
        <f t="shared" ref="K14" si="8">J14-K12+K13</f>
        <v>7</v>
      </c>
      <c r="L14" s="5">
        <f t="shared" ref="L14" si="9">K14-L12+L13</f>
        <v>8</v>
      </c>
      <c r="M14" s="5">
        <f t="shared" ref="M14" si="10">L14-M12+M13</f>
        <v>8</v>
      </c>
      <c r="N14" s="5">
        <f t="shared" ref="N14" si="11">M14-N12+N13</f>
        <v>7</v>
      </c>
      <c r="O14" s="5">
        <f t="shared" ref="O14" si="12">N14-O12+O13</f>
        <v>1</v>
      </c>
      <c r="P14" s="5">
        <f>O14-P12+P13</f>
        <v>0</v>
      </c>
      <c r="Q14" s="37"/>
      <c r="R14" s="3">
        <f>MAX(C14:P14)</f>
        <v>9</v>
      </c>
      <c r="S14" s="56"/>
      <c r="T14" s="56"/>
      <c r="U14" s="56"/>
    </row>
    <row r="15" spans="1:21" s="53" customFormat="1" ht="15.6" customHeight="1" x14ac:dyDescent="0.2">
      <c r="A15" s="100"/>
      <c r="B15" s="32" t="s">
        <v>9</v>
      </c>
      <c r="C15" s="83"/>
      <c r="D15" s="84"/>
      <c r="E15" s="84"/>
      <c r="F15" s="84"/>
      <c r="G15" s="6">
        <v>5.36</v>
      </c>
      <c r="H15" s="84"/>
      <c r="I15" s="84"/>
      <c r="J15" s="84"/>
      <c r="K15" s="6">
        <v>5.42</v>
      </c>
      <c r="L15" s="84"/>
      <c r="M15" s="84"/>
      <c r="N15" s="84"/>
      <c r="O15" s="84"/>
      <c r="P15" s="85">
        <v>5.51</v>
      </c>
      <c r="Q15" s="38">
        <v>21</v>
      </c>
      <c r="R15" s="15"/>
      <c r="S15" s="56"/>
      <c r="T15" s="56"/>
      <c r="U15" s="56"/>
    </row>
    <row r="16" spans="1:21" s="53" customFormat="1" ht="15.6" customHeight="1" x14ac:dyDescent="0.2">
      <c r="A16" s="101"/>
      <c r="B16" s="33" t="s">
        <v>10</v>
      </c>
      <c r="C16" s="86">
        <v>5.3</v>
      </c>
      <c r="D16" s="87"/>
      <c r="E16" s="87"/>
      <c r="F16" s="87"/>
      <c r="G16" s="7">
        <f>G15</f>
        <v>5.36</v>
      </c>
      <c r="H16" s="87"/>
      <c r="I16" s="87"/>
      <c r="J16" s="87"/>
      <c r="K16" s="7">
        <f>K15</f>
        <v>5.42</v>
      </c>
      <c r="L16" s="87"/>
      <c r="M16" s="87"/>
      <c r="N16" s="87"/>
      <c r="O16" s="87"/>
      <c r="P16" s="88"/>
      <c r="Q16" s="37"/>
      <c r="R16" s="16"/>
      <c r="S16" s="56"/>
      <c r="T16" s="56"/>
      <c r="U16" s="56"/>
    </row>
    <row r="17" spans="1:21" s="53" customFormat="1" ht="15.6" customHeight="1" thickBot="1" x14ac:dyDescent="0.25">
      <c r="A17" s="58">
        <v>510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3"/>
      <c r="S17" s="56"/>
      <c r="T17" s="56"/>
      <c r="U17" s="56"/>
    </row>
    <row r="18" spans="1:21" s="53" customFormat="1" ht="15.6" customHeight="1" x14ac:dyDescent="0.2">
      <c r="A18" s="64"/>
      <c r="B18" s="29" t="s">
        <v>5</v>
      </c>
      <c r="C18" s="30"/>
      <c r="D18" s="27">
        <v>0</v>
      </c>
      <c r="E18" s="27">
        <v>0</v>
      </c>
      <c r="F18" s="27">
        <v>0</v>
      </c>
      <c r="G18" s="27">
        <v>0</v>
      </c>
      <c r="H18" s="27">
        <v>1</v>
      </c>
      <c r="I18" s="27">
        <v>1</v>
      </c>
      <c r="J18" s="27">
        <v>0</v>
      </c>
      <c r="K18" s="27">
        <v>2</v>
      </c>
      <c r="L18" s="27">
        <v>0</v>
      </c>
      <c r="M18" s="27">
        <v>3</v>
      </c>
      <c r="N18" s="27">
        <v>4</v>
      </c>
      <c r="O18" s="27">
        <v>2</v>
      </c>
      <c r="P18" s="34">
        <v>0</v>
      </c>
      <c r="Q18" s="35" t="s">
        <v>6</v>
      </c>
      <c r="R18" s="52"/>
      <c r="S18" s="56"/>
      <c r="T18" s="56"/>
      <c r="U18" s="56"/>
    </row>
    <row r="19" spans="1:21" s="53" customFormat="1" ht="15.6" customHeight="1" x14ac:dyDescent="0.2">
      <c r="A19" s="31">
        <v>6.12</v>
      </c>
      <c r="B19" s="32" t="s">
        <v>7</v>
      </c>
      <c r="C19" s="21">
        <v>0</v>
      </c>
      <c r="D19" s="4">
        <v>1</v>
      </c>
      <c r="E19" s="4">
        <v>1</v>
      </c>
      <c r="F19" s="4">
        <v>2</v>
      </c>
      <c r="G19" s="4">
        <v>5</v>
      </c>
      <c r="H19" s="4">
        <v>3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20"/>
      <c r="Q19" s="36">
        <f>SUM(C19:O19)</f>
        <v>13</v>
      </c>
      <c r="R19" s="15"/>
      <c r="S19" s="56"/>
      <c r="T19" s="56"/>
      <c r="U19" s="56"/>
    </row>
    <row r="20" spans="1:21" s="53" customFormat="1" ht="15.6" customHeight="1" x14ac:dyDescent="0.2">
      <c r="A20" s="99" t="s">
        <v>34</v>
      </c>
      <c r="B20" s="32" t="s">
        <v>8</v>
      </c>
      <c r="C20" s="21">
        <f>C19</f>
        <v>0</v>
      </c>
      <c r="D20" s="5">
        <f t="shared" ref="D20" si="13">C20-D18+D19</f>
        <v>1</v>
      </c>
      <c r="E20" s="5">
        <f>D20-E18+E19</f>
        <v>2</v>
      </c>
      <c r="F20" s="5">
        <f t="shared" ref="F20" si="14">E20-F18+F19</f>
        <v>4</v>
      </c>
      <c r="G20" s="5">
        <f t="shared" ref="G20" si="15">F20-G18+G19</f>
        <v>9</v>
      </c>
      <c r="H20" s="5">
        <f t="shared" ref="H20" si="16">G20-H18+H19</f>
        <v>11</v>
      </c>
      <c r="I20" s="5">
        <f t="shared" ref="I20" si="17">H20-I18+I19</f>
        <v>11</v>
      </c>
      <c r="J20" s="5">
        <f t="shared" ref="J20" si="18">I20-J18+J19</f>
        <v>11</v>
      </c>
      <c r="K20" s="5">
        <f t="shared" ref="K20" si="19">J20-K18+K19</f>
        <v>9</v>
      </c>
      <c r="L20" s="5">
        <f t="shared" ref="L20" si="20">K20-L18+L19</f>
        <v>9</v>
      </c>
      <c r="M20" s="5">
        <f t="shared" ref="M20" si="21">L20-M18+M19</f>
        <v>6</v>
      </c>
      <c r="N20" s="5">
        <f t="shared" ref="N20" si="22">M20-N18+N19</f>
        <v>2</v>
      </c>
      <c r="O20" s="5">
        <f t="shared" ref="O20" si="23">N20-O18+O19</f>
        <v>0</v>
      </c>
      <c r="P20" s="5">
        <f>O20-P18+P19</f>
        <v>0</v>
      </c>
      <c r="Q20" s="37"/>
      <c r="R20" s="3">
        <f>MAX(C20:P20)</f>
        <v>11</v>
      </c>
      <c r="S20" s="56"/>
      <c r="T20" s="56"/>
      <c r="U20" s="56"/>
    </row>
    <row r="21" spans="1:21" s="53" customFormat="1" ht="15.6" customHeight="1" x14ac:dyDescent="0.2">
      <c r="A21" s="100"/>
      <c r="B21" s="32" t="s">
        <v>9</v>
      </c>
      <c r="C21" s="83"/>
      <c r="D21" s="84"/>
      <c r="E21" s="84"/>
      <c r="F21" s="84"/>
      <c r="G21" s="6">
        <v>6.18</v>
      </c>
      <c r="H21" s="84"/>
      <c r="I21" s="84"/>
      <c r="J21" s="84"/>
      <c r="K21" s="6">
        <v>6.23</v>
      </c>
      <c r="L21" s="84"/>
      <c r="M21" s="84"/>
      <c r="N21" s="84"/>
      <c r="O21" s="84"/>
      <c r="P21" s="85">
        <v>6.31</v>
      </c>
      <c r="Q21" s="38">
        <v>19</v>
      </c>
      <c r="R21" s="15"/>
      <c r="S21" s="56"/>
      <c r="T21" s="56"/>
      <c r="U21" s="56"/>
    </row>
    <row r="22" spans="1:21" s="53" customFormat="1" ht="15.6" customHeight="1" x14ac:dyDescent="0.2">
      <c r="A22" s="101"/>
      <c r="B22" s="33" t="s">
        <v>10</v>
      </c>
      <c r="C22" s="86">
        <v>6.12</v>
      </c>
      <c r="D22" s="87"/>
      <c r="E22" s="87"/>
      <c r="F22" s="87"/>
      <c r="G22" s="7">
        <f>G21</f>
        <v>6.18</v>
      </c>
      <c r="H22" s="87"/>
      <c r="I22" s="87"/>
      <c r="J22" s="87"/>
      <c r="K22" s="7">
        <f>K21</f>
        <v>6.23</v>
      </c>
      <c r="L22" s="87"/>
      <c r="M22" s="87"/>
      <c r="N22" s="87"/>
      <c r="O22" s="87"/>
      <c r="P22" s="88"/>
      <c r="Q22" s="37"/>
      <c r="R22" s="16"/>
      <c r="S22" s="56"/>
      <c r="T22" s="56"/>
      <c r="U22" s="56"/>
    </row>
    <row r="23" spans="1:21" s="53" customFormat="1" ht="15.6" customHeight="1" thickBot="1" x14ac:dyDescent="0.25">
      <c r="A23" s="58">
        <v>527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  <c r="R23" s="3"/>
      <c r="S23" s="56"/>
      <c r="T23" s="56"/>
      <c r="U23" s="56"/>
    </row>
    <row r="24" spans="1:21" s="53" customFormat="1" ht="15.6" customHeight="1" x14ac:dyDescent="0.2">
      <c r="A24" s="64"/>
      <c r="B24" s="29" t="s">
        <v>5</v>
      </c>
      <c r="C24" s="30"/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2</v>
      </c>
      <c r="K24" s="27">
        <v>6</v>
      </c>
      <c r="L24" s="27">
        <v>2</v>
      </c>
      <c r="M24" s="27">
        <v>1</v>
      </c>
      <c r="N24" s="27">
        <v>7</v>
      </c>
      <c r="O24" s="27">
        <v>4</v>
      </c>
      <c r="P24" s="34">
        <v>4</v>
      </c>
      <c r="Q24" s="35" t="s">
        <v>6</v>
      </c>
      <c r="R24" s="52"/>
      <c r="S24" s="56"/>
      <c r="T24" s="56"/>
      <c r="U24" s="56"/>
    </row>
    <row r="25" spans="1:21" s="53" customFormat="1" ht="15.6" customHeight="1" x14ac:dyDescent="0.2">
      <c r="A25" s="31">
        <v>6.3</v>
      </c>
      <c r="B25" s="32" t="s">
        <v>7</v>
      </c>
      <c r="C25" s="21">
        <v>0</v>
      </c>
      <c r="D25" s="4">
        <v>1</v>
      </c>
      <c r="E25" s="4">
        <v>2</v>
      </c>
      <c r="F25" s="4">
        <v>2</v>
      </c>
      <c r="G25" s="4">
        <v>6</v>
      </c>
      <c r="H25" s="4">
        <v>6</v>
      </c>
      <c r="I25" s="4">
        <v>5</v>
      </c>
      <c r="J25" s="4">
        <v>1</v>
      </c>
      <c r="K25" s="4">
        <v>0</v>
      </c>
      <c r="L25" s="4">
        <v>1</v>
      </c>
      <c r="M25" s="4">
        <v>0</v>
      </c>
      <c r="N25" s="4">
        <v>2</v>
      </c>
      <c r="O25" s="4">
        <v>0</v>
      </c>
      <c r="P25" s="20"/>
      <c r="Q25" s="36">
        <f>SUM(C25:O25)</f>
        <v>26</v>
      </c>
      <c r="R25" s="15"/>
      <c r="S25" s="56"/>
      <c r="T25" s="56"/>
      <c r="U25" s="56"/>
    </row>
    <row r="26" spans="1:21" s="53" customFormat="1" ht="15.6" customHeight="1" x14ac:dyDescent="0.2">
      <c r="A26" s="99" t="s">
        <v>34</v>
      </c>
      <c r="B26" s="32" t="s">
        <v>8</v>
      </c>
      <c r="C26" s="21">
        <f>C25</f>
        <v>0</v>
      </c>
      <c r="D26" s="5">
        <f t="shared" ref="D26" si="24">C26-D24+D25</f>
        <v>1</v>
      </c>
      <c r="E26" s="5">
        <f>D26-E24+E25</f>
        <v>3</v>
      </c>
      <c r="F26" s="5">
        <f t="shared" ref="F26" si="25">E26-F24+F25</f>
        <v>5</v>
      </c>
      <c r="G26" s="5">
        <f t="shared" ref="G26" si="26">F26-G24+G25</f>
        <v>11</v>
      </c>
      <c r="H26" s="5">
        <f t="shared" ref="H26" si="27">G26-H24+H25</f>
        <v>17</v>
      </c>
      <c r="I26" s="5">
        <f t="shared" ref="I26" si="28">H26-I24+I25</f>
        <v>22</v>
      </c>
      <c r="J26" s="5">
        <f t="shared" ref="J26" si="29">I26-J24+J25</f>
        <v>21</v>
      </c>
      <c r="K26" s="5">
        <f t="shared" ref="K26" si="30">J26-K24+K25</f>
        <v>15</v>
      </c>
      <c r="L26" s="5">
        <f t="shared" ref="L26" si="31">K26-L24+L25</f>
        <v>14</v>
      </c>
      <c r="M26" s="5">
        <f t="shared" ref="M26" si="32">L26-M24+M25</f>
        <v>13</v>
      </c>
      <c r="N26" s="5">
        <f t="shared" ref="N26" si="33">M26-N24+N25</f>
        <v>8</v>
      </c>
      <c r="O26" s="5">
        <f t="shared" ref="O26" si="34">N26-O24+O25</f>
        <v>4</v>
      </c>
      <c r="P26" s="5">
        <f>O26-P24+P25</f>
        <v>0</v>
      </c>
      <c r="Q26" s="37"/>
      <c r="R26" s="3">
        <f>MAX(C26:P26)</f>
        <v>22</v>
      </c>
      <c r="S26" s="56"/>
      <c r="T26" s="56"/>
      <c r="U26" s="56"/>
    </row>
    <row r="27" spans="1:21" s="53" customFormat="1" ht="15.6" customHeight="1" x14ac:dyDescent="0.2">
      <c r="A27" s="100"/>
      <c r="B27" s="32" t="s">
        <v>9</v>
      </c>
      <c r="C27" s="83"/>
      <c r="D27" s="84"/>
      <c r="E27" s="84"/>
      <c r="F27" s="84"/>
      <c r="G27" s="6">
        <v>6.36</v>
      </c>
      <c r="H27" s="84"/>
      <c r="I27" s="84"/>
      <c r="J27" s="84"/>
      <c r="K27" s="6">
        <v>6.42</v>
      </c>
      <c r="L27" s="84"/>
      <c r="M27" s="84"/>
      <c r="N27" s="84"/>
      <c r="O27" s="84"/>
      <c r="P27" s="85">
        <v>6.5</v>
      </c>
      <c r="Q27" s="38">
        <v>20</v>
      </c>
      <c r="R27" s="15"/>
      <c r="S27" s="56"/>
      <c r="T27" s="56"/>
      <c r="U27" s="56"/>
    </row>
    <row r="28" spans="1:21" s="53" customFormat="1" ht="15.6" customHeight="1" x14ac:dyDescent="0.2">
      <c r="A28" s="101"/>
      <c r="B28" s="33" t="s">
        <v>10</v>
      </c>
      <c r="C28" s="86">
        <v>6.3</v>
      </c>
      <c r="D28" s="87"/>
      <c r="E28" s="87"/>
      <c r="F28" s="87"/>
      <c r="G28" s="7">
        <f>G27</f>
        <v>6.36</v>
      </c>
      <c r="H28" s="87"/>
      <c r="I28" s="87"/>
      <c r="J28" s="87"/>
      <c r="K28" s="7">
        <f>K27</f>
        <v>6.42</v>
      </c>
      <c r="L28" s="87"/>
      <c r="M28" s="87"/>
      <c r="N28" s="87"/>
      <c r="O28" s="87"/>
      <c r="P28" s="88"/>
      <c r="Q28" s="37"/>
      <c r="R28" s="16"/>
      <c r="S28" s="56"/>
      <c r="T28" s="56"/>
      <c r="U28" s="56"/>
    </row>
    <row r="29" spans="1:21" s="53" customFormat="1" ht="15.6" customHeight="1" thickBot="1" x14ac:dyDescent="0.25">
      <c r="A29" s="58">
        <v>510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61"/>
      <c r="R29" s="3"/>
      <c r="S29" s="56"/>
      <c r="T29" s="56"/>
      <c r="U29" s="56"/>
    </row>
    <row r="30" spans="1:21" s="53" customFormat="1" ht="15.6" customHeight="1" x14ac:dyDescent="0.2">
      <c r="A30" s="64"/>
      <c r="B30" s="29" t="s">
        <v>5</v>
      </c>
      <c r="C30" s="30"/>
      <c r="D30" s="27">
        <v>0</v>
      </c>
      <c r="E30" s="27">
        <v>0</v>
      </c>
      <c r="F30" s="27">
        <v>0</v>
      </c>
      <c r="G30" s="27">
        <v>2</v>
      </c>
      <c r="H30" s="27">
        <v>0</v>
      </c>
      <c r="I30" s="27">
        <v>0</v>
      </c>
      <c r="J30" s="27">
        <v>8</v>
      </c>
      <c r="K30" s="27">
        <v>4</v>
      </c>
      <c r="L30" s="27">
        <v>5</v>
      </c>
      <c r="M30" s="27">
        <v>1</v>
      </c>
      <c r="N30" s="27">
        <v>8</v>
      </c>
      <c r="O30" s="27">
        <v>1</v>
      </c>
      <c r="P30" s="34">
        <v>1</v>
      </c>
      <c r="Q30" s="35" t="s">
        <v>6</v>
      </c>
      <c r="R30" s="52"/>
      <c r="S30" s="56"/>
      <c r="T30" s="56"/>
      <c r="U30" s="56"/>
    </row>
    <row r="31" spans="1:21" s="53" customFormat="1" ht="15.6" customHeight="1" x14ac:dyDescent="0.2">
      <c r="A31" s="31">
        <v>7.05</v>
      </c>
      <c r="B31" s="32" t="s">
        <v>7</v>
      </c>
      <c r="C31" s="21">
        <v>1</v>
      </c>
      <c r="D31" s="4">
        <v>0</v>
      </c>
      <c r="E31" s="4">
        <v>1</v>
      </c>
      <c r="F31" s="4">
        <v>0</v>
      </c>
      <c r="G31" s="4">
        <v>11</v>
      </c>
      <c r="H31" s="4">
        <v>9</v>
      </c>
      <c r="I31" s="4">
        <v>4</v>
      </c>
      <c r="J31" s="4">
        <v>2</v>
      </c>
      <c r="K31" s="4">
        <v>1</v>
      </c>
      <c r="L31" s="4">
        <v>0</v>
      </c>
      <c r="M31" s="4">
        <v>0</v>
      </c>
      <c r="N31" s="4">
        <v>1</v>
      </c>
      <c r="O31" s="4">
        <v>0</v>
      </c>
      <c r="P31" s="20"/>
      <c r="Q31" s="36">
        <f>SUM(C31:O31)</f>
        <v>30</v>
      </c>
      <c r="R31" s="15"/>
      <c r="S31" s="56"/>
      <c r="T31" s="56"/>
      <c r="U31" s="56"/>
    </row>
    <row r="32" spans="1:21" s="53" customFormat="1" ht="15.6" customHeight="1" x14ac:dyDescent="0.2">
      <c r="A32" s="99" t="s">
        <v>34</v>
      </c>
      <c r="B32" s="32" t="s">
        <v>8</v>
      </c>
      <c r="C32" s="21">
        <f>C31</f>
        <v>1</v>
      </c>
      <c r="D32" s="5">
        <f t="shared" ref="D32" si="35">C32-D30+D31</f>
        <v>1</v>
      </c>
      <c r="E32" s="5">
        <f>D32-E30+E31</f>
        <v>2</v>
      </c>
      <c r="F32" s="5">
        <f t="shared" ref="F32" si="36">E32-F30+F31</f>
        <v>2</v>
      </c>
      <c r="G32" s="5">
        <f t="shared" ref="G32" si="37">F32-G30+G31</f>
        <v>11</v>
      </c>
      <c r="H32" s="5">
        <f t="shared" ref="H32" si="38">G32-H30+H31</f>
        <v>20</v>
      </c>
      <c r="I32" s="5">
        <f t="shared" ref="I32" si="39">H32-I30+I31</f>
        <v>24</v>
      </c>
      <c r="J32" s="5">
        <f t="shared" ref="J32" si="40">I32-J30+J31</f>
        <v>18</v>
      </c>
      <c r="K32" s="5">
        <f t="shared" ref="K32" si="41">J32-K30+K31</f>
        <v>15</v>
      </c>
      <c r="L32" s="5">
        <f t="shared" ref="L32" si="42">K32-L30+L31</f>
        <v>10</v>
      </c>
      <c r="M32" s="5">
        <f t="shared" ref="M32" si="43">L32-M30+M31</f>
        <v>9</v>
      </c>
      <c r="N32" s="5">
        <f t="shared" ref="N32" si="44">M32-N30+N31</f>
        <v>2</v>
      </c>
      <c r="O32" s="5">
        <f t="shared" ref="O32" si="45">N32-O30+O31</f>
        <v>1</v>
      </c>
      <c r="P32" s="5">
        <f>O32-P30+P31</f>
        <v>0</v>
      </c>
      <c r="Q32" s="37"/>
      <c r="R32" s="3">
        <f>MAX(C32:P32)</f>
        <v>24</v>
      </c>
      <c r="S32" s="56"/>
      <c r="T32" s="56"/>
      <c r="U32" s="56"/>
    </row>
    <row r="33" spans="1:21" s="53" customFormat="1" ht="15.6" customHeight="1" x14ac:dyDescent="0.2">
      <c r="A33" s="100"/>
      <c r="B33" s="32" t="s">
        <v>9</v>
      </c>
      <c r="C33" s="83"/>
      <c r="D33" s="84"/>
      <c r="E33" s="84"/>
      <c r="F33" s="84"/>
      <c r="G33" s="6">
        <v>7.09</v>
      </c>
      <c r="H33" s="84"/>
      <c r="I33" s="84"/>
      <c r="J33" s="84"/>
      <c r="K33" s="6">
        <v>7.18</v>
      </c>
      <c r="L33" s="84"/>
      <c r="M33" s="84"/>
      <c r="N33" s="84"/>
      <c r="O33" s="84"/>
      <c r="P33" s="85">
        <v>7.27</v>
      </c>
      <c r="Q33" s="38">
        <v>22</v>
      </c>
      <c r="R33" s="15"/>
      <c r="S33" s="56"/>
      <c r="T33" s="56"/>
      <c r="U33" s="56"/>
    </row>
    <row r="34" spans="1:21" s="53" customFormat="1" ht="15.6" customHeight="1" x14ac:dyDescent="0.2">
      <c r="A34" s="101"/>
      <c r="B34" s="33" t="s">
        <v>10</v>
      </c>
      <c r="C34" s="86">
        <v>7.05</v>
      </c>
      <c r="D34" s="87"/>
      <c r="E34" s="87"/>
      <c r="F34" s="87"/>
      <c r="G34" s="7">
        <f>G33</f>
        <v>7.09</v>
      </c>
      <c r="H34" s="87"/>
      <c r="I34" s="87"/>
      <c r="J34" s="87"/>
      <c r="K34" s="7">
        <f>K33</f>
        <v>7.18</v>
      </c>
      <c r="L34" s="87"/>
      <c r="M34" s="87"/>
      <c r="N34" s="87"/>
      <c r="O34" s="87"/>
      <c r="P34" s="88"/>
      <c r="Q34" s="37"/>
      <c r="R34" s="16"/>
      <c r="S34" s="56"/>
      <c r="T34" s="56"/>
      <c r="U34" s="56"/>
    </row>
    <row r="35" spans="1:21" s="53" customFormat="1" ht="15.6" customHeight="1" thickBot="1" x14ac:dyDescent="0.25">
      <c r="A35" s="58">
        <v>527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1"/>
      <c r="R35" s="3"/>
      <c r="S35" s="56"/>
      <c r="T35" s="56"/>
      <c r="U35" s="56"/>
    </row>
    <row r="36" spans="1:21" s="53" customFormat="1" ht="15.6" customHeight="1" x14ac:dyDescent="0.2">
      <c r="A36" s="64"/>
      <c r="B36" s="29" t="s">
        <v>5</v>
      </c>
      <c r="C36" s="30"/>
      <c r="D36" s="27">
        <v>0</v>
      </c>
      <c r="E36" s="27">
        <v>0</v>
      </c>
      <c r="F36" s="27">
        <v>0</v>
      </c>
      <c r="G36" s="27">
        <v>1</v>
      </c>
      <c r="H36" s="27">
        <v>2</v>
      </c>
      <c r="I36" s="27">
        <v>0</v>
      </c>
      <c r="J36" s="27">
        <v>1</v>
      </c>
      <c r="K36" s="27">
        <v>1</v>
      </c>
      <c r="L36" s="27">
        <v>5</v>
      </c>
      <c r="M36" s="27">
        <v>0</v>
      </c>
      <c r="N36" s="27">
        <v>21</v>
      </c>
      <c r="O36" s="27">
        <v>19</v>
      </c>
      <c r="P36" s="34">
        <v>1</v>
      </c>
      <c r="Q36" s="35" t="s">
        <v>6</v>
      </c>
      <c r="R36" s="52"/>
      <c r="S36" s="56"/>
      <c r="T36" s="56"/>
      <c r="U36" s="56"/>
    </row>
    <row r="37" spans="1:21" s="53" customFormat="1" ht="15.6" customHeight="1" x14ac:dyDescent="0.2">
      <c r="A37" s="31">
        <v>7.2</v>
      </c>
      <c r="B37" s="32" t="s">
        <v>7</v>
      </c>
      <c r="C37" s="21">
        <v>1</v>
      </c>
      <c r="D37" s="4">
        <v>2</v>
      </c>
      <c r="E37" s="4">
        <v>1</v>
      </c>
      <c r="F37" s="4">
        <v>11</v>
      </c>
      <c r="G37" s="4">
        <v>5</v>
      </c>
      <c r="H37" s="4">
        <v>15</v>
      </c>
      <c r="I37" s="4">
        <v>7</v>
      </c>
      <c r="J37" s="4">
        <v>5</v>
      </c>
      <c r="K37" s="4">
        <v>0</v>
      </c>
      <c r="L37" s="4">
        <v>4</v>
      </c>
      <c r="M37" s="4">
        <v>0</v>
      </c>
      <c r="N37" s="4">
        <v>0</v>
      </c>
      <c r="O37" s="4">
        <v>0</v>
      </c>
      <c r="P37" s="20"/>
      <c r="Q37" s="36">
        <f>SUM(C37:O37)</f>
        <v>51</v>
      </c>
      <c r="R37" s="15"/>
      <c r="S37" s="56"/>
      <c r="T37" s="56"/>
      <c r="U37" s="56"/>
    </row>
    <row r="38" spans="1:21" s="53" customFormat="1" ht="15.6" customHeight="1" x14ac:dyDescent="0.2">
      <c r="A38" s="99" t="s">
        <v>34</v>
      </c>
      <c r="B38" s="32" t="s">
        <v>8</v>
      </c>
      <c r="C38" s="21">
        <f>C37</f>
        <v>1</v>
      </c>
      <c r="D38" s="5">
        <f t="shared" ref="D38" si="46">C38-D36+D37</f>
        <v>3</v>
      </c>
      <c r="E38" s="5">
        <f>D38-E36+E37</f>
        <v>4</v>
      </c>
      <c r="F38" s="5">
        <f t="shared" ref="F38" si="47">E38-F36+F37</f>
        <v>15</v>
      </c>
      <c r="G38" s="5">
        <f t="shared" ref="G38" si="48">F38-G36+G37</f>
        <v>19</v>
      </c>
      <c r="H38" s="5">
        <f t="shared" ref="H38" si="49">G38-H36+H37</f>
        <v>32</v>
      </c>
      <c r="I38" s="5">
        <f t="shared" ref="I38" si="50">H38-I36+I37</f>
        <v>39</v>
      </c>
      <c r="J38" s="5">
        <f t="shared" ref="J38" si="51">I38-J36+J37</f>
        <v>43</v>
      </c>
      <c r="K38" s="5">
        <f t="shared" ref="K38" si="52">J38-K36+K37</f>
        <v>42</v>
      </c>
      <c r="L38" s="5">
        <f t="shared" ref="L38" si="53">K38-L36+L37</f>
        <v>41</v>
      </c>
      <c r="M38" s="5">
        <f t="shared" ref="M38" si="54">L38-M36+M37</f>
        <v>41</v>
      </c>
      <c r="N38" s="5">
        <f t="shared" ref="N38" si="55">M38-N36+N37</f>
        <v>20</v>
      </c>
      <c r="O38" s="5">
        <f t="shared" ref="O38" si="56">N38-O36+O37</f>
        <v>1</v>
      </c>
      <c r="P38" s="5">
        <f>O38-P36+P37</f>
        <v>0</v>
      </c>
      <c r="Q38" s="37"/>
      <c r="R38" s="3">
        <f>MAX(C38:P38)</f>
        <v>43</v>
      </c>
      <c r="S38" s="56"/>
      <c r="T38" s="56"/>
      <c r="U38" s="56"/>
    </row>
    <row r="39" spans="1:21" s="53" customFormat="1" ht="15.6" customHeight="1" x14ac:dyDescent="0.2">
      <c r="A39" s="100"/>
      <c r="B39" s="32" t="s">
        <v>9</v>
      </c>
      <c r="C39" s="83"/>
      <c r="D39" s="84"/>
      <c r="E39" s="84"/>
      <c r="F39" s="84"/>
      <c r="G39" s="6">
        <v>7.27</v>
      </c>
      <c r="H39" s="84"/>
      <c r="I39" s="84"/>
      <c r="J39" s="84"/>
      <c r="K39" s="6">
        <v>7.33</v>
      </c>
      <c r="L39" s="84"/>
      <c r="M39" s="84"/>
      <c r="N39" s="84"/>
      <c r="O39" s="84"/>
      <c r="P39" s="85">
        <v>7.42</v>
      </c>
      <c r="Q39" s="38">
        <v>22</v>
      </c>
      <c r="R39" s="15"/>
      <c r="S39" s="56"/>
      <c r="T39" s="56"/>
      <c r="U39" s="56"/>
    </row>
    <row r="40" spans="1:21" s="53" customFormat="1" ht="15.6" customHeight="1" x14ac:dyDescent="0.2">
      <c r="A40" s="101"/>
      <c r="B40" s="33" t="s">
        <v>10</v>
      </c>
      <c r="C40" s="86">
        <v>7.2</v>
      </c>
      <c r="D40" s="87"/>
      <c r="E40" s="87"/>
      <c r="F40" s="87"/>
      <c r="G40" s="7">
        <f>G39</f>
        <v>7.27</v>
      </c>
      <c r="H40" s="87"/>
      <c r="I40" s="87"/>
      <c r="J40" s="87"/>
      <c r="K40" s="7">
        <f>K39</f>
        <v>7.33</v>
      </c>
      <c r="L40" s="87"/>
      <c r="M40" s="87"/>
      <c r="N40" s="87"/>
      <c r="O40" s="87"/>
      <c r="P40" s="88"/>
      <c r="Q40" s="37"/>
      <c r="R40" s="16"/>
      <c r="S40" s="56"/>
      <c r="T40" s="56"/>
      <c r="U40" s="56"/>
    </row>
    <row r="41" spans="1:21" s="53" customFormat="1" ht="15.6" customHeight="1" thickBot="1" x14ac:dyDescent="0.25">
      <c r="A41" s="58">
        <v>526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1"/>
      <c r="R41" s="3"/>
      <c r="S41" s="56"/>
      <c r="T41" s="56"/>
      <c r="U41" s="56"/>
    </row>
    <row r="42" spans="1:21" s="53" customFormat="1" ht="15.6" customHeight="1" x14ac:dyDescent="0.2">
      <c r="A42" s="64"/>
      <c r="B42" s="29" t="s">
        <v>5</v>
      </c>
      <c r="C42" s="30"/>
      <c r="D42" s="27">
        <v>0</v>
      </c>
      <c r="E42" s="27">
        <v>0</v>
      </c>
      <c r="F42" s="27">
        <v>1</v>
      </c>
      <c r="G42" s="27">
        <v>2</v>
      </c>
      <c r="H42" s="27">
        <v>6</v>
      </c>
      <c r="I42" s="27">
        <v>1</v>
      </c>
      <c r="J42" s="27">
        <v>0</v>
      </c>
      <c r="K42" s="27">
        <v>1</v>
      </c>
      <c r="L42" s="27">
        <v>10</v>
      </c>
      <c r="M42" s="27">
        <v>2</v>
      </c>
      <c r="N42" s="27">
        <v>20</v>
      </c>
      <c r="O42" s="27">
        <v>4</v>
      </c>
      <c r="P42" s="34">
        <v>5</v>
      </c>
      <c r="Q42" s="35" t="s">
        <v>6</v>
      </c>
      <c r="R42" s="52"/>
      <c r="S42" s="56"/>
      <c r="T42" s="56"/>
      <c r="U42" s="56"/>
    </row>
    <row r="43" spans="1:21" s="53" customFormat="1" ht="15.6" customHeight="1" x14ac:dyDescent="0.2">
      <c r="A43" s="31">
        <v>7.3</v>
      </c>
      <c r="B43" s="32" t="s">
        <v>7</v>
      </c>
      <c r="C43" s="21">
        <v>1</v>
      </c>
      <c r="D43" s="4">
        <v>7</v>
      </c>
      <c r="E43" s="4">
        <v>5</v>
      </c>
      <c r="F43" s="4">
        <v>8</v>
      </c>
      <c r="G43" s="4">
        <v>6</v>
      </c>
      <c r="H43" s="4">
        <v>6</v>
      </c>
      <c r="I43" s="4">
        <v>10</v>
      </c>
      <c r="J43" s="4">
        <v>9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20"/>
      <c r="Q43" s="36">
        <f>SUM(C43:O43)</f>
        <v>52</v>
      </c>
      <c r="R43" s="15"/>
      <c r="S43" s="56"/>
      <c r="T43" s="56"/>
      <c r="U43" s="56"/>
    </row>
    <row r="44" spans="1:21" s="53" customFormat="1" ht="15.6" customHeight="1" x14ac:dyDescent="0.2">
      <c r="A44" s="99" t="s">
        <v>34</v>
      </c>
      <c r="B44" s="32" t="s">
        <v>8</v>
      </c>
      <c r="C44" s="21">
        <f>C43</f>
        <v>1</v>
      </c>
      <c r="D44" s="5">
        <f t="shared" ref="D44" si="57">C44-D42+D43</f>
        <v>8</v>
      </c>
      <c r="E44" s="5">
        <f>D44-E42+E43</f>
        <v>13</v>
      </c>
      <c r="F44" s="5">
        <f t="shared" ref="F44" si="58">E44-F42+F43</f>
        <v>20</v>
      </c>
      <c r="G44" s="5">
        <f t="shared" ref="G44" si="59">F44-G42+G43</f>
        <v>24</v>
      </c>
      <c r="H44" s="5">
        <f t="shared" ref="H44" si="60">G44-H42+H43</f>
        <v>24</v>
      </c>
      <c r="I44" s="5">
        <f t="shared" ref="I44" si="61">H44-I42+I43</f>
        <v>33</v>
      </c>
      <c r="J44" s="5">
        <f t="shared" ref="J44" si="62">I44-J42+J43</f>
        <v>42</v>
      </c>
      <c r="K44" s="5">
        <f t="shared" ref="K44" si="63">J44-K42+K43</f>
        <v>41</v>
      </c>
      <c r="L44" s="5">
        <f t="shared" ref="L44" si="64">K44-L42+L43</f>
        <v>31</v>
      </c>
      <c r="M44" s="5">
        <f t="shared" ref="M44" si="65">L44-M42+M43</f>
        <v>29</v>
      </c>
      <c r="N44" s="5">
        <f t="shared" ref="N44" si="66">M44-N42+N43</f>
        <v>9</v>
      </c>
      <c r="O44" s="5">
        <f t="shared" ref="O44" si="67">N44-O42+O43</f>
        <v>5</v>
      </c>
      <c r="P44" s="5">
        <f>O44-P42+P43</f>
        <v>0</v>
      </c>
      <c r="Q44" s="37"/>
      <c r="R44" s="3">
        <f>MAX(C44:P44)</f>
        <v>42</v>
      </c>
      <c r="S44" s="56"/>
      <c r="T44" s="56"/>
      <c r="U44" s="56"/>
    </row>
    <row r="45" spans="1:21" s="53" customFormat="1" ht="15.6" customHeight="1" x14ac:dyDescent="0.2">
      <c r="A45" s="100"/>
      <c r="B45" s="32" t="s">
        <v>9</v>
      </c>
      <c r="C45" s="83"/>
      <c r="D45" s="84"/>
      <c r="E45" s="84"/>
      <c r="F45" s="84"/>
      <c r="G45" s="6">
        <v>7.36</v>
      </c>
      <c r="H45" s="84"/>
      <c r="I45" s="84"/>
      <c r="J45" s="84"/>
      <c r="K45" s="6">
        <v>7.42</v>
      </c>
      <c r="L45" s="84"/>
      <c r="M45" s="84"/>
      <c r="N45" s="84"/>
      <c r="O45" s="84"/>
      <c r="P45" s="85">
        <v>7.5</v>
      </c>
      <c r="Q45" s="38">
        <v>20</v>
      </c>
      <c r="R45" s="15"/>
      <c r="S45" s="56"/>
      <c r="T45" s="56"/>
      <c r="U45" s="56"/>
    </row>
    <row r="46" spans="1:21" s="53" customFormat="1" ht="15.6" customHeight="1" x14ac:dyDescent="0.2">
      <c r="A46" s="101"/>
      <c r="B46" s="33" t="s">
        <v>10</v>
      </c>
      <c r="C46" s="86">
        <v>7.3</v>
      </c>
      <c r="D46" s="87"/>
      <c r="E46" s="87"/>
      <c r="F46" s="87"/>
      <c r="G46" s="7">
        <f>G45</f>
        <v>7.36</v>
      </c>
      <c r="H46" s="87"/>
      <c r="I46" s="87"/>
      <c r="J46" s="87"/>
      <c r="K46" s="7">
        <f>K45</f>
        <v>7.42</v>
      </c>
      <c r="L46" s="87"/>
      <c r="M46" s="87"/>
      <c r="N46" s="87"/>
      <c r="O46" s="87"/>
      <c r="P46" s="88"/>
      <c r="Q46" s="37"/>
      <c r="R46" s="16"/>
      <c r="S46" s="56"/>
      <c r="T46" s="56"/>
      <c r="U46" s="56"/>
    </row>
    <row r="47" spans="1:21" s="53" customFormat="1" ht="15.6" customHeight="1" thickBot="1" x14ac:dyDescent="0.25">
      <c r="A47" s="58">
        <v>516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61"/>
      <c r="R47" s="3"/>
      <c r="S47" s="56"/>
      <c r="T47" s="56"/>
      <c r="U47" s="56"/>
    </row>
    <row r="48" spans="1:21" s="53" customFormat="1" ht="15.6" customHeight="1" x14ac:dyDescent="0.2">
      <c r="A48" s="64"/>
      <c r="B48" s="29" t="s">
        <v>5</v>
      </c>
      <c r="C48" s="30"/>
      <c r="D48" s="27">
        <v>0</v>
      </c>
      <c r="E48" s="27">
        <v>0</v>
      </c>
      <c r="F48" s="27">
        <v>0</v>
      </c>
      <c r="G48" s="27">
        <v>2</v>
      </c>
      <c r="H48" s="27">
        <v>0</v>
      </c>
      <c r="I48" s="27">
        <v>1</v>
      </c>
      <c r="J48" s="27">
        <v>2</v>
      </c>
      <c r="K48" s="27">
        <v>2</v>
      </c>
      <c r="L48" s="27">
        <v>0</v>
      </c>
      <c r="M48" s="27">
        <v>0</v>
      </c>
      <c r="N48" s="27">
        <v>10</v>
      </c>
      <c r="O48" s="27">
        <v>2</v>
      </c>
      <c r="P48" s="34">
        <v>5</v>
      </c>
      <c r="Q48" s="35" t="s">
        <v>6</v>
      </c>
      <c r="R48" s="52"/>
      <c r="S48" s="56"/>
      <c r="T48" s="56"/>
      <c r="U48" s="56"/>
    </row>
    <row r="49" spans="1:21" s="53" customFormat="1" ht="15.6" customHeight="1" x14ac:dyDescent="0.2">
      <c r="A49" s="31">
        <v>8</v>
      </c>
      <c r="B49" s="32" t="s">
        <v>7</v>
      </c>
      <c r="C49" s="21">
        <v>0</v>
      </c>
      <c r="D49" s="4">
        <v>1</v>
      </c>
      <c r="E49" s="4">
        <v>1</v>
      </c>
      <c r="F49" s="4">
        <v>3</v>
      </c>
      <c r="G49" s="4">
        <v>4</v>
      </c>
      <c r="H49" s="4">
        <v>10</v>
      </c>
      <c r="I49" s="4">
        <v>2</v>
      </c>
      <c r="J49" s="4">
        <v>1</v>
      </c>
      <c r="K49" s="4">
        <v>1</v>
      </c>
      <c r="L49" s="4">
        <v>0</v>
      </c>
      <c r="M49" s="4">
        <v>0</v>
      </c>
      <c r="N49" s="4">
        <v>0</v>
      </c>
      <c r="O49" s="4">
        <v>1</v>
      </c>
      <c r="P49" s="20"/>
      <c r="Q49" s="36">
        <f>SUM(C49:O49)</f>
        <v>24</v>
      </c>
      <c r="R49" s="15"/>
      <c r="S49" s="56"/>
      <c r="T49" s="56"/>
      <c r="U49" s="56"/>
    </row>
    <row r="50" spans="1:21" s="53" customFormat="1" ht="15.6" customHeight="1" x14ac:dyDescent="0.2">
      <c r="A50" s="99" t="s">
        <v>34</v>
      </c>
      <c r="B50" s="32" t="s">
        <v>8</v>
      </c>
      <c r="C50" s="21">
        <f>C49</f>
        <v>0</v>
      </c>
      <c r="D50" s="5">
        <f t="shared" ref="D50" si="68">C50-D48+D49</f>
        <v>1</v>
      </c>
      <c r="E50" s="5">
        <f>D50-E48+E49</f>
        <v>2</v>
      </c>
      <c r="F50" s="5">
        <f t="shared" ref="F50" si="69">E50-F48+F49</f>
        <v>5</v>
      </c>
      <c r="G50" s="5">
        <f t="shared" ref="G50" si="70">F50-G48+G49</f>
        <v>7</v>
      </c>
      <c r="H50" s="5">
        <f t="shared" ref="H50" si="71">G50-H48+H49</f>
        <v>17</v>
      </c>
      <c r="I50" s="5">
        <f t="shared" ref="I50" si="72">H50-I48+I49</f>
        <v>18</v>
      </c>
      <c r="J50" s="5">
        <f t="shared" ref="J50" si="73">I50-J48+J49</f>
        <v>17</v>
      </c>
      <c r="K50" s="5">
        <f t="shared" ref="K50" si="74">J50-K48+K49</f>
        <v>16</v>
      </c>
      <c r="L50" s="5">
        <f t="shared" ref="L50" si="75">K50-L48+L49</f>
        <v>16</v>
      </c>
      <c r="M50" s="5">
        <f t="shared" ref="M50" si="76">L50-M48+M49</f>
        <v>16</v>
      </c>
      <c r="N50" s="5">
        <f t="shared" ref="N50" si="77">M50-N48+N49</f>
        <v>6</v>
      </c>
      <c r="O50" s="5">
        <f t="shared" ref="O50" si="78">N50-O48+O49</f>
        <v>5</v>
      </c>
      <c r="P50" s="5">
        <f>O50-P48+P49</f>
        <v>0</v>
      </c>
      <c r="Q50" s="37"/>
      <c r="R50" s="3">
        <f>MAX(C50:P50)</f>
        <v>18</v>
      </c>
      <c r="S50" s="56"/>
      <c r="T50" s="56"/>
      <c r="U50" s="56"/>
    </row>
    <row r="51" spans="1:21" s="53" customFormat="1" ht="15.6" customHeight="1" x14ac:dyDescent="0.2">
      <c r="A51" s="100"/>
      <c r="B51" s="32" t="s">
        <v>9</v>
      </c>
      <c r="C51" s="83"/>
      <c r="D51" s="84"/>
      <c r="E51" s="84"/>
      <c r="F51" s="84"/>
      <c r="G51" s="6">
        <v>8.07</v>
      </c>
      <c r="H51" s="84"/>
      <c r="I51" s="84"/>
      <c r="J51" s="84"/>
      <c r="K51" s="6">
        <v>8.11</v>
      </c>
      <c r="L51" s="84"/>
      <c r="M51" s="84"/>
      <c r="N51" s="84"/>
      <c r="O51" s="84"/>
      <c r="P51" s="85">
        <v>8.1999999999999993</v>
      </c>
      <c r="Q51" s="38">
        <v>20</v>
      </c>
      <c r="R51" s="15"/>
      <c r="S51" s="56"/>
      <c r="T51" s="56"/>
      <c r="U51" s="56"/>
    </row>
    <row r="52" spans="1:21" s="53" customFormat="1" ht="15.6" customHeight="1" x14ac:dyDescent="0.2">
      <c r="A52" s="101"/>
      <c r="B52" s="33" t="s">
        <v>10</v>
      </c>
      <c r="C52" s="86">
        <v>8</v>
      </c>
      <c r="D52" s="87"/>
      <c r="E52" s="87"/>
      <c r="F52" s="87"/>
      <c r="G52" s="7">
        <f>G51</f>
        <v>8.07</v>
      </c>
      <c r="H52" s="87"/>
      <c r="I52" s="87"/>
      <c r="J52" s="87"/>
      <c r="K52" s="7">
        <v>8.1199999999999992</v>
      </c>
      <c r="L52" s="87"/>
      <c r="M52" s="87"/>
      <c r="N52" s="87"/>
      <c r="O52" s="87"/>
      <c r="P52" s="88"/>
      <c r="Q52" s="37"/>
      <c r="R52" s="16"/>
      <c r="S52" s="56"/>
      <c r="T52" s="56"/>
      <c r="U52" s="56"/>
    </row>
    <row r="53" spans="1:21" s="53" customFormat="1" ht="15.6" customHeight="1" thickBot="1" x14ac:dyDescent="0.25">
      <c r="A53" s="58">
        <v>215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61"/>
      <c r="R53" s="3"/>
      <c r="S53" s="56"/>
      <c r="T53" s="56"/>
      <c r="U53" s="56"/>
    </row>
    <row r="54" spans="1:21" s="53" customFormat="1" ht="15.6" customHeight="1" x14ac:dyDescent="0.2">
      <c r="A54" s="64"/>
      <c r="B54" s="29" t="s">
        <v>5</v>
      </c>
      <c r="C54" s="30"/>
      <c r="D54" s="27">
        <v>0</v>
      </c>
      <c r="E54" s="27">
        <v>0</v>
      </c>
      <c r="F54" s="27">
        <v>0</v>
      </c>
      <c r="G54" s="27">
        <v>0</v>
      </c>
      <c r="H54" s="27">
        <v>1</v>
      </c>
      <c r="I54" s="27">
        <v>2</v>
      </c>
      <c r="J54" s="27">
        <v>1</v>
      </c>
      <c r="K54" s="27">
        <v>4</v>
      </c>
      <c r="L54" s="27">
        <v>0</v>
      </c>
      <c r="M54" s="27">
        <v>2</v>
      </c>
      <c r="N54" s="27">
        <v>14</v>
      </c>
      <c r="O54" s="27">
        <v>7</v>
      </c>
      <c r="P54" s="34">
        <v>0</v>
      </c>
      <c r="Q54" s="35" t="s">
        <v>6</v>
      </c>
      <c r="R54" s="52"/>
      <c r="S54" s="56"/>
      <c r="T54" s="56"/>
      <c r="U54" s="56"/>
    </row>
    <row r="55" spans="1:21" s="53" customFormat="1" ht="15.6" customHeight="1" x14ac:dyDescent="0.2">
      <c r="A55" s="31">
        <v>8.15</v>
      </c>
      <c r="B55" s="32" t="s">
        <v>7</v>
      </c>
      <c r="C55" s="21">
        <v>0</v>
      </c>
      <c r="D55" s="4">
        <v>3</v>
      </c>
      <c r="E55" s="4">
        <v>3</v>
      </c>
      <c r="F55" s="4">
        <v>2</v>
      </c>
      <c r="G55" s="4">
        <v>8</v>
      </c>
      <c r="H55" s="4">
        <v>7</v>
      </c>
      <c r="I55" s="4">
        <v>7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20"/>
      <c r="Q55" s="36">
        <f>SUM(C55:O55)</f>
        <v>31</v>
      </c>
      <c r="R55" s="15"/>
      <c r="S55" s="56"/>
      <c r="T55" s="56"/>
      <c r="U55" s="56"/>
    </row>
    <row r="56" spans="1:21" s="53" customFormat="1" ht="15.6" customHeight="1" x14ac:dyDescent="0.2">
      <c r="A56" s="99" t="s">
        <v>34</v>
      </c>
      <c r="B56" s="32" t="s">
        <v>8</v>
      </c>
      <c r="C56" s="21">
        <f>C55</f>
        <v>0</v>
      </c>
      <c r="D56" s="5">
        <f t="shared" ref="D56" si="79">C56-D54+D55</f>
        <v>3</v>
      </c>
      <c r="E56" s="5">
        <f>D56-E54+E55</f>
        <v>6</v>
      </c>
      <c r="F56" s="5">
        <f t="shared" ref="F56" si="80">E56-F54+F55</f>
        <v>8</v>
      </c>
      <c r="G56" s="5">
        <f t="shared" ref="G56" si="81">F56-G54+G55</f>
        <v>16</v>
      </c>
      <c r="H56" s="5">
        <f t="shared" ref="H56" si="82">G56-H54+H55</f>
        <v>22</v>
      </c>
      <c r="I56" s="5">
        <f t="shared" ref="I56" si="83">H56-I54+I55</f>
        <v>27</v>
      </c>
      <c r="J56" s="5">
        <f t="shared" ref="J56" si="84">I56-J54+J55</f>
        <v>27</v>
      </c>
      <c r="K56" s="5">
        <f t="shared" ref="K56" si="85">J56-K54+K55</f>
        <v>23</v>
      </c>
      <c r="L56" s="5">
        <f t="shared" ref="L56" si="86">K56-L54+L55</f>
        <v>23</v>
      </c>
      <c r="M56" s="5">
        <f t="shared" ref="M56" si="87">L56-M54+M55</f>
        <v>21</v>
      </c>
      <c r="N56" s="5">
        <f t="shared" ref="N56" si="88">M56-N54+N55</f>
        <v>7</v>
      </c>
      <c r="O56" s="5">
        <f t="shared" ref="O56" si="89">N56-O54+O55</f>
        <v>0</v>
      </c>
      <c r="P56" s="5">
        <f>O56-P54+P55</f>
        <v>0</v>
      </c>
      <c r="Q56" s="37"/>
      <c r="R56" s="3">
        <f>MAX(C56:P56)</f>
        <v>27</v>
      </c>
      <c r="S56" s="56"/>
      <c r="T56" s="56"/>
      <c r="U56" s="56"/>
    </row>
    <row r="57" spans="1:21" s="53" customFormat="1" ht="15.6" customHeight="1" x14ac:dyDescent="0.2">
      <c r="A57" s="100"/>
      <c r="B57" s="32" t="s">
        <v>9</v>
      </c>
      <c r="C57" s="83"/>
      <c r="D57" s="84"/>
      <c r="E57" s="84"/>
      <c r="F57" s="84"/>
      <c r="G57" s="6">
        <v>8.2100000000000009</v>
      </c>
      <c r="H57" s="84"/>
      <c r="I57" s="84"/>
      <c r="J57" s="84"/>
      <c r="K57" s="6">
        <v>8.2799999999999994</v>
      </c>
      <c r="L57" s="84"/>
      <c r="M57" s="84"/>
      <c r="N57" s="84"/>
      <c r="O57" s="84"/>
      <c r="P57" s="85">
        <v>8.36</v>
      </c>
      <c r="Q57" s="38">
        <v>21</v>
      </c>
      <c r="R57" s="15"/>
      <c r="S57" s="56"/>
      <c r="T57" s="56"/>
      <c r="U57" s="56"/>
    </row>
    <row r="58" spans="1:21" s="53" customFormat="1" ht="15.6" customHeight="1" x14ac:dyDescent="0.2">
      <c r="A58" s="101"/>
      <c r="B58" s="33" t="s">
        <v>10</v>
      </c>
      <c r="C58" s="86">
        <v>8.15</v>
      </c>
      <c r="D58" s="87"/>
      <c r="E58" s="87"/>
      <c r="F58" s="87"/>
      <c r="G58" s="7">
        <f>G57</f>
        <v>8.2100000000000009</v>
      </c>
      <c r="H58" s="87"/>
      <c r="I58" s="87"/>
      <c r="J58" s="87"/>
      <c r="K58" s="7">
        <f>K57</f>
        <v>8.2799999999999994</v>
      </c>
      <c r="L58" s="87"/>
      <c r="M58" s="87"/>
      <c r="N58" s="87"/>
      <c r="O58" s="87"/>
      <c r="P58" s="88"/>
      <c r="Q58" s="37"/>
      <c r="R58" s="16"/>
      <c r="S58" s="56"/>
      <c r="T58" s="56"/>
      <c r="U58" s="56"/>
    </row>
    <row r="59" spans="1:21" s="53" customFormat="1" ht="15.6" customHeight="1" thickBot="1" x14ac:dyDescent="0.25">
      <c r="A59" s="58">
        <v>510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61"/>
      <c r="R59" s="3"/>
      <c r="S59" s="56"/>
      <c r="T59" s="56"/>
      <c r="U59" s="56"/>
    </row>
    <row r="60" spans="1:21" s="53" customFormat="1" ht="15.6" customHeight="1" x14ac:dyDescent="0.2">
      <c r="A60" s="64"/>
      <c r="B60" s="29" t="s">
        <v>5</v>
      </c>
      <c r="C60" s="30"/>
      <c r="D60" s="27">
        <v>0</v>
      </c>
      <c r="E60" s="27">
        <v>0</v>
      </c>
      <c r="F60" s="27">
        <v>0</v>
      </c>
      <c r="G60" s="27">
        <v>0</v>
      </c>
      <c r="H60" s="27">
        <v>5</v>
      </c>
      <c r="I60" s="27">
        <v>4</v>
      </c>
      <c r="J60" s="27">
        <v>5</v>
      </c>
      <c r="K60" s="27">
        <v>2</v>
      </c>
      <c r="L60" s="27">
        <v>3</v>
      </c>
      <c r="M60" s="27">
        <v>0</v>
      </c>
      <c r="N60" s="27">
        <v>8</v>
      </c>
      <c r="O60" s="27">
        <v>2</v>
      </c>
      <c r="P60" s="34">
        <v>2</v>
      </c>
      <c r="Q60" s="35" t="s">
        <v>6</v>
      </c>
      <c r="R60" s="52"/>
      <c r="S60" s="56"/>
      <c r="T60" s="56"/>
      <c r="U60" s="56"/>
    </row>
    <row r="61" spans="1:21" s="53" customFormat="1" ht="15.6" customHeight="1" x14ac:dyDescent="0.2">
      <c r="A61" s="31">
        <v>9</v>
      </c>
      <c r="B61" s="32" t="s">
        <v>7</v>
      </c>
      <c r="C61" s="21">
        <v>1</v>
      </c>
      <c r="D61" s="4">
        <v>3</v>
      </c>
      <c r="E61" s="4">
        <v>5</v>
      </c>
      <c r="F61" s="4">
        <v>4</v>
      </c>
      <c r="G61" s="4">
        <v>7</v>
      </c>
      <c r="H61" s="4">
        <v>3</v>
      </c>
      <c r="I61" s="4">
        <v>2</v>
      </c>
      <c r="J61" s="4">
        <v>4</v>
      </c>
      <c r="K61" s="4">
        <v>1</v>
      </c>
      <c r="L61" s="4">
        <v>0</v>
      </c>
      <c r="M61" s="4">
        <v>0</v>
      </c>
      <c r="N61" s="4">
        <v>1</v>
      </c>
      <c r="O61" s="4">
        <v>0</v>
      </c>
      <c r="P61" s="20"/>
      <c r="Q61" s="36">
        <f>SUM(C61:O61)</f>
        <v>31</v>
      </c>
      <c r="R61" s="15"/>
      <c r="S61" s="56"/>
      <c r="T61" s="56"/>
      <c r="U61" s="56"/>
    </row>
    <row r="62" spans="1:21" s="53" customFormat="1" ht="15.6" customHeight="1" x14ac:dyDescent="0.2">
      <c r="A62" s="99" t="s">
        <v>34</v>
      </c>
      <c r="B62" s="32" t="s">
        <v>8</v>
      </c>
      <c r="C62" s="21">
        <f>C61</f>
        <v>1</v>
      </c>
      <c r="D62" s="5">
        <f t="shared" ref="D62" si="90">C62-D60+D61</f>
        <v>4</v>
      </c>
      <c r="E62" s="5">
        <f>D62-E60+E61</f>
        <v>9</v>
      </c>
      <c r="F62" s="5">
        <f t="shared" ref="F62" si="91">E62-F60+F61</f>
        <v>13</v>
      </c>
      <c r="G62" s="5">
        <f t="shared" ref="G62" si="92">F62-G60+G61</f>
        <v>20</v>
      </c>
      <c r="H62" s="5">
        <f t="shared" ref="H62" si="93">G62-H60+H61</f>
        <v>18</v>
      </c>
      <c r="I62" s="5">
        <f t="shared" ref="I62" si="94">H62-I60+I61</f>
        <v>16</v>
      </c>
      <c r="J62" s="5">
        <f t="shared" ref="J62" si="95">I62-J60+J61</f>
        <v>15</v>
      </c>
      <c r="K62" s="5">
        <f t="shared" ref="K62" si="96">J62-K60+K61</f>
        <v>14</v>
      </c>
      <c r="L62" s="5">
        <f t="shared" ref="L62" si="97">K62-L60+L61</f>
        <v>11</v>
      </c>
      <c r="M62" s="5">
        <f t="shared" ref="M62" si="98">L62-M60+M61</f>
        <v>11</v>
      </c>
      <c r="N62" s="5">
        <f t="shared" ref="N62" si="99">M62-N60+N61</f>
        <v>4</v>
      </c>
      <c r="O62" s="5">
        <f t="shared" ref="O62" si="100">N62-O60+O61</f>
        <v>2</v>
      </c>
      <c r="P62" s="5">
        <f>O62-P60+P61</f>
        <v>0</v>
      </c>
      <c r="Q62" s="37"/>
      <c r="R62" s="3">
        <f>MAX(C62:P62)</f>
        <v>20</v>
      </c>
      <c r="S62" s="56"/>
      <c r="T62" s="56"/>
      <c r="U62" s="56"/>
    </row>
    <row r="63" spans="1:21" s="53" customFormat="1" ht="15.6" customHeight="1" x14ac:dyDescent="0.2">
      <c r="A63" s="100"/>
      <c r="B63" s="32" t="s">
        <v>9</v>
      </c>
      <c r="C63" s="83"/>
      <c r="D63" s="84"/>
      <c r="E63" s="84"/>
      <c r="F63" s="84"/>
      <c r="G63" s="6">
        <v>9.09</v>
      </c>
      <c r="H63" s="84"/>
      <c r="I63" s="84"/>
      <c r="J63" s="84"/>
      <c r="K63" s="6">
        <v>9.14</v>
      </c>
      <c r="L63" s="84"/>
      <c r="M63" s="84"/>
      <c r="N63" s="84"/>
      <c r="O63" s="84"/>
      <c r="P63" s="85">
        <v>9.2200000000000006</v>
      </c>
      <c r="Q63" s="38">
        <v>22</v>
      </c>
      <c r="R63" s="15"/>
      <c r="S63" s="56"/>
      <c r="T63" s="56"/>
      <c r="U63" s="56"/>
    </row>
    <row r="64" spans="1:21" s="53" customFormat="1" ht="15.6" customHeight="1" x14ac:dyDescent="0.2">
      <c r="A64" s="101"/>
      <c r="B64" s="33" t="s">
        <v>10</v>
      </c>
      <c r="C64" s="86">
        <v>9</v>
      </c>
      <c r="D64" s="87"/>
      <c r="E64" s="87"/>
      <c r="F64" s="87"/>
      <c r="G64" s="7">
        <v>9.1</v>
      </c>
      <c r="H64" s="87"/>
      <c r="I64" s="87"/>
      <c r="J64" s="87"/>
      <c r="K64" s="7">
        <f>K63</f>
        <v>9.14</v>
      </c>
      <c r="L64" s="87"/>
      <c r="M64" s="87"/>
      <c r="N64" s="87"/>
      <c r="O64" s="87"/>
      <c r="P64" s="88"/>
      <c r="Q64" s="37"/>
      <c r="R64" s="16"/>
      <c r="S64" s="56"/>
      <c r="T64" s="56"/>
      <c r="U64" s="56"/>
    </row>
    <row r="65" spans="1:21" s="53" customFormat="1" ht="15.6" customHeight="1" thickBot="1" x14ac:dyDescent="0.25">
      <c r="A65" s="58">
        <v>517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61"/>
      <c r="R65" s="3"/>
      <c r="S65" s="56"/>
      <c r="T65" s="56"/>
      <c r="U65" s="56"/>
    </row>
    <row r="66" spans="1:21" s="53" customFormat="1" ht="15.6" customHeight="1" x14ac:dyDescent="0.2">
      <c r="A66" s="64"/>
      <c r="B66" s="29" t="s">
        <v>5</v>
      </c>
      <c r="C66" s="30"/>
      <c r="D66" s="27">
        <v>0</v>
      </c>
      <c r="E66" s="27">
        <v>0</v>
      </c>
      <c r="F66" s="27">
        <v>0</v>
      </c>
      <c r="G66" s="27">
        <v>2</v>
      </c>
      <c r="H66" s="27">
        <v>8</v>
      </c>
      <c r="I66" s="27">
        <v>3</v>
      </c>
      <c r="J66" s="27">
        <v>7</v>
      </c>
      <c r="K66" s="27">
        <v>3</v>
      </c>
      <c r="L66" s="27">
        <v>2</v>
      </c>
      <c r="M66" s="27">
        <v>1</v>
      </c>
      <c r="N66" s="27">
        <v>14</v>
      </c>
      <c r="O66" s="27">
        <v>4</v>
      </c>
      <c r="P66" s="34">
        <v>4</v>
      </c>
      <c r="Q66" s="35" t="s">
        <v>6</v>
      </c>
      <c r="R66" s="52"/>
      <c r="S66" s="56"/>
      <c r="T66" s="56"/>
      <c r="U66" s="56"/>
    </row>
    <row r="67" spans="1:21" s="53" customFormat="1" ht="15.6" customHeight="1" x14ac:dyDescent="0.2">
      <c r="A67" s="31">
        <v>9.3000000000000007</v>
      </c>
      <c r="B67" s="32" t="s">
        <v>7</v>
      </c>
      <c r="C67" s="21">
        <v>0</v>
      </c>
      <c r="D67" s="4">
        <v>8</v>
      </c>
      <c r="E67" s="4">
        <v>1</v>
      </c>
      <c r="F67" s="4">
        <v>4</v>
      </c>
      <c r="G67" s="4">
        <v>11</v>
      </c>
      <c r="H67" s="4">
        <v>4</v>
      </c>
      <c r="I67" s="4">
        <v>8</v>
      </c>
      <c r="J67" s="4">
        <v>7</v>
      </c>
      <c r="K67" s="4">
        <v>0</v>
      </c>
      <c r="L67" s="4">
        <v>1</v>
      </c>
      <c r="M67" s="4">
        <v>2</v>
      </c>
      <c r="N67" s="4">
        <v>2</v>
      </c>
      <c r="O67" s="4">
        <v>0</v>
      </c>
      <c r="P67" s="20"/>
      <c r="Q67" s="36">
        <f>SUM(C67:O67)</f>
        <v>48</v>
      </c>
      <c r="R67" s="15"/>
      <c r="S67" s="56"/>
      <c r="T67" s="56"/>
      <c r="U67" s="56"/>
    </row>
    <row r="68" spans="1:21" s="53" customFormat="1" ht="15.6" customHeight="1" x14ac:dyDescent="0.2">
      <c r="A68" s="99" t="s">
        <v>34</v>
      </c>
      <c r="B68" s="32" t="s">
        <v>8</v>
      </c>
      <c r="C68" s="21">
        <f>C67</f>
        <v>0</v>
      </c>
      <c r="D68" s="5">
        <f t="shared" ref="D68" si="101">C68-D66+D67</f>
        <v>8</v>
      </c>
      <c r="E68" s="5">
        <f>D68-E66+E67</f>
        <v>9</v>
      </c>
      <c r="F68" s="5">
        <f t="shared" ref="F68" si="102">E68-F66+F67</f>
        <v>13</v>
      </c>
      <c r="G68" s="5">
        <f t="shared" ref="G68" si="103">F68-G66+G67</f>
        <v>22</v>
      </c>
      <c r="H68" s="5">
        <f t="shared" ref="H68" si="104">G68-H66+H67</f>
        <v>18</v>
      </c>
      <c r="I68" s="5">
        <f t="shared" ref="I68" si="105">H68-I66+I67</f>
        <v>23</v>
      </c>
      <c r="J68" s="5">
        <f t="shared" ref="J68" si="106">I68-J66+J67</f>
        <v>23</v>
      </c>
      <c r="K68" s="5">
        <f t="shared" ref="K68" si="107">J68-K66+K67</f>
        <v>20</v>
      </c>
      <c r="L68" s="5">
        <f t="shared" ref="L68" si="108">K68-L66+L67</f>
        <v>19</v>
      </c>
      <c r="M68" s="5">
        <f t="shared" ref="M68" si="109">L68-M66+M67</f>
        <v>20</v>
      </c>
      <c r="N68" s="5">
        <f t="shared" ref="N68" si="110">M68-N66+N67</f>
        <v>8</v>
      </c>
      <c r="O68" s="5">
        <f t="shared" ref="O68" si="111">N68-O66+O67</f>
        <v>4</v>
      </c>
      <c r="P68" s="5">
        <f>O68-P66+P67</f>
        <v>0</v>
      </c>
      <c r="Q68" s="37"/>
      <c r="R68" s="3">
        <f>MAX(C68:P68)</f>
        <v>23</v>
      </c>
      <c r="S68" s="56"/>
      <c r="T68" s="56"/>
      <c r="U68" s="56"/>
    </row>
    <row r="69" spans="1:21" s="53" customFormat="1" ht="15.6" customHeight="1" x14ac:dyDescent="0.2">
      <c r="A69" s="100"/>
      <c r="B69" s="32" t="s">
        <v>9</v>
      </c>
      <c r="C69" s="83"/>
      <c r="D69" s="84"/>
      <c r="E69" s="84"/>
      <c r="F69" s="84"/>
      <c r="G69" s="6">
        <v>9.36</v>
      </c>
      <c r="H69" s="84"/>
      <c r="I69" s="84"/>
      <c r="J69" s="84"/>
      <c r="K69" s="6">
        <v>9.44</v>
      </c>
      <c r="L69" s="84"/>
      <c r="M69" s="84"/>
      <c r="N69" s="84"/>
      <c r="O69" s="84"/>
      <c r="P69" s="85">
        <v>9.52</v>
      </c>
      <c r="Q69" s="38">
        <v>22</v>
      </c>
      <c r="R69" s="15"/>
      <c r="S69" s="56"/>
      <c r="T69" s="56"/>
      <c r="U69" s="56"/>
    </row>
    <row r="70" spans="1:21" s="53" customFormat="1" ht="15.6" customHeight="1" x14ac:dyDescent="0.2">
      <c r="A70" s="101"/>
      <c r="B70" s="33" t="s">
        <v>10</v>
      </c>
      <c r="C70" s="86">
        <v>9.3000000000000007</v>
      </c>
      <c r="D70" s="87"/>
      <c r="E70" s="87"/>
      <c r="F70" s="87"/>
      <c r="G70" s="7">
        <f>G69</f>
        <v>9.36</v>
      </c>
      <c r="H70" s="87"/>
      <c r="I70" s="87"/>
      <c r="J70" s="87"/>
      <c r="K70" s="7">
        <f>K69</f>
        <v>9.44</v>
      </c>
      <c r="L70" s="87"/>
      <c r="M70" s="87"/>
      <c r="N70" s="87"/>
      <c r="O70" s="87"/>
      <c r="P70" s="88"/>
      <c r="Q70" s="37"/>
      <c r="R70" s="16"/>
      <c r="S70" s="56"/>
      <c r="T70" s="56"/>
      <c r="U70" s="56"/>
    </row>
    <row r="71" spans="1:21" s="53" customFormat="1" ht="15.6" customHeight="1" thickBot="1" x14ac:dyDescent="0.25">
      <c r="A71" s="58">
        <v>510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61"/>
      <c r="R71" s="3"/>
      <c r="S71" s="56"/>
      <c r="T71" s="56"/>
      <c r="U71" s="56"/>
    </row>
    <row r="72" spans="1:21" s="53" customFormat="1" ht="15.6" customHeight="1" x14ac:dyDescent="0.2">
      <c r="A72" s="64"/>
      <c r="B72" s="29" t="s">
        <v>5</v>
      </c>
      <c r="C72" s="30"/>
      <c r="D72" s="27">
        <v>0</v>
      </c>
      <c r="E72" s="27">
        <v>0</v>
      </c>
      <c r="F72" s="27">
        <v>0</v>
      </c>
      <c r="G72" s="27">
        <v>1</v>
      </c>
      <c r="H72" s="27">
        <v>3</v>
      </c>
      <c r="I72" s="27">
        <v>5</v>
      </c>
      <c r="J72" s="27">
        <v>3</v>
      </c>
      <c r="K72" s="27">
        <v>7</v>
      </c>
      <c r="L72" s="27">
        <v>1</v>
      </c>
      <c r="M72" s="27">
        <v>3</v>
      </c>
      <c r="N72" s="27">
        <v>10</v>
      </c>
      <c r="O72" s="27">
        <v>9</v>
      </c>
      <c r="P72" s="34">
        <v>6</v>
      </c>
      <c r="Q72" s="35" t="s">
        <v>6</v>
      </c>
      <c r="R72" s="52"/>
      <c r="S72" s="56"/>
      <c r="T72" s="56"/>
      <c r="U72" s="56"/>
    </row>
    <row r="73" spans="1:21" s="53" customFormat="1" ht="15.6" customHeight="1" x14ac:dyDescent="0.2">
      <c r="A73" s="31">
        <v>10</v>
      </c>
      <c r="B73" s="32" t="s">
        <v>7</v>
      </c>
      <c r="C73" s="21">
        <v>1</v>
      </c>
      <c r="D73" s="4">
        <v>3</v>
      </c>
      <c r="E73" s="4">
        <v>3</v>
      </c>
      <c r="F73" s="4">
        <v>1</v>
      </c>
      <c r="G73" s="4">
        <v>10</v>
      </c>
      <c r="H73" s="4">
        <v>10</v>
      </c>
      <c r="I73" s="4">
        <v>6</v>
      </c>
      <c r="J73" s="4">
        <v>5</v>
      </c>
      <c r="K73" s="4">
        <v>4</v>
      </c>
      <c r="L73" s="4">
        <v>2</v>
      </c>
      <c r="M73" s="4">
        <v>0</v>
      </c>
      <c r="N73" s="4">
        <v>0</v>
      </c>
      <c r="O73" s="4">
        <v>3</v>
      </c>
      <c r="P73" s="20"/>
      <c r="Q73" s="36">
        <f>SUM(C73:O73)</f>
        <v>48</v>
      </c>
      <c r="R73" s="15"/>
      <c r="S73" s="56"/>
      <c r="T73" s="56"/>
      <c r="U73" s="56"/>
    </row>
    <row r="74" spans="1:21" s="53" customFormat="1" ht="15.6" customHeight="1" x14ac:dyDescent="0.2">
      <c r="A74" s="99" t="s">
        <v>34</v>
      </c>
      <c r="B74" s="32" t="s">
        <v>8</v>
      </c>
      <c r="C74" s="21">
        <f>C73</f>
        <v>1</v>
      </c>
      <c r="D74" s="5">
        <f t="shared" ref="D74" si="112">C74-D72+D73</f>
        <v>4</v>
      </c>
      <c r="E74" s="5">
        <f>D74-E72+E73</f>
        <v>7</v>
      </c>
      <c r="F74" s="5">
        <f t="shared" ref="F74" si="113">E74-F72+F73</f>
        <v>8</v>
      </c>
      <c r="G74" s="5">
        <f t="shared" ref="G74" si="114">F74-G72+G73</f>
        <v>17</v>
      </c>
      <c r="H74" s="5">
        <f t="shared" ref="H74" si="115">G74-H72+H73</f>
        <v>24</v>
      </c>
      <c r="I74" s="5">
        <f t="shared" ref="I74" si="116">H74-I72+I73</f>
        <v>25</v>
      </c>
      <c r="J74" s="5">
        <f t="shared" ref="J74" si="117">I74-J72+J73</f>
        <v>27</v>
      </c>
      <c r="K74" s="5">
        <f t="shared" ref="K74" si="118">J74-K72+K73</f>
        <v>24</v>
      </c>
      <c r="L74" s="5">
        <f t="shared" ref="L74" si="119">K74-L72+L73</f>
        <v>25</v>
      </c>
      <c r="M74" s="5">
        <f t="shared" ref="M74" si="120">L74-M72+M73</f>
        <v>22</v>
      </c>
      <c r="N74" s="5">
        <f t="shared" ref="N74" si="121">M74-N72+N73</f>
        <v>12</v>
      </c>
      <c r="O74" s="5">
        <f t="shared" ref="O74" si="122">N74-O72+O73</f>
        <v>6</v>
      </c>
      <c r="P74" s="5">
        <f>O74-P72+P73</f>
        <v>0</v>
      </c>
      <c r="Q74" s="37"/>
      <c r="R74" s="3">
        <f>MAX(C74:P74)</f>
        <v>27</v>
      </c>
      <c r="S74" s="56"/>
      <c r="T74" s="56"/>
      <c r="U74" s="56"/>
    </row>
    <row r="75" spans="1:21" s="53" customFormat="1" ht="15.6" customHeight="1" x14ac:dyDescent="0.2">
      <c r="A75" s="100"/>
      <c r="B75" s="32" t="s">
        <v>9</v>
      </c>
      <c r="C75" s="83"/>
      <c r="D75" s="84"/>
      <c r="E75" s="84"/>
      <c r="F75" s="84"/>
      <c r="G75" s="6">
        <v>10.07</v>
      </c>
      <c r="H75" s="84"/>
      <c r="I75" s="84"/>
      <c r="J75" s="84"/>
      <c r="K75" s="6">
        <v>10.130000000000001</v>
      </c>
      <c r="L75" s="84"/>
      <c r="M75" s="84"/>
      <c r="N75" s="84"/>
      <c r="O75" s="84"/>
      <c r="P75" s="85">
        <v>10.220000000000001</v>
      </c>
      <c r="Q75" s="38">
        <v>22</v>
      </c>
      <c r="R75" s="15"/>
      <c r="S75" s="56"/>
      <c r="T75" s="56"/>
      <c r="U75" s="56"/>
    </row>
    <row r="76" spans="1:21" s="53" customFormat="1" ht="15.6" customHeight="1" x14ac:dyDescent="0.2">
      <c r="A76" s="101"/>
      <c r="B76" s="33" t="s">
        <v>10</v>
      </c>
      <c r="C76" s="86">
        <v>10</v>
      </c>
      <c r="D76" s="87"/>
      <c r="E76" s="87"/>
      <c r="F76" s="87"/>
      <c r="G76" s="7">
        <v>10.08</v>
      </c>
      <c r="H76" s="87"/>
      <c r="I76" s="87"/>
      <c r="J76" s="87"/>
      <c r="K76" s="7">
        <v>10.14</v>
      </c>
      <c r="L76" s="87"/>
      <c r="M76" s="87"/>
      <c r="N76" s="87"/>
      <c r="O76" s="87"/>
      <c r="P76" s="88"/>
      <c r="Q76" s="37"/>
      <c r="R76" s="16"/>
      <c r="S76" s="56"/>
      <c r="T76" s="56"/>
      <c r="U76" s="56"/>
    </row>
    <row r="77" spans="1:21" s="53" customFormat="1" ht="15.6" customHeight="1" thickBot="1" x14ac:dyDescent="0.25">
      <c r="A77" s="58">
        <v>517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  <c r="Q77" s="61"/>
      <c r="R77" s="3"/>
      <c r="S77" s="56"/>
      <c r="T77" s="56"/>
      <c r="U77" s="56"/>
    </row>
    <row r="78" spans="1:21" s="53" customFormat="1" ht="15.6" customHeight="1" x14ac:dyDescent="0.2">
      <c r="A78" s="64"/>
      <c r="B78" s="29" t="s">
        <v>5</v>
      </c>
      <c r="C78" s="30"/>
      <c r="D78" s="27">
        <v>0</v>
      </c>
      <c r="E78" s="27">
        <v>0</v>
      </c>
      <c r="F78" s="27">
        <v>0</v>
      </c>
      <c r="G78" s="27">
        <v>0</v>
      </c>
      <c r="H78" s="27">
        <v>6</v>
      </c>
      <c r="I78" s="27">
        <v>4</v>
      </c>
      <c r="J78" s="27">
        <v>8</v>
      </c>
      <c r="K78" s="27">
        <v>9</v>
      </c>
      <c r="L78" s="27">
        <v>1</v>
      </c>
      <c r="M78" s="27">
        <v>1</v>
      </c>
      <c r="N78" s="27">
        <v>10</v>
      </c>
      <c r="O78" s="27">
        <v>10</v>
      </c>
      <c r="P78" s="34">
        <v>4</v>
      </c>
      <c r="Q78" s="35" t="s">
        <v>6</v>
      </c>
      <c r="R78" s="52"/>
      <c r="S78" s="56"/>
      <c r="T78" s="56"/>
      <c r="U78" s="56"/>
    </row>
    <row r="79" spans="1:21" s="53" customFormat="1" ht="15.6" customHeight="1" x14ac:dyDescent="0.2">
      <c r="A79" s="31">
        <v>10.3</v>
      </c>
      <c r="B79" s="32" t="s">
        <v>7</v>
      </c>
      <c r="C79" s="21">
        <v>1</v>
      </c>
      <c r="D79" s="4">
        <v>4</v>
      </c>
      <c r="E79" s="4">
        <v>4</v>
      </c>
      <c r="F79" s="4">
        <v>2</v>
      </c>
      <c r="G79" s="4">
        <v>11</v>
      </c>
      <c r="H79" s="4">
        <v>20</v>
      </c>
      <c r="I79" s="4">
        <v>4</v>
      </c>
      <c r="J79" s="4">
        <v>5</v>
      </c>
      <c r="K79" s="4">
        <v>2</v>
      </c>
      <c r="L79" s="4">
        <v>0</v>
      </c>
      <c r="M79" s="4">
        <v>0</v>
      </c>
      <c r="N79" s="4">
        <v>0</v>
      </c>
      <c r="O79" s="4">
        <v>0</v>
      </c>
      <c r="P79" s="20"/>
      <c r="Q79" s="36">
        <f>SUM(C79:O79)</f>
        <v>53</v>
      </c>
      <c r="R79" s="15"/>
      <c r="S79" s="56"/>
      <c r="T79" s="56"/>
      <c r="U79" s="56"/>
    </row>
    <row r="80" spans="1:21" s="53" customFormat="1" ht="15.6" customHeight="1" x14ac:dyDescent="0.2">
      <c r="A80" s="99" t="s">
        <v>34</v>
      </c>
      <c r="B80" s="32" t="s">
        <v>8</v>
      </c>
      <c r="C80" s="21">
        <f>C79</f>
        <v>1</v>
      </c>
      <c r="D80" s="5">
        <f t="shared" ref="D80" si="123">C80-D78+D79</f>
        <v>5</v>
      </c>
      <c r="E80" s="5">
        <f>D80-E78+E79</f>
        <v>9</v>
      </c>
      <c r="F80" s="5">
        <f t="shared" ref="F80" si="124">E80-F78+F79</f>
        <v>11</v>
      </c>
      <c r="G80" s="5">
        <f t="shared" ref="G80" si="125">F80-G78+G79</f>
        <v>22</v>
      </c>
      <c r="H80" s="5">
        <f t="shared" ref="H80" si="126">G80-H78+H79</f>
        <v>36</v>
      </c>
      <c r="I80" s="5">
        <f t="shared" ref="I80" si="127">H80-I78+I79</f>
        <v>36</v>
      </c>
      <c r="J80" s="5">
        <f t="shared" ref="J80" si="128">I80-J78+J79</f>
        <v>33</v>
      </c>
      <c r="K80" s="5">
        <f t="shared" ref="K80" si="129">J80-K78+K79</f>
        <v>26</v>
      </c>
      <c r="L80" s="5">
        <f t="shared" ref="L80" si="130">K80-L78+L79</f>
        <v>25</v>
      </c>
      <c r="M80" s="5">
        <f t="shared" ref="M80" si="131">L80-M78+M79</f>
        <v>24</v>
      </c>
      <c r="N80" s="5">
        <f t="shared" ref="N80" si="132">M80-N78+N79</f>
        <v>14</v>
      </c>
      <c r="O80" s="5">
        <f t="shared" ref="O80" si="133">N80-O78+O79</f>
        <v>4</v>
      </c>
      <c r="P80" s="5">
        <f>O80-P78+P79</f>
        <v>0</v>
      </c>
      <c r="Q80" s="37"/>
      <c r="R80" s="3">
        <f>MAX(C80:P80)</f>
        <v>36</v>
      </c>
      <c r="S80" s="56"/>
      <c r="T80" s="56"/>
      <c r="U80" s="56"/>
    </row>
    <row r="81" spans="1:21" s="53" customFormat="1" ht="15.6" customHeight="1" x14ac:dyDescent="0.2">
      <c r="A81" s="100"/>
      <c r="B81" s="32" t="s">
        <v>9</v>
      </c>
      <c r="C81" s="83"/>
      <c r="D81" s="84"/>
      <c r="E81" s="84"/>
      <c r="F81" s="84"/>
      <c r="G81" s="6">
        <v>10.37</v>
      </c>
      <c r="H81" s="84"/>
      <c r="I81" s="84"/>
      <c r="J81" s="84"/>
      <c r="K81" s="6">
        <v>10.45</v>
      </c>
      <c r="L81" s="84"/>
      <c r="M81" s="84"/>
      <c r="N81" s="84"/>
      <c r="O81" s="84"/>
      <c r="P81" s="85">
        <v>10.52</v>
      </c>
      <c r="Q81" s="38">
        <v>22</v>
      </c>
      <c r="R81" s="15"/>
      <c r="S81" s="56"/>
      <c r="T81" s="56"/>
      <c r="U81" s="56"/>
    </row>
    <row r="82" spans="1:21" s="53" customFormat="1" ht="15.6" customHeight="1" x14ac:dyDescent="0.2">
      <c r="A82" s="101"/>
      <c r="B82" s="33" t="s">
        <v>10</v>
      </c>
      <c r="C82" s="86">
        <v>10.3</v>
      </c>
      <c r="D82" s="87"/>
      <c r="E82" s="87"/>
      <c r="F82" s="87"/>
      <c r="G82" s="7">
        <v>10.38</v>
      </c>
      <c r="H82" s="87"/>
      <c r="I82" s="87"/>
      <c r="J82" s="87"/>
      <c r="K82" s="7">
        <f>K81</f>
        <v>10.45</v>
      </c>
      <c r="L82" s="87"/>
      <c r="M82" s="87"/>
      <c r="N82" s="87"/>
      <c r="O82" s="87"/>
      <c r="P82" s="88"/>
      <c r="Q82" s="37"/>
      <c r="R82" s="16"/>
      <c r="S82" s="56"/>
      <c r="T82" s="56"/>
      <c r="U82" s="56"/>
    </row>
    <row r="83" spans="1:21" s="53" customFormat="1" ht="15.6" customHeight="1" thickBot="1" x14ac:dyDescent="0.25">
      <c r="A83" s="58">
        <v>510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  <c r="Q83" s="61"/>
      <c r="R83" s="3"/>
      <c r="S83" s="56"/>
      <c r="T83" s="56"/>
      <c r="U83" s="56"/>
    </row>
    <row r="84" spans="1:21" s="53" customFormat="1" ht="15.6" customHeight="1" x14ac:dyDescent="0.2">
      <c r="A84" s="64"/>
      <c r="B84" s="29" t="s">
        <v>5</v>
      </c>
      <c r="C84" s="30"/>
      <c r="D84" s="27">
        <v>0</v>
      </c>
      <c r="E84" s="27">
        <v>0</v>
      </c>
      <c r="F84" s="27">
        <v>0</v>
      </c>
      <c r="G84" s="27">
        <v>0</v>
      </c>
      <c r="H84" s="27">
        <v>4</v>
      </c>
      <c r="I84" s="27">
        <v>3</v>
      </c>
      <c r="J84" s="27">
        <v>5</v>
      </c>
      <c r="K84" s="27">
        <v>5</v>
      </c>
      <c r="L84" s="27">
        <v>2</v>
      </c>
      <c r="M84" s="27">
        <v>5</v>
      </c>
      <c r="N84" s="27">
        <v>10</v>
      </c>
      <c r="O84" s="27">
        <v>12</v>
      </c>
      <c r="P84" s="34">
        <v>3</v>
      </c>
      <c r="Q84" s="35" t="s">
        <v>6</v>
      </c>
      <c r="R84" s="52"/>
      <c r="S84" s="56"/>
      <c r="T84" s="56"/>
      <c r="U84" s="56"/>
    </row>
    <row r="85" spans="1:21" s="53" customFormat="1" ht="15.6" customHeight="1" x14ac:dyDescent="0.2">
      <c r="A85" s="31">
        <v>11</v>
      </c>
      <c r="B85" s="32" t="s">
        <v>7</v>
      </c>
      <c r="C85" s="21">
        <v>2</v>
      </c>
      <c r="D85" s="4">
        <v>5</v>
      </c>
      <c r="E85" s="4">
        <v>12</v>
      </c>
      <c r="F85" s="4">
        <v>2</v>
      </c>
      <c r="G85" s="4">
        <v>5</v>
      </c>
      <c r="H85" s="4">
        <v>7</v>
      </c>
      <c r="I85" s="4">
        <v>5</v>
      </c>
      <c r="J85" s="4">
        <v>5</v>
      </c>
      <c r="K85" s="4">
        <v>2</v>
      </c>
      <c r="L85" s="4">
        <v>0</v>
      </c>
      <c r="M85" s="4">
        <v>2</v>
      </c>
      <c r="N85" s="4">
        <v>2</v>
      </c>
      <c r="O85" s="4">
        <v>0</v>
      </c>
      <c r="P85" s="20"/>
      <c r="Q85" s="36">
        <f>SUM(C85:O85)</f>
        <v>49</v>
      </c>
      <c r="R85" s="15"/>
      <c r="S85" s="56"/>
      <c r="T85" s="56"/>
      <c r="U85" s="56"/>
    </row>
    <row r="86" spans="1:21" s="53" customFormat="1" ht="15.6" customHeight="1" x14ac:dyDescent="0.2">
      <c r="A86" s="99" t="s">
        <v>34</v>
      </c>
      <c r="B86" s="32" t="s">
        <v>8</v>
      </c>
      <c r="C86" s="21">
        <f>C85</f>
        <v>2</v>
      </c>
      <c r="D86" s="5">
        <f t="shared" ref="D86" si="134">C86-D84+D85</f>
        <v>7</v>
      </c>
      <c r="E86" s="5">
        <f>D86-E84+E85</f>
        <v>19</v>
      </c>
      <c r="F86" s="5">
        <f t="shared" ref="F86" si="135">E86-F84+F85</f>
        <v>21</v>
      </c>
      <c r="G86" s="5">
        <f t="shared" ref="G86" si="136">F86-G84+G85</f>
        <v>26</v>
      </c>
      <c r="H86" s="5">
        <f t="shared" ref="H86" si="137">G86-H84+H85</f>
        <v>29</v>
      </c>
      <c r="I86" s="5">
        <f t="shared" ref="I86" si="138">H86-I84+I85</f>
        <v>31</v>
      </c>
      <c r="J86" s="5">
        <f t="shared" ref="J86" si="139">I86-J84+J85</f>
        <v>31</v>
      </c>
      <c r="K86" s="5">
        <f t="shared" ref="K86" si="140">J86-K84+K85</f>
        <v>28</v>
      </c>
      <c r="L86" s="5">
        <f t="shared" ref="L86" si="141">K86-L84+L85</f>
        <v>26</v>
      </c>
      <c r="M86" s="5">
        <f t="shared" ref="M86" si="142">L86-M84+M85</f>
        <v>23</v>
      </c>
      <c r="N86" s="5">
        <f t="shared" ref="N86" si="143">M86-N84+N85</f>
        <v>15</v>
      </c>
      <c r="O86" s="5">
        <f t="shared" ref="O86" si="144">N86-O84+O85</f>
        <v>3</v>
      </c>
      <c r="P86" s="5">
        <f>O86-P84+P85</f>
        <v>0</v>
      </c>
      <c r="Q86" s="37"/>
      <c r="R86" s="3">
        <f>MAX(C86:P86)</f>
        <v>31</v>
      </c>
      <c r="S86" s="56"/>
      <c r="T86" s="56"/>
      <c r="U86" s="56"/>
    </row>
    <row r="87" spans="1:21" s="53" customFormat="1" ht="15.6" customHeight="1" x14ac:dyDescent="0.2">
      <c r="A87" s="100"/>
      <c r="B87" s="32" t="s">
        <v>9</v>
      </c>
      <c r="C87" s="83"/>
      <c r="D87" s="84"/>
      <c r="E87" s="84"/>
      <c r="F87" s="84"/>
      <c r="G87" s="6">
        <v>11.05</v>
      </c>
      <c r="H87" s="84"/>
      <c r="I87" s="84"/>
      <c r="J87" s="84"/>
      <c r="K87" s="6">
        <v>11.13</v>
      </c>
      <c r="L87" s="84"/>
      <c r="M87" s="84"/>
      <c r="N87" s="84"/>
      <c r="O87" s="84"/>
      <c r="P87" s="85">
        <v>11.22</v>
      </c>
      <c r="Q87" s="38">
        <v>22</v>
      </c>
      <c r="R87" s="15"/>
      <c r="S87" s="56"/>
      <c r="T87" s="56"/>
      <c r="U87" s="56"/>
    </row>
    <row r="88" spans="1:21" s="53" customFormat="1" ht="15.6" customHeight="1" x14ac:dyDescent="0.2">
      <c r="A88" s="101"/>
      <c r="B88" s="33" t="s">
        <v>10</v>
      </c>
      <c r="C88" s="86">
        <v>11</v>
      </c>
      <c r="D88" s="87"/>
      <c r="E88" s="87"/>
      <c r="F88" s="87"/>
      <c r="G88" s="7">
        <v>11.06</v>
      </c>
      <c r="H88" s="87"/>
      <c r="I88" s="87"/>
      <c r="J88" s="87"/>
      <c r="K88" s="7">
        <v>11.14</v>
      </c>
      <c r="L88" s="87"/>
      <c r="M88" s="87"/>
      <c r="N88" s="87"/>
      <c r="O88" s="87"/>
      <c r="P88" s="88"/>
      <c r="Q88" s="37"/>
      <c r="R88" s="16"/>
      <c r="S88" s="56"/>
      <c r="T88" s="56"/>
      <c r="U88" s="56"/>
    </row>
    <row r="89" spans="1:21" s="53" customFormat="1" ht="15.6" customHeight="1" thickBot="1" x14ac:dyDescent="0.25">
      <c r="A89" s="58">
        <v>517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  <c r="Q89" s="61"/>
      <c r="R89" s="3"/>
      <c r="S89" s="56"/>
      <c r="T89" s="56"/>
      <c r="U89" s="56"/>
    </row>
    <row r="90" spans="1:21" s="53" customFormat="1" ht="15.6" customHeight="1" x14ac:dyDescent="0.2">
      <c r="A90" s="64"/>
      <c r="B90" s="29" t="s">
        <v>5</v>
      </c>
      <c r="C90" s="30"/>
      <c r="D90" s="27">
        <v>0</v>
      </c>
      <c r="E90" s="27">
        <v>0</v>
      </c>
      <c r="F90" s="27">
        <v>0</v>
      </c>
      <c r="G90" s="27">
        <v>2</v>
      </c>
      <c r="H90" s="27">
        <v>3</v>
      </c>
      <c r="I90" s="27">
        <v>0</v>
      </c>
      <c r="J90" s="27">
        <v>11</v>
      </c>
      <c r="K90" s="27">
        <v>8</v>
      </c>
      <c r="L90" s="27">
        <v>0</v>
      </c>
      <c r="M90" s="27">
        <v>1</v>
      </c>
      <c r="N90" s="27">
        <v>15</v>
      </c>
      <c r="O90" s="27">
        <v>4</v>
      </c>
      <c r="P90" s="34">
        <v>6</v>
      </c>
      <c r="Q90" s="35" t="s">
        <v>6</v>
      </c>
      <c r="R90" s="52"/>
      <c r="S90" s="56"/>
      <c r="T90" s="56"/>
      <c r="U90" s="56"/>
    </row>
    <row r="91" spans="1:21" s="53" customFormat="1" ht="15.6" customHeight="1" x14ac:dyDescent="0.2">
      <c r="A91" s="31">
        <v>11.3</v>
      </c>
      <c r="B91" s="32" t="s">
        <v>7</v>
      </c>
      <c r="C91" s="21">
        <v>1</v>
      </c>
      <c r="D91" s="4">
        <v>3</v>
      </c>
      <c r="E91" s="4">
        <v>3</v>
      </c>
      <c r="F91" s="4">
        <v>4</v>
      </c>
      <c r="G91" s="4">
        <v>11</v>
      </c>
      <c r="H91" s="4">
        <v>10</v>
      </c>
      <c r="I91" s="4">
        <v>12</v>
      </c>
      <c r="J91" s="4">
        <v>4</v>
      </c>
      <c r="K91" s="4">
        <v>1</v>
      </c>
      <c r="L91" s="4">
        <v>1</v>
      </c>
      <c r="M91" s="4">
        <v>0</v>
      </c>
      <c r="N91" s="4">
        <v>0</v>
      </c>
      <c r="O91" s="4">
        <v>0</v>
      </c>
      <c r="P91" s="20"/>
      <c r="Q91" s="36">
        <f>SUM(C91:O91)</f>
        <v>50</v>
      </c>
      <c r="R91" s="15"/>
      <c r="S91" s="56"/>
      <c r="T91" s="56"/>
      <c r="U91" s="56"/>
    </row>
    <row r="92" spans="1:21" s="53" customFormat="1" ht="15.6" customHeight="1" x14ac:dyDescent="0.2">
      <c r="A92" s="99" t="s">
        <v>34</v>
      </c>
      <c r="B92" s="32" t="s">
        <v>8</v>
      </c>
      <c r="C92" s="21">
        <f>C91</f>
        <v>1</v>
      </c>
      <c r="D92" s="5">
        <f t="shared" ref="D92" si="145">C92-D90+D91</f>
        <v>4</v>
      </c>
      <c r="E92" s="5">
        <f>D92-E90+E91</f>
        <v>7</v>
      </c>
      <c r="F92" s="5">
        <f t="shared" ref="F92" si="146">E92-F90+F91</f>
        <v>11</v>
      </c>
      <c r="G92" s="5">
        <f t="shared" ref="G92" si="147">F92-G90+G91</f>
        <v>20</v>
      </c>
      <c r="H92" s="5">
        <f t="shared" ref="H92" si="148">G92-H90+H91</f>
        <v>27</v>
      </c>
      <c r="I92" s="5">
        <f t="shared" ref="I92" si="149">H92-I90+I91</f>
        <v>39</v>
      </c>
      <c r="J92" s="5">
        <f t="shared" ref="J92" si="150">I92-J90+J91</f>
        <v>32</v>
      </c>
      <c r="K92" s="5">
        <f t="shared" ref="K92" si="151">J92-K90+K91</f>
        <v>25</v>
      </c>
      <c r="L92" s="5">
        <f t="shared" ref="L92" si="152">K92-L90+L91</f>
        <v>26</v>
      </c>
      <c r="M92" s="5">
        <f t="shared" ref="M92" si="153">L92-M90+M91</f>
        <v>25</v>
      </c>
      <c r="N92" s="5">
        <f t="shared" ref="N92" si="154">M92-N90+N91</f>
        <v>10</v>
      </c>
      <c r="O92" s="5">
        <f t="shared" ref="O92" si="155">N92-O90+O91</f>
        <v>6</v>
      </c>
      <c r="P92" s="5">
        <f>O92-P90+P91</f>
        <v>0</v>
      </c>
      <c r="Q92" s="37"/>
      <c r="R92" s="3">
        <f>MAX(C92:P92)</f>
        <v>39</v>
      </c>
      <c r="S92" s="56"/>
      <c r="T92" s="56"/>
      <c r="U92" s="56"/>
    </row>
    <row r="93" spans="1:21" s="53" customFormat="1" ht="15.6" customHeight="1" x14ac:dyDescent="0.2">
      <c r="A93" s="100"/>
      <c r="B93" s="32" t="s">
        <v>9</v>
      </c>
      <c r="C93" s="83"/>
      <c r="D93" s="84"/>
      <c r="E93" s="84"/>
      <c r="F93" s="84"/>
      <c r="G93" s="6">
        <v>11.37</v>
      </c>
      <c r="H93" s="84"/>
      <c r="I93" s="84"/>
      <c r="J93" s="84"/>
      <c r="K93" s="6">
        <v>11.43</v>
      </c>
      <c r="L93" s="84"/>
      <c r="M93" s="84"/>
      <c r="N93" s="84"/>
      <c r="O93" s="84"/>
      <c r="P93" s="85">
        <v>11.52</v>
      </c>
      <c r="Q93" s="38">
        <v>22</v>
      </c>
      <c r="R93" s="15"/>
      <c r="S93" s="56"/>
      <c r="T93" s="56"/>
      <c r="U93" s="56"/>
    </row>
    <row r="94" spans="1:21" s="53" customFormat="1" ht="15.6" customHeight="1" x14ac:dyDescent="0.2">
      <c r="A94" s="101"/>
      <c r="B94" s="33" t="s">
        <v>10</v>
      </c>
      <c r="C94" s="86">
        <v>11.3</v>
      </c>
      <c r="D94" s="87"/>
      <c r="E94" s="87"/>
      <c r="F94" s="87"/>
      <c r="G94" s="7">
        <f>G93</f>
        <v>11.37</v>
      </c>
      <c r="H94" s="87"/>
      <c r="I94" s="87"/>
      <c r="J94" s="87"/>
      <c r="K94" s="7">
        <f>K93</f>
        <v>11.43</v>
      </c>
      <c r="L94" s="87"/>
      <c r="M94" s="87"/>
      <c r="N94" s="87"/>
      <c r="O94" s="87"/>
      <c r="P94" s="88"/>
      <c r="Q94" s="37"/>
      <c r="R94" s="16"/>
      <c r="S94" s="56"/>
      <c r="T94" s="56"/>
      <c r="U94" s="56"/>
    </row>
    <row r="95" spans="1:21" s="53" customFormat="1" ht="15.6" customHeight="1" thickBot="1" x14ac:dyDescent="0.25">
      <c r="A95" s="58">
        <v>510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  <c r="Q95" s="61"/>
      <c r="R95" s="3"/>
      <c r="S95" s="56"/>
      <c r="T95" s="56"/>
      <c r="U95" s="56"/>
    </row>
    <row r="96" spans="1:21" s="53" customFormat="1" ht="15.6" customHeight="1" x14ac:dyDescent="0.2">
      <c r="A96" s="64"/>
      <c r="B96" s="29" t="s">
        <v>5</v>
      </c>
      <c r="C96" s="30"/>
      <c r="D96" s="27">
        <v>0</v>
      </c>
      <c r="E96" s="27">
        <v>0</v>
      </c>
      <c r="F96" s="27">
        <v>0</v>
      </c>
      <c r="G96" s="27">
        <v>0</v>
      </c>
      <c r="H96" s="27">
        <v>2</v>
      </c>
      <c r="I96" s="27">
        <v>2</v>
      </c>
      <c r="J96" s="27">
        <v>6</v>
      </c>
      <c r="K96" s="27">
        <v>4</v>
      </c>
      <c r="L96" s="27">
        <v>3</v>
      </c>
      <c r="M96" s="27">
        <v>3</v>
      </c>
      <c r="N96" s="27">
        <v>10</v>
      </c>
      <c r="O96" s="27">
        <v>6</v>
      </c>
      <c r="P96" s="34">
        <v>2</v>
      </c>
      <c r="Q96" s="35" t="s">
        <v>6</v>
      </c>
      <c r="R96" s="52"/>
      <c r="S96" s="56"/>
      <c r="T96" s="56"/>
      <c r="U96" s="56"/>
    </row>
    <row r="97" spans="1:21" s="53" customFormat="1" ht="15.6" customHeight="1" x14ac:dyDescent="0.2">
      <c r="A97" s="31">
        <v>12</v>
      </c>
      <c r="B97" s="32" t="s">
        <v>7</v>
      </c>
      <c r="C97" s="21">
        <v>1</v>
      </c>
      <c r="D97" s="4">
        <v>1</v>
      </c>
      <c r="E97" s="4">
        <v>2</v>
      </c>
      <c r="F97" s="4">
        <v>2</v>
      </c>
      <c r="G97" s="4">
        <v>8</v>
      </c>
      <c r="H97" s="4">
        <v>10</v>
      </c>
      <c r="I97" s="4">
        <v>3</v>
      </c>
      <c r="J97" s="4">
        <v>8</v>
      </c>
      <c r="K97" s="4">
        <v>2</v>
      </c>
      <c r="L97" s="4">
        <v>0</v>
      </c>
      <c r="M97" s="4">
        <v>1</v>
      </c>
      <c r="N97" s="4">
        <v>0</v>
      </c>
      <c r="O97" s="4">
        <v>0</v>
      </c>
      <c r="P97" s="20"/>
      <c r="Q97" s="36">
        <f>SUM(C97:O97)</f>
        <v>38</v>
      </c>
      <c r="R97" s="15"/>
      <c r="S97" s="56"/>
      <c r="T97" s="56"/>
      <c r="U97" s="56"/>
    </row>
    <row r="98" spans="1:21" s="53" customFormat="1" ht="15.6" customHeight="1" x14ac:dyDescent="0.2">
      <c r="A98" s="99" t="s">
        <v>34</v>
      </c>
      <c r="B98" s="32" t="s">
        <v>8</v>
      </c>
      <c r="C98" s="21">
        <f>C97</f>
        <v>1</v>
      </c>
      <c r="D98" s="5">
        <f t="shared" ref="D98" si="156">C98-D96+D97</f>
        <v>2</v>
      </c>
      <c r="E98" s="5">
        <f>D98-E96+E97</f>
        <v>4</v>
      </c>
      <c r="F98" s="5">
        <f t="shared" ref="F98" si="157">E98-F96+F97</f>
        <v>6</v>
      </c>
      <c r="G98" s="5">
        <f t="shared" ref="G98" si="158">F98-G96+G97</f>
        <v>14</v>
      </c>
      <c r="H98" s="5">
        <f t="shared" ref="H98" si="159">G98-H96+H97</f>
        <v>22</v>
      </c>
      <c r="I98" s="5">
        <f t="shared" ref="I98" si="160">H98-I96+I97</f>
        <v>23</v>
      </c>
      <c r="J98" s="5">
        <f t="shared" ref="J98" si="161">I98-J96+J97</f>
        <v>25</v>
      </c>
      <c r="K98" s="5">
        <f t="shared" ref="K98" si="162">J98-K96+K97</f>
        <v>23</v>
      </c>
      <c r="L98" s="5">
        <f t="shared" ref="L98" si="163">K98-L96+L97</f>
        <v>20</v>
      </c>
      <c r="M98" s="5">
        <f t="shared" ref="M98" si="164">L98-M96+M97</f>
        <v>18</v>
      </c>
      <c r="N98" s="5">
        <f t="shared" ref="N98" si="165">M98-N96+N97</f>
        <v>8</v>
      </c>
      <c r="O98" s="5">
        <f t="shared" ref="O98" si="166">N98-O96+O97</f>
        <v>2</v>
      </c>
      <c r="P98" s="5">
        <f>O98-P96+P97</f>
        <v>0</v>
      </c>
      <c r="Q98" s="37"/>
      <c r="R98" s="3">
        <f>MAX(C98:P98)</f>
        <v>25</v>
      </c>
      <c r="S98" s="56"/>
      <c r="T98" s="56"/>
      <c r="U98" s="56"/>
    </row>
    <row r="99" spans="1:21" s="53" customFormat="1" ht="15.6" customHeight="1" x14ac:dyDescent="0.2">
      <c r="A99" s="100"/>
      <c r="B99" s="32" t="s">
        <v>9</v>
      </c>
      <c r="C99" s="83"/>
      <c r="D99" s="84"/>
      <c r="E99" s="84"/>
      <c r="F99" s="84"/>
      <c r="G99" s="6">
        <v>12.07</v>
      </c>
      <c r="H99" s="84"/>
      <c r="I99" s="84"/>
      <c r="J99" s="84"/>
      <c r="K99" s="6">
        <v>12.12</v>
      </c>
      <c r="L99" s="84"/>
      <c r="M99" s="84"/>
      <c r="N99" s="84"/>
      <c r="O99" s="84"/>
      <c r="P99" s="85">
        <v>12.24</v>
      </c>
      <c r="Q99" s="38">
        <v>24</v>
      </c>
      <c r="R99" s="15"/>
      <c r="S99" s="56"/>
      <c r="T99" s="56"/>
      <c r="U99" s="56"/>
    </row>
    <row r="100" spans="1:21" s="53" customFormat="1" ht="15.6" customHeight="1" x14ac:dyDescent="0.2">
      <c r="A100" s="101"/>
      <c r="B100" s="33" t="s">
        <v>10</v>
      </c>
      <c r="C100" s="86">
        <v>12</v>
      </c>
      <c r="D100" s="87"/>
      <c r="E100" s="87"/>
      <c r="F100" s="87"/>
      <c r="G100" s="7">
        <v>12.08</v>
      </c>
      <c r="H100" s="87"/>
      <c r="I100" s="87"/>
      <c r="J100" s="87"/>
      <c r="K100" s="7">
        <v>12.14</v>
      </c>
      <c r="L100" s="87"/>
      <c r="M100" s="87"/>
      <c r="N100" s="87"/>
      <c r="O100" s="87"/>
      <c r="P100" s="88"/>
      <c r="Q100" s="37"/>
      <c r="R100" s="16"/>
      <c r="S100" s="56"/>
      <c r="T100" s="56"/>
      <c r="U100" s="56"/>
    </row>
    <row r="101" spans="1:21" s="53" customFormat="1" ht="15.6" customHeight="1" thickBot="1" x14ac:dyDescent="0.25">
      <c r="A101" s="58">
        <v>517</v>
      </c>
      <c r="B101" s="58" t="s">
        <v>11</v>
      </c>
      <c r="C101" s="65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60"/>
      <c r="Q101" s="61"/>
      <c r="R101" s="3"/>
      <c r="S101" s="56"/>
      <c r="T101" s="56"/>
      <c r="U101" s="56"/>
    </row>
    <row r="102" spans="1:21" s="53" customFormat="1" ht="15.6" customHeight="1" x14ac:dyDescent="0.2">
      <c r="A102" s="64"/>
      <c r="B102" s="29" t="s">
        <v>5</v>
      </c>
      <c r="C102" s="30"/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1</v>
      </c>
      <c r="J102" s="27">
        <v>4</v>
      </c>
      <c r="K102" s="27">
        <v>5</v>
      </c>
      <c r="L102" s="27">
        <v>1</v>
      </c>
      <c r="M102" s="27">
        <v>1</v>
      </c>
      <c r="N102" s="27">
        <v>2</v>
      </c>
      <c r="O102" s="27">
        <v>13</v>
      </c>
      <c r="P102" s="34">
        <v>5</v>
      </c>
      <c r="Q102" s="35" t="s">
        <v>6</v>
      </c>
      <c r="R102" s="52"/>
      <c r="S102" s="56"/>
      <c r="T102" s="56"/>
      <c r="U102" s="56"/>
    </row>
    <row r="103" spans="1:21" s="53" customFormat="1" ht="15.6" customHeight="1" x14ac:dyDescent="0.2">
      <c r="A103" s="31">
        <v>12.3</v>
      </c>
      <c r="B103" s="32" t="s">
        <v>7</v>
      </c>
      <c r="C103" s="21">
        <v>1</v>
      </c>
      <c r="D103" s="4">
        <v>0</v>
      </c>
      <c r="E103" s="4">
        <v>4</v>
      </c>
      <c r="F103" s="4">
        <v>0</v>
      </c>
      <c r="G103" s="4">
        <v>5</v>
      </c>
      <c r="H103" s="4">
        <v>9</v>
      </c>
      <c r="I103" s="4">
        <v>7</v>
      </c>
      <c r="J103" s="4">
        <v>1</v>
      </c>
      <c r="K103" s="4">
        <v>2</v>
      </c>
      <c r="L103" s="4">
        <v>0</v>
      </c>
      <c r="M103" s="4">
        <v>0</v>
      </c>
      <c r="N103" s="4">
        <v>3</v>
      </c>
      <c r="O103" s="4">
        <v>0</v>
      </c>
      <c r="P103" s="20"/>
      <c r="Q103" s="36">
        <f>SUM(C103:O103)</f>
        <v>32</v>
      </c>
      <c r="R103" s="15"/>
      <c r="S103" s="56"/>
      <c r="T103" s="56"/>
      <c r="U103" s="56"/>
    </row>
    <row r="104" spans="1:21" s="53" customFormat="1" ht="15.6" customHeight="1" x14ac:dyDescent="0.2">
      <c r="A104" s="99" t="s">
        <v>34</v>
      </c>
      <c r="B104" s="32" t="s">
        <v>8</v>
      </c>
      <c r="C104" s="21">
        <f>C103</f>
        <v>1</v>
      </c>
      <c r="D104" s="5">
        <f t="shared" ref="D104" si="167">C104-D102+D103</f>
        <v>1</v>
      </c>
      <c r="E104" s="5">
        <f>D104-E102+E103</f>
        <v>5</v>
      </c>
      <c r="F104" s="5">
        <f t="shared" ref="F104" si="168">E104-F102+F103</f>
        <v>5</v>
      </c>
      <c r="G104" s="5">
        <f t="shared" ref="G104" si="169">F104-G102+G103</f>
        <v>10</v>
      </c>
      <c r="H104" s="5">
        <f t="shared" ref="H104" si="170">G104-H102+H103</f>
        <v>19</v>
      </c>
      <c r="I104" s="5">
        <f t="shared" ref="I104" si="171">H104-I102+I103</f>
        <v>25</v>
      </c>
      <c r="J104" s="5">
        <f t="shared" ref="J104" si="172">I104-J102+J103</f>
        <v>22</v>
      </c>
      <c r="K104" s="5">
        <f t="shared" ref="K104" si="173">J104-K102+K103</f>
        <v>19</v>
      </c>
      <c r="L104" s="5">
        <f t="shared" ref="L104" si="174">K104-L102+L103</f>
        <v>18</v>
      </c>
      <c r="M104" s="5">
        <f t="shared" ref="M104" si="175">L104-M102+M103</f>
        <v>17</v>
      </c>
      <c r="N104" s="5">
        <f t="shared" ref="N104" si="176">M104-N102+N103</f>
        <v>18</v>
      </c>
      <c r="O104" s="5">
        <f t="shared" ref="O104" si="177">N104-O102+O103</f>
        <v>5</v>
      </c>
      <c r="P104" s="5">
        <f>O104-P102+P103</f>
        <v>0</v>
      </c>
      <c r="Q104" s="37"/>
      <c r="R104" s="3">
        <f>MAX(C104:P104)</f>
        <v>25</v>
      </c>
      <c r="S104" s="56"/>
      <c r="T104" s="56"/>
      <c r="U104" s="56"/>
    </row>
    <row r="105" spans="1:21" s="53" customFormat="1" ht="15.6" customHeight="1" x14ac:dyDescent="0.2">
      <c r="A105" s="100"/>
      <c r="B105" s="32" t="s">
        <v>9</v>
      </c>
      <c r="C105" s="83"/>
      <c r="D105" s="84"/>
      <c r="E105" s="84"/>
      <c r="F105" s="84"/>
      <c r="G105" s="6">
        <v>12.36</v>
      </c>
      <c r="H105" s="84"/>
      <c r="I105" s="84"/>
      <c r="J105" s="84"/>
      <c r="K105" s="6">
        <v>12.42</v>
      </c>
      <c r="L105" s="84"/>
      <c r="M105" s="84"/>
      <c r="N105" s="84"/>
      <c r="O105" s="84"/>
      <c r="P105" s="85">
        <v>12.5</v>
      </c>
      <c r="Q105" s="38">
        <v>20</v>
      </c>
      <c r="R105" s="15"/>
      <c r="S105" s="56"/>
      <c r="T105" s="56"/>
      <c r="U105" s="56"/>
    </row>
    <row r="106" spans="1:21" s="53" customFormat="1" ht="15.6" customHeight="1" x14ac:dyDescent="0.2">
      <c r="A106" s="101"/>
      <c r="B106" s="33" t="s">
        <v>10</v>
      </c>
      <c r="C106" s="86">
        <v>12.3</v>
      </c>
      <c r="D106" s="87"/>
      <c r="E106" s="87"/>
      <c r="F106" s="87"/>
      <c r="G106" s="7">
        <f>G105</f>
        <v>12.36</v>
      </c>
      <c r="H106" s="87"/>
      <c r="I106" s="87"/>
      <c r="J106" s="87"/>
      <c r="K106" s="7">
        <v>12.42</v>
      </c>
      <c r="L106" s="87"/>
      <c r="M106" s="87"/>
      <c r="N106" s="87"/>
      <c r="O106" s="87"/>
      <c r="P106" s="88"/>
      <c r="Q106" s="37"/>
      <c r="R106" s="16"/>
      <c r="S106" s="56"/>
      <c r="T106" s="56"/>
      <c r="U106" s="56"/>
    </row>
    <row r="107" spans="1:21" s="53" customFormat="1" ht="15.6" customHeight="1" thickBot="1" x14ac:dyDescent="0.25">
      <c r="A107" s="58">
        <v>510</v>
      </c>
      <c r="B107" s="58" t="s">
        <v>11</v>
      </c>
      <c r="C107" s="65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0"/>
      <c r="Q107" s="61"/>
      <c r="R107" s="3"/>
      <c r="S107" s="56"/>
      <c r="T107" s="56"/>
      <c r="U107" s="56"/>
    </row>
    <row r="108" spans="1:21" s="53" customFormat="1" ht="15.6" customHeight="1" x14ac:dyDescent="0.2">
      <c r="A108" s="64"/>
      <c r="B108" s="29" t="s">
        <v>5</v>
      </c>
      <c r="C108" s="30"/>
      <c r="D108" s="27">
        <v>0</v>
      </c>
      <c r="E108" s="27">
        <v>0</v>
      </c>
      <c r="F108" s="27">
        <v>0</v>
      </c>
      <c r="G108" s="27">
        <v>1</v>
      </c>
      <c r="H108" s="27">
        <v>1</v>
      </c>
      <c r="I108" s="27">
        <v>0</v>
      </c>
      <c r="J108" s="27">
        <v>2</v>
      </c>
      <c r="K108" s="27">
        <v>4</v>
      </c>
      <c r="L108" s="27">
        <v>2</v>
      </c>
      <c r="M108" s="27">
        <v>11</v>
      </c>
      <c r="N108" s="27">
        <v>13</v>
      </c>
      <c r="O108" s="27">
        <v>5</v>
      </c>
      <c r="P108" s="34">
        <v>0</v>
      </c>
      <c r="Q108" s="35" t="s">
        <v>6</v>
      </c>
      <c r="R108" s="52"/>
      <c r="S108" s="56"/>
      <c r="T108" s="56"/>
      <c r="U108" s="56"/>
    </row>
    <row r="109" spans="1:21" s="53" customFormat="1" ht="15.6" customHeight="1" x14ac:dyDescent="0.2">
      <c r="A109" s="31">
        <v>13</v>
      </c>
      <c r="B109" s="32" t="s">
        <v>7</v>
      </c>
      <c r="C109" s="21">
        <v>0</v>
      </c>
      <c r="D109" s="4">
        <v>2</v>
      </c>
      <c r="E109" s="4">
        <v>1</v>
      </c>
      <c r="F109" s="4">
        <v>2</v>
      </c>
      <c r="G109" s="4">
        <v>3</v>
      </c>
      <c r="H109" s="4">
        <v>21</v>
      </c>
      <c r="I109" s="4">
        <v>3</v>
      </c>
      <c r="J109" s="4">
        <v>3</v>
      </c>
      <c r="K109" s="4">
        <v>3</v>
      </c>
      <c r="L109" s="4">
        <v>0</v>
      </c>
      <c r="M109" s="4">
        <v>0</v>
      </c>
      <c r="N109" s="4">
        <v>1</v>
      </c>
      <c r="O109" s="4">
        <v>0</v>
      </c>
      <c r="P109" s="20"/>
      <c r="Q109" s="36">
        <f>SUM(C109:O109)</f>
        <v>39</v>
      </c>
      <c r="R109" s="15"/>
      <c r="S109" s="56"/>
      <c r="T109" s="56"/>
      <c r="U109" s="56"/>
    </row>
    <row r="110" spans="1:21" s="53" customFormat="1" ht="15.6" customHeight="1" x14ac:dyDescent="0.2">
      <c r="A110" s="99" t="s">
        <v>34</v>
      </c>
      <c r="B110" s="32" t="s">
        <v>8</v>
      </c>
      <c r="C110" s="21">
        <f>C109</f>
        <v>0</v>
      </c>
      <c r="D110" s="5">
        <f t="shared" ref="D110" si="178">C110-D108+D109</f>
        <v>2</v>
      </c>
      <c r="E110" s="5">
        <f>D110-E108+E109</f>
        <v>3</v>
      </c>
      <c r="F110" s="5">
        <f t="shared" ref="F110" si="179">E110-F108+F109</f>
        <v>5</v>
      </c>
      <c r="G110" s="5">
        <f t="shared" ref="G110" si="180">F110-G108+G109</f>
        <v>7</v>
      </c>
      <c r="H110" s="5">
        <f t="shared" ref="H110" si="181">G110-H108+H109</f>
        <v>27</v>
      </c>
      <c r="I110" s="5">
        <f t="shared" ref="I110" si="182">H110-I108+I109</f>
        <v>30</v>
      </c>
      <c r="J110" s="5">
        <f t="shared" ref="J110" si="183">I110-J108+J109</f>
        <v>31</v>
      </c>
      <c r="K110" s="5">
        <f t="shared" ref="K110" si="184">J110-K108+K109</f>
        <v>30</v>
      </c>
      <c r="L110" s="5">
        <f t="shared" ref="L110" si="185">K110-L108+L109</f>
        <v>28</v>
      </c>
      <c r="M110" s="5">
        <f t="shared" ref="M110" si="186">L110-M108+M109</f>
        <v>17</v>
      </c>
      <c r="N110" s="5">
        <f t="shared" ref="N110" si="187">M110-N108+N109</f>
        <v>5</v>
      </c>
      <c r="O110" s="5">
        <f t="shared" ref="O110" si="188">N110-O108+O109</f>
        <v>0</v>
      </c>
      <c r="P110" s="5">
        <f>O110-P108+P109</f>
        <v>0</v>
      </c>
      <c r="Q110" s="37"/>
      <c r="R110" s="3">
        <f>MAX(C110:P110)</f>
        <v>31</v>
      </c>
      <c r="S110" s="56"/>
      <c r="T110" s="56"/>
      <c r="U110" s="56"/>
    </row>
    <row r="111" spans="1:21" s="53" customFormat="1" ht="15.6" customHeight="1" x14ac:dyDescent="0.2">
      <c r="A111" s="100"/>
      <c r="B111" s="32" t="s">
        <v>9</v>
      </c>
      <c r="C111" s="83"/>
      <c r="D111" s="84"/>
      <c r="E111" s="84"/>
      <c r="F111" s="84"/>
      <c r="G111" s="6">
        <v>13.08</v>
      </c>
      <c r="H111" s="84"/>
      <c r="I111" s="84"/>
      <c r="J111" s="84"/>
      <c r="K111" s="6">
        <v>13.18</v>
      </c>
      <c r="L111" s="84"/>
      <c r="M111" s="84"/>
      <c r="N111" s="84"/>
      <c r="O111" s="84"/>
      <c r="P111" s="85">
        <v>13.23</v>
      </c>
      <c r="Q111" s="38">
        <v>23</v>
      </c>
      <c r="R111" s="15"/>
      <c r="S111" s="56"/>
      <c r="T111" s="56"/>
      <c r="U111" s="56"/>
    </row>
    <row r="112" spans="1:21" s="53" customFormat="1" ht="15.6" customHeight="1" x14ac:dyDescent="0.2">
      <c r="A112" s="101"/>
      <c r="B112" s="33" t="s">
        <v>10</v>
      </c>
      <c r="C112" s="86">
        <v>13</v>
      </c>
      <c r="D112" s="87"/>
      <c r="E112" s="87"/>
      <c r="F112" s="87"/>
      <c r="G112" s="7">
        <f>G111</f>
        <v>13.08</v>
      </c>
      <c r="H112" s="87"/>
      <c r="I112" s="87"/>
      <c r="J112" s="87"/>
      <c r="K112" s="7">
        <f>K111</f>
        <v>13.18</v>
      </c>
      <c r="L112" s="87"/>
      <c r="M112" s="87"/>
      <c r="N112" s="87"/>
      <c r="O112" s="87"/>
      <c r="P112" s="88"/>
      <c r="Q112" s="37"/>
      <c r="R112" s="16"/>
      <c r="S112" s="56"/>
      <c r="T112" s="56"/>
      <c r="U112" s="56"/>
    </row>
    <row r="113" spans="1:21" s="53" customFormat="1" ht="15.6" customHeight="1" thickBot="1" x14ac:dyDescent="0.25">
      <c r="A113" s="58">
        <v>212</v>
      </c>
      <c r="B113" s="58" t="s">
        <v>11</v>
      </c>
      <c r="C113" s="65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60"/>
      <c r="Q113" s="61"/>
      <c r="R113" s="3"/>
      <c r="S113" s="56"/>
      <c r="T113" s="56"/>
      <c r="U113" s="56"/>
    </row>
    <row r="114" spans="1:21" s="53" customFormat="1" ht="15.6" customHeight="1" x14ac:dyDescent="0.2">
      <c r="A114" s="64"/>
      <c r="B114" s="29" t="s">
        <v>5</v>
      </c>
      <c r="C114" s="30"/>
      <c r="D114" s="27">
        <v>0</v>
      </c>
      <c r="E114" s="27">
        <v>0</v>
      </c>
      <c r="F114" s="27">
        <v>0</v>
      </c>
      <c r="G114" s="27">
        <v>0</v>
      </c>
      <c r="H114" s="27">
        <v>10</v>
      </c>
      <c r="I114" s="27">
        <v>0</v>
      </c>
      <c r="J114" s="27">
        <v>7</v>
      </c>
      <c r="K114" s="27">
        <v>4</v>
      </c>
      <c r="L114" s="27">
        <v>0</v>
      </c>
      <c r="M114" s="27">
        <v>3</v>
      </c>
      <c r="N114" s="27">
        <v>6</v>
      </c>
      <c r="O114" s="27">
        <v>9</v>
      </c>
      <c r="P114" s="34">
        <v>4</v>
      </c>
      <c r="Q114" s="35" t="s">
        <v>6</v>
      </c>
      <c r="R114" s="52"/>
      <c r="S114" s="56"/>
      <c r="T114" s="56"/>
      <c r="U114" s="56"/>
    </row>
    <row r="115" spans="1:21" s="53" customFormat="1" ht="15.6" customHeight="1" x14ac:dyDescent="0.2">
      <c r="A115" s="31">
        <v>13.3</v>
      </c>
      <c r="B115" s="32" t="s">
        <v>7</v>
      </c>
      <c r="C115" s="21">
        <v>2</v>
      </c>
      <c r="D115" s="4">
        <v>5</v>
      </c>
      <c r="E115" s="4">
        <v>10</v>
      </c>
      <c r="F115" s="4">
        <v>8</v>
      </c>
      <c r="G115" s="4">
        <v>8</v>
      </c>
      <c r="H115" s="4">
        <v>0</v>
      </c>
      <c r="I115" s="4">
        <v>7</v>
      </c>
      <c r="J115" s="4">
        <v>3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20"/>
      <c r="Q115" s="36">
        <f>SUM(C115:O115)</f>
        <v>43</v>
      </c>
      <c r="R115" s="15"/>
      <c r="S115" s="56"/>
      <c r="T115" s="56"/>
      <c r="U115" s="56"/>
    </row>
    <row r="116" spans="1:21" s="53" customFormat="1" ht="15.6" customHeight="1" x14ac:dyDescent="0.2">
      <c r="A116" s="99" t="s">
        <v>34</v>
      </c>
      <c r="B116" s="32" t="s">
        <v>8</v>
      </c>
      <c r="C116" s="21">
        <f>C115</f>
        <v>2</v>
      </c>
      <c r="D116" s="5">
        <f t="shared" ref="D116" si="189">C116-D114+D115</f>
        <v>7</v>
      </c>
      <c r="E116" s="5">
        <f>D116-E114+E115</f>
        <v>17</v>
      </c>
      <c r="F116" s="5">
        <f t="shared" ref="F116" si="190">E116-F114+F115</f>
        <v>25</v>
      </c>
      <c r="G116" s="5">
        <f t="shared" ref="G116" si="191">F116-G114+G115</f>
        <v>33</v>
      </c>
      <c r="H116" s="5">
        <f t="shared" ref="H116" si="192">G116-H114+H115</f>
        <v>23</v>
      </c>
      <c r="I116" s="5">
        <f t="shared" ref="I116" si="193">H116-I114+I115</f>
        <v>30</v>
      </c>
      <c r="J116" s="5">
        <f t="shared" ref="J116" si="194">I116-J114+J115</f>
        <v>26</v>
      </c>
      <c r="K116" s="5">
        <f t="shared" ref="K116" si="195">J116-K114+K115</f>
        <v>22</v>
      </c>
      <c r="L116" s="5">
        <f t="shared" ref="L116" si="196">K116-L114+L115</f>
        <v>22</v>
      </c>
      <c r="M116" s="5">
        <f t="shared" ref="M116" si="197">L116-M114+M115</f>
        <v>19</v>
      </c>
      <c r="N116" s="5">
        <f t="shared" ref="N116" si="198">M116-N114+N115</f>
        <v>13</v>
      </c>
      <c r="O116" s="5">
        <f t="shared" ref="O116" si="199">N116-O114+O115</f>
        <v>4</v>
      </c>
      <c r="P116" s="5">
        <f>O116-P114+P115</f>
        <v>0</v>
      </c>
      <c r="Q116" s="37"/>
      <c r="R116" s="3">
        <f>MAX(C116:P116)</f>
        <v>33</v>
      </c>
      <c r="S116" s="56"/>
      <c r="T116" s="56"/>
      <c r="U116" s="56"/>
    </row>
    <row r="117" spans="1:21" s="53" customFormat="1" ht="15.6" customHeight="1" x14ac:dyDescent="0.2">
      <c r="A117" s="100"/>
      <c r="B117" s="32" t="s">
        <v>9</v>
      </c>
      <c r="C117" s="83"/>
      <c r="D117" s="84"/>
      <c r="E117" s="84"/>
      <c r="F117" s="84"/>
      <c r="G117" s="6">
        <v>13.38</v>
      </c>
      <c r="H117" s="84"/>
      <c r="I117" s="84"/>
      <c r="J117" s="84"/>
      <c r="K117" s="6">
        <v>13.42</v>
      </c>
      <c r="L117" s="84"/>
      <c r="M117" s="84"/>
      <c r="N117" s="84"/>
      <c r="O117" s="84"/>
      <c r="P117" s="85">
        <v>13.53</v>
      </c>
      <c r="Q117" s="38">
        <v>23</v>
      </c>
      <c r="R117" s="15"/>
      <c r="S117" s="56"/>
      <c r="T117" s="56"/>
      <c r="U117" s="56"/>
    </row>
    <row r="118" spans="1:21" s="53" customFormat="1" ht="15.6" customHeight="1" x14ac:dyDescent="0.2">
      <c r="A118" s="101"/>
      <c r="B118" s="33" t="s">
        <v>10</v>
      </c>
      <c r="C118" s="86">
        <v>13.3</v>
      </c>
      <c r="D118" s="87"/>
      <c r="E118" s="87"/>
      <c r="F118" s="87"/>
      <c r="G118" s="7">
        <v>13.39</v>
      </c>
      <c r="H118" s="87"/>
      <c r="I118" s="87"/>
      <c r="J118" s="87"/>
      <c r="K118" s="7">
        <v>13.43</v>
      </c>
      <c r="L118" s="87"/>
      <c r="M118" s="87"/>
      <c r="N118" s="87"/>
      <c r="O118" s="87"/>
      <c r="P118" s="88"/>
      <c r="Q118" s="37"/>
      <c r="R118" s="16"/>
      <c r="S118" s="56"/>
      <c r="T118" s="56"/>
      <c r="U118" s="56"/>
    </row>
    <row r="119" spans="1:21" s="53" customFormat="1" ht="15.6" customHeight="1" thickBot="1" x14ac:dyDescent="0.25">
      <c r="A119" s="58">
        <v>510</v>
      </c>
      <c r="B119" s="58" t="s">
        <v>11</v>
      </c>
      <c r="C119" s="65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60"/>
      <c r="Q119" s="61"/>
      <c r="R119" s="3"/>
      <c r="S119" s="56"/>
      <c r="T119" s="56"/>
      <c r="U119" s="56"/>
    </row>
    <row r="120" spans="1:21" s="53" customFormat="1" ht="15.6" customHeight="1" x14ac:dyDescent="0.2">
      <c r="A120" s="64"/>
      <c r="B120" s="29" t="s">
        <v>5</v>
      </c>
      <c r="C120" s="30"/>
      <c r="D120" s="27">
        <v>0</v>
      </c>
      <c r="E120" s="27">
        <v>0</v>
      </c>
      <c r="F120" s="27">
        <v>0</v>
      </c>
      <c r="G120" s="27">
        <v>1</v>
      </c>
      <c r="H120" s="27">
        <v>4</v>
      </c>
      <c r="I120" s="27">
        <v>3</v>
      </c>
      <c r="J120" s="27">
        <v>9</v>
      </c>
      <c r="K120" s="27">
        <v>7</v>
      </c>
      <c r="L120" s="27">
        <v>2</v>
      </c>
      <c r="M120" s="27">
        <v>1</v>
      </c>
      <c r="N120" s="27">
        <v>6</v>
      </c>
      <c r="O120" s="27">
        <v>5</v>
      </c>
      <c r="P120" s="34">
        <v>0</v>
      </c>
      <c r="Q120" s="35" t="s">
        <v>6</v>
      </c>
      <c r="R120" s="52"/>
      <c r="S120" s="56"/>
      <c r="T120" s="56"/>
      <c r="U120" s="56"/>
    </row>
    <row r="121" spans="1:21" s="53" customFormat="1" ht="15.6" customHeight="1" x14ac:dyDescent="0.2">
      <c r="A121" s="31">
        <v>14.1</v>
      </c>
      <c r="B121" s="32" t="s">
        <v>7</v>
      </c>
      <c r="C121" s="21">
        <v>0</v>
      </c>
      <c r="D121" s="4">
        <v>4</v>
      </c>
      <c r="E121" s="4">
        <v>4</v>
      </c>
      <c r="F121" s="4">
        <v>1</v>
      </c>
      <c r="G121" s="4">
        <v>9</v>
      </c>
      <c r="H121" s="4">
        <v>17</v>
      </c>
      <c r="I121" s="4">
        <v>1</v>
      </c>
      <c r="J121" s="4">
        <v>1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20"/>
      <c r="Q121" s="36">
        <f>SUM(C121:O121)</f>
        <v>38</v>
      </c>
      <c r="R121" s="15"/>
      <c r="S121" s="56"/>
      <c r="T121" s="56"/>
      <c r="U121" s="56"/>
    </row>
    <row r="122" spans="1:21" s="53" customFormat="1" ht="15.6" customHeight="1" x14ac:dyDescent="0.2">
      <c r="A122" s="99" t="s">
        <v>34</v>
      </c>
      <c r="B122" s="32" t="s">
        <v>8</v>
      </c>
      <c r="C122" s="21">
        <f>C121</f>
        <v>0</v>
      </c>
      <c r="D122" s="5">
        <f t="shared" ref="D122" si="200">C122-D120+D121</f>
        <v>4</v>
      </c>
      <c r="E122" s="5">
        <f>D122-E120+E121</f>
        <v>8</v>
      </c>
      <c r="F122" s="5">
        <f t="shared" ref="F122" si="201">E122-F120+F121</f>
        <v>9</v>
      </c>
      <c r="G122" s="5">
        <f t="shared" ref="G122" si="202">F122-G120+G121</f>
        <v>17</v>
      </c>
      <c r="H122" s="5">
        <f t="shared" ref="H122" si="203">G122-H120+H121</f>
        <v>30</v>
      </c>
      <c r="I122" s="5">
        <f t="shared" ref="I122" si="204">H122-I120+I121</f>
        <v>28</v>
      </c>
      <c r="J122" s="5">
        <f t="shared" ref="J122" si="205">I122-J120+J121</f>
        <v>20</v>
      </c>
      <c r="K122" s="5">
        <f t="shared" ref="K122" si="206">J122-K120+K121</f>
        <v>14</v>
      </c>
      <c r="L122" s="5">
        <f t="shared" ref="L122" si="207">K122-L120+L121</f>
        <v>12</v>
      </c>
      <c r="M122" s="5">
        <f t="shared" ref="M122" si="208">L122-M120+M121</f>
        <v>11</v>
      </c>
      <c r="N122" s="5">
        <f t="shared" ref="N122" si="209">M122-N120+N121</f>
        <v>5</v>
      </c>
      <c r="O122" s="5">
        <f t="shared" ref="O122" si="210">N122-O120+O121</f>
        <v>0</v>
      </c>
      <c r="P122" s="5">
        <f>O122-P120+P121</f>
        <v>0</v>
      </c>
      <c r="Q122" s="37"/>
      <c r="R122" s="3">
        <f>MAX(C122:P122)</f>
        <v>30</v>
      </c>
      <c r="S122" s="56"/>
      <c r="T122" s="56"/>
      <c r="U122" s="56"/>
    </row>
    <row r="123" spans="1:21" s="53" customFormat="1" ht="15.6" customHeight="1" x14ac:dyDescent="0.2">
      <c r="A123" s="100"/>
      <c r="B123" s="32" t="s">
        <v>9</v>
      </c>
      <c r="C123" s="83"/>
      <c r="D123" s="84"/>
      <c r="E123" s="84"/>
      <c r="F123" s="84"/>
      <c r="G123" s="6">
        <v>14.17</v>
      </c>
      <c r="H123" s="84"/>
      <c r="I123" s="84"/>
      <c r="J123" s="84"/>
      <c r="K123" s="6">
        <v>14.23</v>
      </c>
      <c r="L123" s="84"/>
      <c r="M123" s="84"/>
      <c r="N123" s="84"/>
      <c r="O123" s="84"/>
      <c r="P123" s="85">
        <v>14.3</v>
      </c>
      <c r="Q123" s="38">
        <v>20</v>
      </c>
      <c r="R123" s="15"/>
      <c r="S123" s="56"/>
      <c r="T123" s="56"/>
      <c r="U123" s="56"/>
    </row>
    <row r="124" spans="1:21" s="53" customFormat="1" ht="15.6" customHeight="1" x14ac:dyDescent="0.2">
      <c r="A124" s="101"/>
      <c r="B124" s="33" t="s">
        <v>10</v>
      </c>
      <c r="C124" s="86">
        <v>14.1</v>
      </c>
      <c r="D124" s="87"/>
      <c r="E124" s="87"/>
      <c r="F124" s="87"/>
      <c r="G124" s="7">
        <f>G123</f>
        <v>14.17</v>
      </c>
      <c r="H124" s="87"/>
      <c r="I124" s="87"/>
      <c r="J124" s="87"/>
      <c r="K124" s="7">
        <f>K123</f>
        <v>14.23</v>
      </c>
      <c r="L124" s="87"/>
      <c r="M124" s="87"/>
      <c r="N124" s="87"/>
      <c r="O124" s="87"/>
      <c r="P124" s="88"/>
      <c r="Q124" s="37"/>
      <c r="R124" s="16"/>
      <c r="S124" s="56"/>
      <c r="T124" s="56"/>
      <c r="U124" s="56"/>
    </row>
    <row r="125" spans="1:21" s="53" customFormat="1" ht="15.6" customHeight="1" thickBot="1" x14ac:dyDescent="0.25">
      <c r="A125" s="58">
        <v>212</v>
      </c>
      <c r="B125" s="58" t="s">
        <v>11</v>
      </c>
      <c r="C125" s="65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60"/>
      <c r="Q125" s="61"/>
      <c r="R125" s="3"/>
      <c r="S125" s="56"/>
      <c r="T125" s="56"/>
      <c r="U125" s="56"/>
    </row>
    <row r="126" spans="1:21" s="53" customFormat="1" ht="15.6" customHeight="1" x14ac:dyDescent="0.2">
      <c r="A126" s="64"/>
      <c r="B126" s="29" t="s">
        <v>5</v>
      </c>
      <c r="C126" s="30"/>
      <c r="D126" s="27">
        <v>0</v>
      </c>
      <c r="E126" s="27">
        <v>0</v>
      </c>
      <c r="F126" s="27">
        <v>1</v>
      </c>
      <c r="G126" s="27">
        <v>1</v>
      </c>
      <c r="H126" s="27">
        <v>9</v>
      </c>
      <c r="I126" s="27">
        <v>5</v>
      </c>
      <c r="J126" s="27">
        <v>6</v>
      </c>
      <c r="K126" s="27">
        <v>0</v>
      </c>
      <c r="L126" s="27">
        <v>5</v>
      </c>
      <c r="M126" s="27">
        <v>0</v>
      </c>
      <c r="N126" s="27">
        <v>10</v>
      </c>
      <c r="O126" s="27">
        <v>7</v>
      </c>
      <c r="P126" s="34">
        <v>1</v>
      </c>
      <c r="Q126" s="35" t="s">
        <v>6</v>
      </c>
      <c r="R126" s="52"/>
      <c r="S126" s="56"/>
      <c r="T126" s="56"/>
      <c r="U126" s="56"/>
    </row>
    <row r="127" spans="1:21" s="53" customFormat="1" ht="15.6" customHeight="1" x14ac:dyDescent="0.2">
      <c r="A127" s="31">
        <v>14.35</v>
      </c>
      <c r="B127" s="32" t="s">
        <v>7</v>
      </c>
      <c r="C127" s="21">
        <v>1</v>
      </c>
      <c r="D127" s="4">
        <v>1</v>
      </c>
      <c r="E127" s="4">
        <v>15</v>
      </c>
      <c r="F127" s="4">
        <v>10</v>
      </c>
      <c r="G127" s="4">
        <v>2</v>
      </c>
      <c r="H127" s="4">
        <v>8</v>
      </c>
      <c r="I127" s="4">
        <v>7</v>
      </c>
      <c r="J127" s="4">
        <v>1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20"/>
      <c r="Q127" s="36">
        <f>SUM(C127:O127)</f>
        <v>45</v>
      </c>
      <c r="R127" s="15"/>
      <c r="S127" s="56"/>
      <c r="T127" s="56"/>
      <c r="U127" s="56"/>
    </row>
    <row r="128" spans="1:21" s="53" customFormat="1" ht="15.6" customHeight="1" x14ac:dyDescent="0.2">
      <c r="A128" s="99" t="s">
        <v>34</v>
      </c>
      <c r="B128" s="32" t="s">
        <v>8</v>
      </c>
      <c r="C128" s="21">
        <f>C127</f>
        <v>1</v>
      </c>
      <c r="D128" s="5">
        <f t="shared" ref="D128" si="211">C128-D126+D127</f>
        <v>2</v>
      </c>
      <c r="E128" s="5">
        <f>D128-E126+E127</f>
        <v>17</v>
      </c>
      <c r="F128" s="5">
        <f t="shared" ref="F128" si="212">E128-F126+F127</f>
        <v>26</v>
      </c>
      <c r="G128" s="5">
        <f t="shared" ref="G128" si="213">F128-G126+G127</f>
        <v>27</v>
      </c>
      <c r="H128" s="5">
        <f t="shared" ref="H128" si="214">G128-H126+H127</f>
        <v>26</v>
      </c>
      <c r="I128" s="5">
        <f t="shared" ref="I128" si="215">H128-I126+I127</f>
        <v>28</v>
      </c>
      <c r="J128" s="5">
        <f t="shared" ref="J128" si="216">I128-J126+J127</f>
        <v>23</v>
      </c>
      <c r="K128" s="5">
        <f t="shared" ref="K128" si="217">J128-K126+K127</f>
        <v>23</v>
      </c>
      <c r="L128" s="5">
        <f t="shared" ref="L128" si="218">K128-L126+L127</f>
        <v>18</v>
      </c>
      <c r="M128" s="5">
        <f t="shared" ref="M128" si="219">L128-M126+M127</f>
        <v>18</v>
      </c>
      <c r="N128" s="5">
        <f t="shared" ref="N128" si="220">M128-N126+N127</f>
        <v>8</v>
      </c>
      <c r="O128" s="5">
        <f t="shared" ref="O128" si="221">N128-O126+O127</f>
        <v>1</v>
      </c>
      <c r="P128" s="5">
        <f>O128-P126+P127</f>
        <v>0</v>
      </c>
      <c r="Q128" s="37"/>
      <c r="R128" s="3">
        <f>MAX(C128:P128)</f>
        <v>28</v>
      </c>
      <c r="S128" s="56"/>
      <c r="T128" s="56"/>
      <c r="U128" s="56"/>
    </row>
    <row r="129" spans="1:21" s="53" customFormat="1" ht="15.6" customHeight="1" x14ac:dyDescent="0.2">
      <c r="A129" s="100"/>
      <c r="B129" s="32" t="s">
        <v>9</v>
      </c>
      <c r="C129" s="83"/>
      <c r="D129" s="84"/>
      <c r="E129" s="84"/>
      <c r="F129" s="84"/>
      <c r="G129" s="6">
        <v>14.44</v>
      </c>
      <c r="H129" s="84"/>
      <c r="I129" s="84"/>
      <c r="J129" s="84"/>
      <c r="K129" s="6">
        <v>14.51</v>
      </c>
      <c r="L129" s="84"/>
      <c r="M129" s="84"/>
      <c r="N129" s="84"/>
      <c r="O129" s="84"/>
      <c r="P129" s="85">
        <v>15.01</v>
      </c>
      <c r="Q129" s="38">
        <v>26</v>
      </c>
      <c r="R129" s="15"/>
      <c r="S129" s="56"/>
      <c r="T129" s="56"/>
      <c r="U129" s="56"/>
    </row>
    <row r="130" spans="1:21" s="53" customFormat="1" ht="15.6" customHeight="1" x14ac:dyDescent="0.2">
      <c r="A130" s="101"/>
      <c r="B130" s="33" t="s">
        <v>10</v>
      </c>
      <c r="C130" s="86">
        <v>14.35</v>
      </c>
      <c r="D130" s="87"/>
      <c r="E130" s="87"/>
      <c r="F130" s="87"/>
      <c r="G130" s="7">
        <v>14.45</v>
      </c>
      <c r="H130" s="87"/>
      <c r="I130" s="87"/>
      <c r="J130" s="87"/>
      <c r="K130" s="7">
        <v>14.52</v>
      </c>
      <c r="L130" s="87"/>
      <c r="M130" s="87"/>
      <c r="N130" s="87"/>
      <c r="O130" s="87"/>
      <c r="P130" s="88"/>
      <c r="Q130" s="37"/>
      <c r="R130" s="16"/>
      <c r="S130" s="56"/>
      <c r="T130" s="56"/>
      <c r="U130" s="56"/>
    </row>
    <row r="131" spans="1:21" s="53" customFormat="1" ht="15.6" customHeight="1" thickBot="1" x14ac:dyDescent="0.25">
      <c r="A131" s="58">
        <v>207</v>
      </c>
      <c r="B131" s="58" t="s">
        <v>11</v>
      </c>
      <c r="C131" s="65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60"/>
      <c r="Q131" s="61"/>
      <c r="R131" s="3"/>
      <c r="S131" s="56"/>
      <c r="T131" s="56"/>
      <c r="U131" s="56"/>
    </row>
    <row r="132" spans="1:21" s="53" customFormat="1" ht="15.6" customHeight="1" x14ac:dyDescent="0.2">
      <c r="A132" s="64"/>
      <c r="B132" s="29" t="s">
        <v>5</v>
      </c>
      <c r="C132" s="30"/>
      <c r="D132" s="27">
        <v>0</v>
      </c>
      <c r="E132" s="27">
        <v>0</v>
      </c>
      <c r="F132" s="27">
        <v>0</v>
      </c>
      <c r="G132" s="27">
        <v>4</v>
      </c>
      <c r="H132" s="27">
        <v>2</v>
      </c>
      <c r="I132" s="27">
        <v>4</v>
      </c>
      <c r="J132" s="27">
        <v>3</v>
      </c>
      <c r="K132" s="27">
        <v>7</v>
      </c>
      <c r="L132" s="27">
        <v>0</v>
      </c>
      <c r="M132" s="27">
        <v>0</v>
      </c>
      <c r="N132" s="27">
        <v>12</v>
      </c>
      <c r="O132" s="27">
        <v>10</v>
      </c>
      <c r="P132" s="34">
        <v>8</v>
      </c>
      <c r="Q132" s="35" t="s">
        <v>6</v>
      </c>
      <c r="R132" s="52"/>
      <c r="S132" s="56"/>
      <c r="T132" s="56"/>
      <c r="U132" s="56"/>
    </row>
    <row r="133" spans="1:21" s="53" customFormat="1" ht="15.6" customHeight="1" x14ac:dyDescent="0.2">
      <c r="A133" s="31">
        <v>14.55</v>
      </c>
      <c r="B133" s="32" t="s">
        <v>7</v>
      </c>
      <c r="C133" s="21">
        <v>1</v>
      </c>
      <c r="D133" s="4">
        <v>8</v>
      </c>
      <c r="E133" s="4">
        <v>4</v>
      </c>
      <c r="F133" s="4">
        <v>3</v>
      </c>
      <c r="G133" s="4">
        <v>3</v>
      </c>
      <c r="H133" s="4">
        <v>12</v>
      </c>
      <c r="I133" s="4">
        <v>4</v>
      </c>
      <c r="J133" s="4">
        <v>4</v>
      </c>
      <c r="K133" s="4">
        <v>3</v>
      </c>
      <c r="L133" s="4">
        <v>3</v>
      </c>
      <c r="M133" s="4">
        <v>2</v>
      </c>
      <c r="N133" s="4">
        <v>3</v>
      </c>
      <c r="O133" s="4">
        <v>0</v>
      </c>
      <c r="P133" s="20"/>
      <c r="Q133" s="36">
        <f>SUM(C133:O133)</f>
        <v>50</v>
      </c>
      <c r="R133" s="15"/>
      <c r="S133" s="56"/>
      <c r="T133" s="56"/>
      <c r="U133" s="56"/>
    </row>
    <row r="134" spans="1:21" s="53" customFormat="1" ht="15.6" customHeight="1" x14ac:dyDescent="0.2">
      <c r="A134" s="99" t="s">
        <v>34</v>
      </c>
      <c r="B134" s="32" t="s">
        <v>8</v>
      </c>
      <c r="C134" s="21">
        <f>C133</f>
        <v>1</v>
      </c>
      <c r="D134" s="5">
        <f t="shared" ref="D134" si="222">C134-D132+D133</f>
        <v>9</v>
      </c>
      <c r="E134" s="5">
        <f>D134-E132+E133</f>
        <v>13</v>
      </c>
      <c r="F134" s="5">
        <f t="shared" ref="F134" si="223">E134-F132+F133</f>
        <v>16</v>
      </c>
      <c r="G134" s="5">
        <f t="shared" ref="G134" si="224">F134-G132+G133</f>
        <v>15</v>
      </c>
      <c r="H134" s="5">
        <f t="shared" ref="H134" si="225">G134-H132+H133</f>
        <v>25</v>
      </c>
      <c r="I134" s="5">
        <f t="shared" ref="I134" si="226">H134-I132+I133</f>
        <v>25</v>
      </c>
      <c r="J134" s="5">
        <f t="shared" ref="J134" si="227">I134-J132+J133</f>
        <v>26</v>
      </c>
      <c r="K134" s="5">
        <f t="shared" ref="K134" si="228">J134-K132+K133</f>
        <v>22</v>
      </c>
      <c r="L134" s="5">
        <f t="shared" ref="L134" si="229">K134-L132+L133</f>
        <v>25</v>
      </c>
      <c r="M134" s="5">
        <f t="shared" ref="M134" si="230">L134-M132+M133</f>
        <v>27</v>
      </c>
      <c r="N134" s="5">
        <f t="shared" ref="N134" si="231">M134-N132+N133</f>
        <v>18</v>
      </c>
      <c r="O134" s="5">
        <f t="shared" ref="O134" si="232">N134-O132+O133</f>
        <v>8</v>
      </c>
      <c r="P134" s="5">
        <f>O134-P132+P133</f>
        <v>0</v>
      </c>
      <c r="Q134" s="37"/>
      <c r="R134" s="3">
        <f>MAX(C134:P134)</f>
        <v>27</v>
      </c>
      <c r="S134" s="56"/>
      <c r="T134" s="56"/>
      <c r="U134" s="56"/>
    </row>
    <row r="135" spans="1:21" s="53" customFormat="1" ht="15.6" customHeight="1" x14ac:dyDescent="0.2">
      <c r="A135" s="100"/>
      <c r="B135" s="32" t="s">
        <v>9</v>
      </c>
      <c r="C135" s="83"/>
      <c r="D135" s="84"/>
      <c r="E135" s="84"/>
      <c r="F135" s="84"/>
      <c r="G135" s="6">
        <v>15.01</v>
      </c>
      <c r="H135" s="84"/>
      <c r="I135" s="84"/>
      <c r="J135" s="84"/>
      <c r="K135" s="6">
        <v>15.07</v>
      </c>
      <c r="L135" s="84"/>
      <c r="M135" s="84"/>
      <c r="N135" s="84"/>
      <c r="O135" s="84"/>
      <c r="P135" s="85">
        <v>15.15</v>
      </c>
      <c r="Q135" s="38">
        <v>20</v>
      </c>
      <c r="R135" s="15"/>
      <c r="S135" s="56"/>
      <c r="T135" s="56"/>
      <c r="U135" s="56"/>
    </row>
    <row r="136" spans="1:21" s="53" customFormat="1" ht="15.6" customHeight="1" x14ac:dyDescent="0.2">
      <c r="A136" s="101"/>
      <c r="B136" s="33" t="s">
        <v>10</v>
      </c>
      <c r="C136" s="86">
        <v>14.55</v>
      </c>
      <c r="D136" s="87"/>
      <c r="E136" s="87"/>
      <c r="F136" s="87"/>
      <c r="G136" s="7">
        <v>15.02</v>
      </c>
      <c r="H136" s="87"/>
      <c r="I136" s="87"/>
      <c r="J136" s="87"/>
      <c r="K136" s="7">
        <v>15.08</v>
      </c>
      <c r="L136" s="87"/>
      <c r="M136" s="87"/>
      <c r="N136" s="87"/>
      <c r="O136" s="87"/>
      <c r="P136" s="88"/>
      <c r="Q136" s="37"/>
      <c r="R136" s="16"/>
      <c r="S136" s="56"/>
      <c r="T136" s="56"/>
      <c r="U136" s="56"/>
    </row>
    <row r="137" spans="1:21" s="53" customFormat="1" ht="15.6" customHeight="1" thickBot="1" x14ac:dyDescent="0.25">
      <c r="A137" s="58">
        <v>206</v>
      </c>
      <c r="B137" s="58" t="s">
        <v>11</v>
      </c>
      <c r="C137" s="65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60"/>
      <c r="Q137" s="61"/>
      <c r="R137" s="3"/>
      <c r="S137" s="56"/>
      <c r="T137" s="56"/>
      <c r="U137" s="56"/>
    </row>
    <row r="138" spans="1:21" s="53" customFormat="1" ht="15.6" customHeight="1" x14ac:dyDescent="0.2">
      <c r="A138" s="64"/>
      <c r="B138" s="29" t="s">
        <v>5</v>
      </c>
      <c r="C138" s="30"/>
      <c r="D138" s="27">
        <v>0</v>
      </c>
      <c r="E138" s="27">
        <v>0</v>
      </c>
      <c r="F138" s="27">
        <v>0</v>
      </c>
      <c r="G138" s="27">
        <v>0</v>
      </c>
      <c r="H138" s="27">
        <v>1</v>
      </c>
      <c r="I138" s="27">
        <v>1</v>
      </c>
      <c r="J138" s="27">
        <v>9</v>
      </c>
      <c r="K138" s="27">
        <v>11</v>
      </c>
      <c r="L138" s="27">
        <v>12</v>
      </c>
      <c r="M138" s="27">
        <v>5</v>
      </c>
      <c r="N138" s="27">
        <v>2</v>
      </c>
      <c r="O138" s="27">
        <v>5</v>
      </c>
      <c r="P138" s="34">
        <v>0</v>
      </c>
      <c r="Q138" s="35" t="s">
        <v>6</v>
      </c>
      <c r="R138" s="52"/>
      <c r="S138" s="56"/>
      <c r="T138" s="56"/>
      <c r="U138" s="56"/>
    </row>
    <row r="139" spans="1:21" s="53" customFormat="1" ht="15.6" customHeight="1" x14ac:dyDescent="0.2">
      <c r="A139" s="31">
        <v>15.07</v>
      </c>
      <c r="B139" s="32" t="s">
        <v>7</v>
      </c>
      <c r="C139" s="21">
        <v>0</v>
      </c>
      <c r="D139" s="4">
        <v>1</v>
      </c>
      <c r="E139" s="4">
        <v>2</v>
      </c>
      <c r="F139" s="4">
        <v>2</v>
      </c>
      <c r="G139" s="4">
        <v>9</v>
      </c>
      <c r="H139" s="4">
        <v>23</v>
      </c>
      <c r="I139" s="4">
        <v>3</v>
      </c>
      <c r="J139" s="4">
        <v>4</v>
      </c>
      <c r="K139" s="4">
        <v>2</v>
      </c>
      <c r="L139" s="4">
        <v>0</v>
      </c>
      <c r="M139" s="4">
        <v>0</v>
      </c>
      <c r="N139" s="4">
        <v>0</v>
      </c>
      <c r="O139" s="4">
        <v>0</v>
      </c>
      <c r="P139" s="20"/>
      <c r="Q139" s="36">
        <f>SUM(C139:O139)</f>
        <v>46</v>
      </c>
      <c r="R139" s="15"/>
      <c r="S139" s="56"/>
      <c r="T139" s="56"/>
      <c r="U139" s="56"/>
    </row>
    <row r="140" spans="1:21" s="53" customFormat="1" ht="15.6" customHeight="1" x14ac:dyDescent="0.2">
      <c r="A140" s="99" t="s">
        <v>34</v>
      </c>
      <c r="B140" s="32" t="s">
        <v>8</v>
      </c>
      <c r="C140" s="21">
        <f>C139</f>
        <v>0</v>
      </c>
      <c r="D140" s="5">
        <f t="shared" ref="D140" si="233">C140-D138+D139</f>
        <v>1</v>
      </c>
      <c r="E140" s="5">
        <f>D140-E138+E139</f>
        <v>3</v>
      </c>
      <c r="F140" s="5">
        <f t="shared" ref="F140" si="234">E140-F138+F139</f>
        <v>5</v>
      </c>
      <c r="G140" s="5">
        <f t="shared" ref="G140" si="235">F140-G138+G139</f>
        <v>14</v>
      </c>
      <c r="H140" s="5">
        <f t="shared" ref="H140" si="236">G140-H138+H139</f>
        <v>36</v>
      </c>
      <c r="I140" s="5">
        <f t="shared" ref="I140" si="237">H140-I138+I139</f>
        <v>38</v>
      </c>
      <c r="J140" s="5">
        <f t="shared" ref="J140" si="238">I140-J138+J139</f>
        <v>33</v>
      </c>
      <c r="K140" s="5">
        <f t="shared" ref="K140" si="239">J140-K138+K139</f>
        <v>24</v>
      </c>
      <c r="L140" s="5">
        <f t="shared" ref="L140" si="240">K140-L138+L139</f>
        <v>12</v>
      </c>
      <c r="M140" s="5">
        <f t="shared" ref="M140" si="241">L140-M138+M139</f>
        <v>7</v>
      </c>
      <c r="N140" s="5">
        <f t="shared" ref="N140" si="242">M140-N138+N139</f>
        <v>5</v>
      </c>
      <c r="O140" s="5">
        <f t="shared" ref="O140" si="243">N140-O138+O139</f>
        <v>0</v>
      </c>
      <c r="P140" s="5">
        <f>O140-P138+P139</f>
        <v>0</v>
      </c>
      <c r="Q140" s="37"/>
      <c r="R140" s="3">
        <f>MAX(C140:P140)</f>
        <v>38</v>
      </c>
      <c r="S140" s="56"/>
      <c r="T140" s="56"/>
      <c r="U140" s="56"/>
    </row>
    <row r="141" spans="1:21" s="53" customFormat="1" ht="15.6" customHeight="1" x14ac:dyDescent="0.2">
      <c r="A141" s="100"/>
      <c r="B141" s="32" t="s">
        <v>9</v>
      </c>
      <c r="C141" s="83"/>
      <c r="D141" s="84"/>
      <c r="E141" s="84"/>
      <c r="F141" s="84"/>
      <c r="G141" s="6">
        <v>15.17</v>
      </c>
      <c r="H141" s="84"/>
      <c r="I141" s="84"/>
      <c r="J141" s="84"/>
      <c r="K141" s="6">
        <v>15.25</v>
      </c>
      <c r="L141" s="84"/>
      <c r="M141" s="84"/>
      <c r="N141" s="84"/>
      <c r="O141" s="84"/>
      <c r="P141" s="85">
        <v>15.3</v>
      </c>
      <c r="Q141" s="38">
        <v>22</v>
      </c>
      <c r="R141" s="15"/>
      <c r="S141" s="56"/>
      <c r="T141" s="56"/>
      <c r="U141" s="56"/>
    </row>
    <row r="142" spans="1:21" s="53" customFormat="1" ht="15.6" customHeight="1" x14ac:dyDescent="0.2">
      <c r="A142" s="101"/>
      <c r="B142" s="33" t="s">
        <v>10</v>
      </c>
      <c r="C142" s="86">
        <v>15.08</v>
      </c>
      <c r="D142" s="87"/>
      <c r="E142" s="87"/>
      <c r="F142" s="87"/>
      <c r="G142" s="7">
        <f>G141</f>
        <v>15.17</v>
      </c>
      <c r="H142" s="87"/>
      <c r="I142" s="87"/>
      <c r="J142" s="87"/>
      <c r="K142" s="7">
        <f>K141</f>
        <v>15.25</v>
      </c>
      <c r="L142" s="87"/>
      <c r="M142" s="87"/>
      <c r="N142" s="87"/>
      <c r="O142" s="87"/>
      <c r="P142" s="88"/>
      <c r="Q142" s="37"/>
      <c r="R142" s="16"/>
      <c r="S142" s="56"/>
      <c r="T142" s="56"/>
      <c r="U142" s="56"/>
    </row>
    <row r="143" spans="1:21" s="53" customFormat="1" ht="15.6" customHeight="1" thickBot="1" x14ac:dyDescent="0.25">
      <c r="A143" s="58">
        <v>212</v>
      </c>
      <c r="B143" s="58" t="s">
        <v>11</v>
      </c>
      <c r="C143" s="65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60"/>
      <c r="Q143" s="61"/>
      <c r="R143" s="3"/>
      <c r="S143" s="56"/>
      <c r="T143" s="56"/>
      <c r="U143" s="56"/>
    </row>
    <row r="144" spans="1:21" s="53" customFormat="1" ht="15.6" customHeight="1" x14ac:dyDescent="0.2">
      <c r="A144" s="64"/>
      <c r="B144" s="29" t="s">
        <v>5</v>
      </c>
      <c r="C144" s="30"/>
      <c r="D144" s="27">
        <v>0</v>
      </c>
      <c r="E144" s="27">
        <v>0</v>
      </c>
      <c r="F144" s="27">
        <v>0</v>
      </c>
      <c r="G144" s="27">
        <v>1</v>
      </c>
      <c r="H144" s="27">
        <v>3</v>
      </c>
      <c r="I144" s="27">
        <v>3</v>
      </c>
      <c r="J144" s="27">
        <v>2</v>
      </c>
      <c r="K144" s="27">
        <v>4</v>
      </c>
      <c r="L144" s="27">
        <v>1</v>
      </c>
      <c r="M144" s="27">
        <v>0</v>
      </c>
      <c r="N144" s="27">
        <v>10</v>
      </c>
      <c r="O144" s="27">
        <v>2</v>
      </c>
      <c r="P144" s="34">
        <v>5</v>
      </c>
      <c r="Q144" s="35" t="s">
        <v>6</v>
      </c>
      <c r="R144" s="52"/>
      <c r="S144" s="56"/>
      <c r="T144" s="56"/>
      <c r="U144" s="56"/>
    </row>
    <row r="145" spans="1:21" s="53" customFormat="1" ht="15.6" customHeight="1" x14ac:dyDescent="0.2">
      <c r="A145" s="31">
        <v>15.3</v>
      </c>
      <c r="B145" s="32" t="s">
        <v>7</v>
      </c>
      <c r="C145" s="21">
        <v>1</v>
      </c>
      <c r="D145" s="4">
        <v>1</v>
      </c>
      <c r="E145" s="4">
        <v>7</v>
      </c>
      <c r="F145" s="4">
        <v>3</v>
      </c>
      <c r="G145" s="4">
        <v>5</v>
      </c>
      <c r="H145" s="4">
        <v>6</v>
      </c>
      <c r="I145" s="4">
        <v>4</v>
      </c>
      <c r="J145" s="4">
        <v>2</v>
      </c>
      <c r="K145" s="4">
        <v>1</v>
      </c>
      <c r="L145" s="4">
        <v>0</v>
      </c>
      <c r="M145" s="4">
        <v>1</v>
      </c>
      <c r="N145" s="4">
        <v>0</v>
      </c>
      <c r="O145" s="4">
        <v>0</v>
      </c>
      <c r="P145" s="20"/>
      <c r="Q145" s="36">
        <f>SUM(C145:O145)</f>
        <v>31</v>
      </c>
      <c r="R145" s="15"/>
      <c r="S145" s="56"/>
      <c r="T145" s="56"/>
      <c r="U145" s="56"/>
    </row>
    <row r="146" spans="1:21" s="53" customFormat="1" ht="15.6" customHeight="1" x14ac:dyDescent="0.2">
      <c r="A146" s="99" t="s">
        <v>34</v>
      </c>
      <c r="B146" s="32" t="s">
        <v>8</v>
      </c>
      <c r="C146" s="21">
        <f>C145</f>
        <v>1</v>
      </c>
      <c r="D146" s="5">
        <f t="shared" ref="D146" si="244">C146-D144+D145</f>
        <v>2</v>
      </c>
      <c r="E146" s="5">
        <f>D146-E144+E145</f>
        <v>9</v>
      </c>
      <c r="F146" s="5">
        <f t="shared" ref="F146" si="245">E146-F144+F145</f>
        <v>12</v>
      </c>
      <c r="G146" s="5">
        <f t="shared" ref="G146" si="246">F146-G144+G145</f>
        <v>16</v>
      </c>
      <c r="H146" s="5">
        <f t="shared" ref="H146" si="247">G146-H144+H145</f>
        <v>19</v>
      </c>
      <c r="I146" s="5">
        <f t="shared" ref="I146" si="248">H146-I144+I145</f>
        <v>20</v>
      </c>
      <c r="J146" s="5">
        <f t="shared" ref="J146" si="249">I146-J144+J145</f>
        <v>20</v>
      </c>
      <c r="K146" s="5">
        <f t="shared" ref="K146" si="250">J146-K144+K145</f>
        <v>17</v>
      </c>
      <c r="L146" s="5">
        <f t="shared" ref="L146" si="251">K146-L144+L145</f>
        <v>16</v>
      </c>
      <c r="M146" s="5">
        <f t="shared" ref="M146" si="252">L146-M144+M145</f>
        <v>17</v>
      </c>
      <c r="N146" s="5">
        <f t="shared" ref="N146" si="253">M146-N144+N145</f>
        <v>7</v>
      </c>
      <c r="O146" s="5">
        <f t="shared" ref="O146" si="254">N146-O144+O145</f>
        <v>5</v>
      </c>
      <c r="P146" s="5">
        <f>O146-P144+P145</f>
        <v>0</v>
      </c>
      <c r="Q146" s="37"/>
      <c r="R146" s="3">
        <f>MAX(C146:P146)</f>
        <v>20</v>
      </c>
      <c r="S146" s="56"/>
      <c r="T146" s="56"/>
      <c r="U146" s="56"/>
    </row>
    <row r="147" spans="1:21" s="53" customFormat="1" ht="15.6" customHeight="1" x14ac:dyDescent="0.2">
      <c r="A147" s="100"/>
      <c r="B147" s="32" t="s">
        <v>9</v>
      </c>
      <c r="C147" s="83"/>
      <c r="D147" s="84"/>
      <c r="E147" s="84"/>
      <c r="F147" s="84"/>
      <c r="G147" s="6">
        <v>15.35</v>
      </c>
      <c r="H147" s="84"/>
      <c r="I147" s="84"/>
      <c r="J147" s="84"/>
      <c r="K147" s="6">
        <v>15.44</v>
      </c>
      <c r="L147" s="84"/>
      <c r="M147" s="84"/>
      <c r="N147" s="84"/>
      <c r="O147" s="84"/>
      <c r="P147" s="85">
        <v>15.5</v>
      </c>
      <c r="Q147" s="38">
        <v>20</v>
      </c>
      <c r="R147" s="15"/>
      <c r="S147" s="56"/>
      <c r="T147" s="56"/>
      <c r="U147" s="56"/>
    </row>
    <row r="148" spans="1:21" s="53" customFormat="1" ht="15.6" customHeight="1" x14ac:dyDescent="0.2">
      <c r="A148" s="101"/>
      <c r="B148" s="33" t="s">
        <v>10</v>
      </c>
      <c r="C148" s="86">
        <v>15.3</v>
      </c>
      <c r="D148" s="87"/>
      <c r="E148" s="87"/>
      <c r="F148" s="87"/>
      <c r="G148" s="7">
        <f>G147</f>
        <v>15.35</v>
      </c>
      <c r="H148" s="87"/>
      <c r="I148" s="87"/>
      <c r="J148" s="87"/>
      <c r="K148" s="7">
        <f>K147</f>
        <v>15.44</v>
      </c>
      <c r="L148" s="87"/>
      <c r="M148" s="87"/>
      <c r="N148" s="87"/>
      <c r="O148" s="87"/>
      <c r="P148" s="88"/>
      <c r="Q148" s="37"/>
      <c r="R148" s="16"/>
      <c r="S148" s="56"/>
      <c r="T148" s="56"/>
      <c r="U148" s="56"/>
    </row>
    <row r="149" spans="1:21" s="53" customFormat="1" ht="15.6" customHeight="1" thickBot="1" x14ac:dyDescent="0.25">
      <c r="A149" s="58">
        <v>207</v>
      </c>
      <c r="B149" s="58" t="s">
        <v>11</v>
      </c>
      <c r="C149" s="65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60"/>
      <c r="Q149" s="61"/>
      <c r="R149" s="3"/>
      <c r="S149" s="56"/>
      <c r="T149" s="56"/>
      <c r="U149" s="56"/>
    </row>
    <row r="150" spans="1:21" s="53" customFormat="1" ht="15.6" customHeight="1" x14ac:dyDescent="0.2">
      <c r="A150" s="64"/>
      <c r="B150" s="29" t="s">
        <v>5</v>
      </c>
      <c r="C150" s="30"/>
      <c r="D150" s="27">
        <v>0</v>
      </c>
      <c r="E150" s="27">
        <v>0</v>
      </c>
      <c r="F150" s="27">
        <v>0</v>
      </c>
      <c r="G150" s="27">
        <v>0</v>
      </c>
      <c r="H150" s="27">
        <v>3</v>
      </c>
      <c r="I150" s="27">
        <v>2</v>
      </c>
      <c r="J150" s="27">
        <v>0</v>
      </c>
      <c r="K150" s="27">
        <v>5</v>
      </c>
      <c r="L150" s="27">
        <v>0</v>
      </c>
      <c r="M150" s="27">
        <v>20</v>
      </c>
      <c r="N150" s="27">
        <v>10</v>
      </c>
      <c r="O150" s="27">
        <v>6</v>
      </c>
      <c r="P150" s="34">
        <v>0</v>
      </c>
      <c r="Q150" s="35" t="s">
        <v>6</v>
      </c>
      <c r="R150" s="52"/>
      <c r="S150" s="56"/>
      <c r="T150" s="56"/>
      <c r="U150" s="56"/>
    </row>
    <row r="151" spans="1:21" s="53" customFormat="1" ht="15.6" customHeight="1" x14ac:dyDescent="0.2">
      <c r="A151" s="31">
        <v>16.05</v>
      </c>
      <c r="B151" s="32" t="s">
        <v>7</v>
      </c>
      <c r="C151" s="21">
        <v>0</v>
      </c>
      <c r="D151" s="4">
        <v>4</v>
      </c>
      <c r="E151" s="4">
        <v>7</v>
      </c>
      <c r="F151" s="4">
        <v>4</v>
      </c>
      <c r="G151" s="4">
        <v>4</v>
      </c>
      <c r="H151" s="4">
        <v>8</v>
      </c>
      <c r="I151" s="4">
        <v>11</v>
      </c>
      <c r="J151" s="4">
        <v>6</v>
      </c>
      <c r="K151" s="4">
        <v>2</v>
      </c>
      <c r="L151" s="4">
        <v>0</v>
      </c>
      <c r="M151" s="4">
        <v>0</v>
      </c>
      <c r="N151" s="4">
        <v>0</v>
      </c>
      <c r="O151" s="4">
        <v>0</v>
      </c>
      <c r="P151" s="20"/>
      <c r="Q151" s="36">
        <f>SUM(C151:O151)</f>
        <v>46</v>
      </c>
      <c r="R151" s="15"/>
      <c r="S151" s="56"/>
      <c r="T151" s="56"/>
      <c r="U151" s="56"/>
    </row>
    <row r="152" spans="1:21" s="53" customFormat="1" ht="15.6" customHeight="1" x14ac:dyDescent="0.2">
      <c r="A152" s="99" t="s">
        <v>34</v>
      </c>
      <c r="B152" s="32" t="s">
        <v>8</v>
      </c>
      <c r="C152" s="21">
        <f>C151</f>
        <v>0</v>
      </c>
      <c r="D152" s="5">
        <f t="shared" ref="D152" si="255">C152-D150+D151</f>
        <v>4</v>
      </c>
      <c r="E152" s="5">
        <f>D152-E150+E151</f>
        <v>11</v>
      </c>
      <c r="F152" s="5">
        <f t="shared" ref="F152" si="256">E152-F150+F151</f>
        <v>15</v>
      </c>
      <c r="G152" s="5">
        <f t="shared" ref="G152" si="257">F152-G150+G151</f>
        <v>19</v>
      </c>
      <c r="H152" s="5">
        <f t="shared" ref="H152" si="258">G152-H150+H151</f>
        <v>24</v>
      </c>
      <c r="I152" s="5">
        <f t="shared" ref="I152" si="259">H152-I150+I151</f>
        <v>33</v>
      </c>
      <c r="J152" s="5">
        <f t="shared" ref="J152" si="260">I152-J150+J151</f>
        <v>39</v>
      </c>
      <c r="K152" s="5">
        <f t="shared" ref="K152" si="261">J152-K150+K151</f>
        <v>36</v>
      </c>
      <c r="L152" s="5">
        <f t="shared" ref="L152" si="262">K152-L150+L151</f>
        <v>36</v>
      </c>
      <c r="M152" s="5">
        <f t="shared" ref="M152" si="263">L152-M150+M151</f>
        <v>16</v>
      </c>
      <c r="N152" s="5">
        <f t="shared" ref="N152" si="264">M152-N150+N151</f>
        <v>6</v>
      </c>
      <c r="O152" s="5">
        <f t="shared" ref="O152" si="265">N152-O150+O151</f>
        <v>0</v>
      </c>
      <c r="P152" s="5">
        <f>O152-P150+P151</f>
        <v>0</v>
      </c>
      <c r="Q152" s="37"/>
      <c r="R152" s="3">
        <f>MAX(C152:P152)</f>
        <v>39</v>
      </c>
      <c r="S152" s="56"/>
      <c r="T152" s="56"/>
      <c r="U152" s="56"/>
    </row>
    <row r="153" spans="1:21" s="53" customFormat="1" ht="15.6" customHeight="1" x14ac:dyDescent="0.2">
      <c r="A153" s="100"/>
      <c r="B153" s="32" t="s">
        <v>9</v>
      </c>
      <c r="C153" s="83"/>
      <c r="D153" s="84"/>
      <c r="E153" s="84"/>
      <c r="F153" s="84"/>
      <c r="G153" s="6">
        <v>16.13</v>
      </c>
      <c r="H153" s="84"/>
      <c r="I153" s="84"/>
      <c r="J153" s="84"/>
      <c r="K153" s="6">
        <v>16.18</v>
      </c>
      <c r="L153" s="84"/>
      <c r="M153" s="84"/>
      <c r="N153" s="84"/>
      <c r="O153" s="84"/>
      <c r="P153" s="85">
        <v>16.25</v>
      </c>
      <c r="Q153" s="38">
        <v>20</v>
      </c>
      <c r="R153" s="15"/>
      <c r="S153" s="56"/>
      <c r="T153" s="56"/>
      <c r="U153" s="56"/>
    </row>
    <row r="154" spans="1:21" s="53" customFormat="1" ht="15.6" customHeight="1" x14ac:dyDescent="0.2">
      <c r="A154" s="101"/>
      <c r="B154" s="33" t="s">
        <v>10</v>
      </c>
      <c r="C154" s="86">
        <v>16.05</v>
      </c>
      <c r="D154" s="87"/>
      <c r="E154" s="87"/>
      <c r="F154" s="87"/>
      <c r="G154" s="7">
        <f>G153</f>
        <v>16.13</v>
      </c>
      <c r="H154" s="87"/>
      <c r="I154" s="87"/>
      <c r="J154" s="87"/>
      <c r="K154" s="7">
        <f>K153</f>
        <v>16.18</v>
      </c>
      <c r="L154" s="87"/>
      <c r="M154" s="87"/>
      <c r="N154" s="87"/>
      <c r="O154" s="87"/>
      <c r="P154" s="88"/>
      <c r="Q154" s="37"/>
      <c r="R154" s="16"/>
      <c r="S154" s="56"/>
      <c r="T154" s="56"/>
      <c r="U154" s="56"/>
    </row>
    <row r="155" spans="1:21" s="53" customFormat="1" ht="15.6" customHeight="1" thickBot="1" x14ac:dyDescent="0.25">
      <c r="A155" s="58">
        <v>212</v>
      </c>
      <c r="B155" s="58" t="s">
        <v>11</v>
      </c>
      <c r="C155" s="65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60"/>
      <c r="Q155" s="61"/>
      <c r="R155" s="3"/>
      <c r="S155" s="56"/>
      <c r="T155" s="56"/>
      <c r="U155" s="56"/>
    </row>
    <row r="156" spans="1:21" s="53" customFormat="1" ht="15.6" customHeight="1" x14ac:dyDescent="0.2">
      <c r="A156" s="64"/>
      <c r="B156" s="29" t="s">
        <v>5</v>
      </c>
      <c r="C156" s="30"/>
      <c r="D156" s="27">
        <v>0</v>
      </c>
      <c r="E156" s="27">
        <v>0</v>
      </c>
      <c r="F156" s="27">
        <v>0</v>
      </c>
      <c r="G156" s="27">
        <v>0</v>
      </c>
      <c r="H156" s="27">
        <v>2</v>
      </c>
      <c r="I156" s="27">
        <v>2</v>
      </c>
      <c r="J156" s="27">
        <v>1</v>
      </c>
      <c r="K156" s="27">
        <v>1</v>
      </c>
      <c r="L156" s="27">
        <v>0</v>
      </c>
      <c r="M156" s="27">
        <v>2</v>
      </c>
      <c r="N156" s="27">
        <v>9</v>
      </c>
      <c r="O156" s="27">
        <v>5</v>
      </c>
      <c r="P156" s="34">
        <v>6</v>
      </c>
      <c r="Q156" s="35" t="s">
        <v>6</v>
      </c>
      <c r="R156" s="52"/>
      <c r="S156" s="56"/>
      <c r="T156" s="56"/>
      <c r="U156" s="56"/>
    </row>
    <row r="157" spans="1:21" s="53" customFormat="1" ht="15.6" customHeight="1" x14ac:dyDescent="0.2">
      <c r="A157" s="31">
        <v>16.3</v>
      </c>
      <c r="B157" s="32" t="s">
        <v>7</v>
      </c>
      <c r="C157" s="21">
        <v>0</v>
      </c>
      <c r="D157" s="4">
        <v>2</v>
      </c>
      <c r="E157" s="4">
        <v>1</v>
      </c>
      <c r="F157" s="4">
        <v>3</v>
      </c>
      <c r="G157" s="4">
        <v>2</v>
      </c>
      <c r="H157" s="4">
        <v>8</v>
      </c>
      <c r="I157" s="4">
        <v>5</v>
      </c>
      <c r="J157" s="4">
        <v>1</v>
      </c>
      <c r="K157" s="4">
        <v>3</v>
      </c>
      <c r="L157" s="4">
        <v>1</v>
      </c>
      <c r="M157" s="4">
        <v>0</v>
      </c>
      <c r="N157" s="4">
        <v>1</v>
      </c>
      <c r="O157" s="4">
        <v>1</v>
      </c>
      <c r="P157" s="20"/>
      <c r="Q157" s="36">
        <f>SUM(C157:O157)</f>
        <v>28</v>
      </c>
      <c r="R157" s="15"/>
      <c r="S157" s="56"/>
      <c r="T157" s="56"/>
      <c r="U157" s="56"/>
    </row>
    <row r="158" spans="1:21" s="53" customFormat="1" ht="15.6" customHeight="1" x14ac:dyDescent="0.2">
      <c r="A158" s="99" t="s">
        <v>34</v>
      </c>
      <c r="B158" s="32" t="s">
        <v>8</v>
      </c>
      <c r="C158" s="21">
        <f>C157</f>
        <v>0</v>
      </c>
      <c r="D158" s="5">
        <f t="shared" ref="D158" si="266">C158-D156+D157</f>
        <v>2</v>
      </c>
      <c r="E158" s="5">
        <f>D158-E156+E157</f>
        <v>3</v>
      </c>
      <c r="F158" s="5">
        <f t="shared" ref="F158" si="267">E158-F156+F157</f>
        <v>6</v>
      </c>
      <c r="G158" s="5">
        <f t="shared" ref="G158" si="268">F158-G156+G157</f>
        <v>8</v>
      </c>
      <c r="H158" s="5">
        <f t="shared" ref="H158" si="269">G158-H156+H157</f>
        <v>14</v>
      </c>
      <c r="I158" s="5">
        <f t="shared" ref="I158" si="270">H158-I156+I157</f>
        <v>17</v>
      </c>
      <c r="J158" s="5">
        <f t="shared" ref="J158" si="271">I158-J156+J157</f>
        <v>17</v>
      </c>
      <c r="K158" s="5">
        <f t="shared" ref="K158" si="272">J158-K156+K157</f>
        <v>19</v>
      </c>
      <c r="L158" s="5">
        <f t="shared" ref="L158" si="273">K158-L156+L157</f>
        <v>20</v>
      </c>
      <c r="M158" s="5">
        <f t="shared" ref="M158" si="274">L158-M156+M157</f>
        <v>18</v>
      </c>
      <c r="N158" s="5">
        <f t="shared" ref="N158" si="275">M158-N156+N157</f>
        <v>10</v>
      </c>
      <c r="O158" s="5">
        <f t="shared" ref="O158" si="276">N158-O156+O157</f>
        <v>6</v>
      </c>
      <c r="P158" s="5">
        <f>O158-P156+P157</f>
        <v>0</v>
      </c>
      <c r="Q158" s="37"/>
      <c r="R158" s="3">
        <f>MAX(C158:P158)</f>
        <v>20</v>
      </c>
      <c r="S158" s="56"/>
      <c r="T158" s="56"/>
      <c r="U158" s="56"/>
    </row>
    <row r="159" spans="1:21" s="53" customFormat="1" ht="15.6" customHeight="1" x14ac:dyDescent="0.2">
      <c r="A159" s="100"/>
      <c r="B159" s="32" t="s">
        <v>9</v>
      </c>
      <c r="C159" s="83"/>
      <c r="D159" s="84"/>
      <c r="E159" s="84"/>
      <c r="F159" s="84"/>
      <c r="G159" s="6">
        <v>16.37</v>
      </c>
      <c r="H159" s="84"/>
      <c r="I159" s="84"/>
      <c r="J159" s="84"/>
      <c r="K159" s="6">
        <v>16.440000000000001</v>
      </c>
      <c r="L159" s="84"/>
      <c r="M159" s="84"/>
      <c r="N159" s="84"/>
      <c r="O159" s="84"/>
      <c r="P159" s="85">
        <v>16.52</v>
      </c>
      <c r="Q159" s="38">
        <v>22</v>
      </c>
      <c r="R159" s="15"/>
      <c r="S159" s="56"/>
      <c r="T159" s="56"/>
      <c r="U159" s="56"/>
    </row>
    <row r="160" spans="1:21" s="53" customFormat="1" ht="15.6" customHeight="1" x14ac:dyDescent="0.2">
      <c r="A160" s="101"/>
      <c r="B160" s="33" t="s">
        <v>10</v>
      </c>
      <c r="C160" s="86">
        <v>16.3</v>
      </c>
      <c r="D160" s="87"/>
      <c r="E160" s="87"/>
      <c r="F160" s="87"/>
      <c r="G160" s="7">
        <f>G159</f>
        <v>16.37</v>
      </c>
      <c r="H160" s="87"/>
      <c r="I160" s="87"/>
      <c r="J160" s="87"/>
      <c r="K160" s="7">
        <f>K159</f>
        <v>16.440000000000001</v>
      </c>
      <c r="L160" s="87"/>
      <c r="M160" s="87"/>
      <c r="N160" s="87"/>
      <c r="O160" s="87"/>
      <c r="P160" s="88"/>
      <c r="Q160" s="37"/>
      <c r="R160" s="16"/>
      <c r="S160" s="56"/>
      <c r="T160" s="56"/>
      <c r="U160" s="56"/>
    </row>
    <row r="161" spans="1:21" s="53" customFormat="1" ht="15.6" customHeight="1" thickBot="1" x14ac:dyDescent="0.25">
      <c r="A161" s="58">
        <v>207</v>
      </c>
      <c r="B161" s="58" t="s">
        <v>11</v>
      </c>
      <c r="C161" s="65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60"/>
      <c r="Q161" s="61"/>
      <c r="R161" s="3"/>
      <c r="S161" s="56"/>
      <c r="T161" s="56"/>
      <c r="U161" s="56"/>
    </row>
    <row r="162" spans="1:21" s="53" customFormat="1" ht="15.6" customHeight="1" x14ac:dyDescent="0.2">
      <c r="A162" s="64"/>
      <c r="B162" s="29" t="s">
        <v>5</v>
      </c>
      <c r="C162" s="30"/>
      <c r="D162" s="27">
        <v>0</v>
      </c>
      <c r="E162" s="27">
        <v>0</v>
      </c>
      <c r="F162" s="27">
        <v>0</v>
      </c>
      <c r="G162" s="27">
        <v>1</v>
      </c>
      <c r="H162" s="27">
        <v>0</v>
      </c>
      <c r="I162" s="27">
        <v>2</v>
      </c>
      <c r="J162" s="27">
        <v>1</v>
      </c>
      <c r="K162" s="27">
        <v>3</v>
      </c>
      <c r="L162" s="27">
        <v>3</v>
      </c>
      <c r="M162" s="27">
        <v>3</v>
      </c>
      <c r="N162" s="27">
        <v>12</v>
      </c>
      <c r="O162" s="27">
        <v>3</v>
      </c>
      <c r="P162" s="34">
        <v>0</v>
      </c>
      <c r="Q162" s="35" t="s">
        <v>6</v>
      </c>
      <c r="R162" s="52"/>
      <c r="S162" s="56"/>
      <c r="T162" s="56"/>
      <c r="U162" s="56"/>
    </row>
    <row r="163" spans="1:21" s="53" customFormat="1" ht="15.6" customHeight="1" x14ac:dyDescent="0.2">
      <c r="A163" s="31">
        <v>17.05</v>
      </c>
      <c r="B163" s="32" t="s">
        <v>7</v>
      </c>
      <c r="C163" s="21">
        <v>4</v>
      </c>
      <c r="D163" s="4">
        <v>6</v>
      </c>
      <c r="E163" s="4">
        <v>4</v>
      </c>
      <c r="F163" s="4">
        <v>0</v>
      </c>
      <c r="G163" s="4">
        <v>0</v>
      </c>
      <c r="H163" s="4">
        <v>7</v>
      </c>
      <c r="I163" s="4">
        <v>5</v>
      </c>
      <c r="J163" s="4">
        <v>1</v>
      </c>
      <c r="K163" s="4">
        <v>1</v>
      </c>
      <c r="L163" s="4">
        <v>0</v>
      </c>
      <c r="M163" s="4">
        <v>0</v>
      </c>
      <c r="N163" s="4">
        <v>0</v>
      </c>
      <c r="O163" s="4">
        <v>0</v>
      </c>
      <c r="P163" s="20"/>
      <c r="Q163" s="36">
        <f>SUM(C163:O163)</f>
        <v>28</v>
      </c>
      <c r="R163" s="15"/>
      <c r="S163" s="56"/>
      <c r="T163" s="56"/>
      <c r="U163" s="56"/>
    </row>
    <row r="164" spans="1:21" s="53" customFormat="1" ht="15.6" customHeight="1" x14ac:dyDescent="0.2">
      <c r="A164" s="99" t="s">
        <v>34</v>
      </c>
      <c r="B164" s="32" t="s">
        <v>8</v>
      </c>
      <c r="C164" s="21">
        <f>C163</f>
        <v>4</v>
      </c>
      <c r="D164" s="5">
        <f t="shared" ref="D164" si="277">C164-D162+D163</f>
        <v>10</v>
      </c>
      <c r="E164" s="5">
        <f>D164-E162+E163</f>
        <v>14</v>
      </c>
      <c r="F164" s="5">
        <f t="shared" ref="F164" si="278">E164-F162+F163</f>
        <v>14</v>
      </c>
      <c r="G164" s="5">
        <f t="shared" ref="G164" si="279">F164-G162+G163</f>
        <v>13</v>
      </c>
      <c r="H164" s="5">
        <f t="shared" ref="H164" si="280">G164-H162+H163</f>
        <v>20</v>
      </c>
      <c r="I164" s="5">
        <f t="shared" ref="I164" si="281">H164-I162+I163</f>
        <v>23</v>
      </c>
      <c r="J164" s="5">
        <f t="shared" ref="J164" si="282">I164-J162+J163</f>
        <v>23</v>
      </c>
      <c r="K164" s="5">
        <f t="shared" ref="K164" si="283">J164-K162+K163</f>
        <v>21</v>
      </c>
      <c r="L164" s="5">
        <f t="shared" ref="L164" si="284">K164-L162+L163</f>
        <v>18</v>
      </c>
      <c r="M164" s="5">
        <f t="shared" ref="M164" si="285">L164-M162+M163</f>
        <v>15</v>
      </c>
      <c r="N164" s="5">
        <f t="shared" ref="N164" si="286">M164-N162+N163</f>
        <v>3</v>
      </c>
      <c r="O164" s="5">
        <f t="shared" ref="O164" si="287">N164-O162+O163</f>
        <v>0</v>
      </c>
      <c r="P164" s="5">
        <f>O164-P162+P163</f>
        <v>0</v>
      </c>
      <c r="Q164" s="37"/>
      <c r="R164" s="3">
        <f>MAX(C164:P164)</f>
        <v>23</v>
      </c>
      <c r="S164" s="56"/>
      <c r="T164" s="56"/>
      <c r="U164" s="56"/>
    </row>
    <row r="165" spans="1:21" s="53" customFormat="1" ht="15.6" customHeight="1" x14ac:dyDescent="0.2">
      <c r="A165" s="100"/>
      <c r="B165" s="32" t="s">
        <v>9</v>
      </c>
      <c r="C165" s="83"/>
      <c r="D165" s="84"/>
      <c r="E165" s="84"/>
      <c r="F165" s="84"/>
      <c r="G165" s="6">
        <v>17.12</v>
      </c>
      <c r="H165" s="84"/>
      <c r="I165" s="84"/>
      <c r="J165" s="84"/>
      <c r="K165" s="6">
        <v>17.149999999999999</v>
      </c>
      <c r="L165" s="84"/>
      <c r="M165" s="84"/>
      <c r="N165" s="84"/>
      <c r="O165" s="84"/>
      <c r="P165" s="85">
        <v>17.25</v>
      </c>
      <c r="Q165" s="38">
        <v>20</v>
      </c>
      <c r="R165" s="15"/>
      <c r="S165" s="56"/>
      <c r="T165" s="56"/>
      <c r="U165" s="56"/>
    </row>
    <row r="166" spans="1:21" s="53" customFormat="1" ht="15.6" customHeight="1" x14ac:dyDescent="0.2">
      <c r="A166" s="101"/>
      <c r="B166" s="33" t="s">
        <v>10</v>
      </c>
      <c r="C166" s="86">
        <v>17.05</v>
      </c>
      <c r="D166" s="87"/>
      <c r="E166" s="87"/>
      <c r="F166" s="87"/>
      <c r="G166" s="7">
        <f>G165</f>
        <v>17.12</v>
      </c>
      <c r="H166" s="87"/>
      <c r="I166" s="87"/>
      <c r="J166" s="87"/>
      <c r="K166" s="7">
        <f>K165</f>
        <v>17.149999999999999</v>
      </c>
      <c r="L166" s="87"/>
      <c r="M166" s="87"/>
      <c r="N166" s="87"/>
      <c r="O166" s="87"/>
      <c r="P166" s="88"/>
      <c r="Q166" s="37"/>
      <c r="R166" s="16"/>
      <c r="S166" s="56"/>
      <c r="T166" s="56"/>
      <c r="U166" s="56"/>
    </row>
    <row r="167" spans="1:21" s="53" customFormat="1" ht="15.6" customHeight="1" thickBot="1" x14ac:dyDescent="0.25">
      <c r="A167" s="58">
        <v>212</v>
      </c>
      <c r="B167" s="58" t="s">
        <v>11</v>
      </c>
      <c r="C167" s="65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60"/>
      <c r="Q167" s="61"/>
      <c r="R167" s="3"/>
      <c r="S167" s="56"/>
      <c r="T167" s="56"/>
      <c r="U167" s="56"/>
    </row>
    <row r="168" spans="1:21" s="53" customFormat="1" ht="15.6" customHeight="1" x14ac:dyDescent="0.2">
      <c r="A168" s="64"/>
      <c r="B168" s="29" t="s">
        <v>5</v>
      </c>
      <c r="C168" s="30"/>
      <c r="D168" s="27">
        <v>0</v>
      </c>
      <c r="E168" s="27">
        <v>0</v>
      </c>
      <c r="F168" s="27">
        <v>0</v>
      </c>
      <c r="G168" s="27">
        <v>0</v>
      </c>
      <c r="H168" s="27">
        <v>2</v>
      </c>
      <c r="I168" s="27">
        <v>0</v>
      </c>
      <c r="J168" s="27">
        <v>5</v>
      </c>
      <c r="K168" s="27">
        <v>0</v>
      </c>
      <c r="L168" s="27">
        <v>0</v>
      </c>
      <c r="M168" s="27">
        <v>0</v>
      </c>
      <c r="N168" s="27">
        <v>6</v>
      </c>
      <c r="O168" s="27">
        <v>7</v>
      </c>
      <c r="P168" s="34">
        <v>0</v>
      </c>
      <c r="Q168" s="35" t="s">
        <v>6</v>
      </c>
      <c r="R168" s="52"/>
      <c r="S168" s="56"/>
      <c r="T168" s="56"/>
      <c r="U168" s="56"/>
    </row>
    <row r="169" spans="1:21" s="53" customFormat="1" ht="15.6" customHeight="1" x14ac:dyDescent="0.2">
      <c r="A169" s="31">
        <v>17.350000000000001</v>
      </c>
      <c r="B169" s="32" t="s">
        <v>7</v>
      </c>
      <c r="C169" s="21">
        <v>0</v>
      </c>
      <c r="D169" s="4">
        <v>4</v>
      </c>
      <c r="E169" s="4">
        <v>2</v>
      </c>
      <c r="F169" s="4">
        <v>0</v>
      </c>
      <c r="G169" s="4">
        <v>5</v>
      </c>
      <c r="H169" s="4">
        <v>3</v>
      </c>
      <c r="I169" s="4">
        <v>3</v>
      </c>
      <c r="J169" s="4">
        <v>3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20"/>
      <c r="Q169" s="36">
        <f>SUM(C169:O169)</f>
        <v>20</v>
      </c>
      <c r="R169" s="15"/>
      <c r="S169" s="56"/>
      <c r="T169" s="56"/>
      <c r="U169" s="56"/>
    </row>
    <row r="170" spans="1:21" s="53" customFormat="1" ht="15.6" customHeight="1" x14ac:dyDescent="0.2">
      <c r="A170" s="99" t="s">
        <v>34</v>
      </c>
      <c r="B170" s="32" t="s">
        <v>8</v>
      </c>
      <c r="C170" s="21">
        <f>C169</f>
        <v>0</v>
      </c>
      <c r="D170" s="5">
        <f t="shared" ref="D170" si="288">C170-D168+D169</f>
        <v>4</v>
      </c>
      <c r="E170" s="5">
        <f>D170-E168+E169</f>
        <v>6</v>
      </c>
      <c r="F170" s="5">
        <f t="shared" ref="F170" si="289">E170-F168+F169</f>
        <v>6</v>
      </c>
      <c r="G170" s="5">
        <f t="shared" ref="G170" si="290">F170-G168+G169</f>
        <v>11</v>
      </c>
      <c r="H170" s="5">
        <f t="shared" ref="H170" si="291">G170-H168+H169</f>
        <v>12</v>
      </c>
      <c r="I170" s="5">
        <f t="shared" ref="I170" si="292">H170-I168+I169</f>
        <v>15</v>
      </c>
      <c r="J170" s="5">
        <f t="shared" ref="J170" si="293">I170-J168+J169</f>
        <v>13</v>
      </c>
      <c r="K170" s="5">
        <f t="shared" ref="K170" si="294">J170-K168+K169</f>
        <v>13</v>
      </c>
      <c r="L170" s="5">
        <f t="shared" ref="L170" si="295">K170-L168+L169</f>
        <v>13</v>
      </c>
      <c r="M170" s="5">
        <f t="shared" ref="M170" si="296">L170-M168+M169</f>
        <v>13</v>
      </c>
      <c r="N170" s="5">
        <f t="shared" ref="N170" si="297">M170-N168+N169</f>
        <v>7</v>
      </c>
      <c r="O170" s="5">
        <f t="shared" ref="O170" si="298">N170-O168+O169</f>
        <v>0</v>
      </c>
      <c r="P170" s="5">
        <f>O170-P168+P169</f>
        <v>0</v>
      </c>
      <c r="Q170" s="37"/>
      <c r="R170" s="3">
        <f>MAX(C170:P170)</f>
        <v>15</v>
      </c>
      <c r="S170" s="56"/>
      <c r="T170" s="56"/>
      <c r="U170" s="56"/>
    </row>
    <row r="171" spans="1:21" s="53" customFormat="1" ht="15.6" customHeight="1" x14ac:dyDescent="0.2">
      <c r="A171" s="100"/>
      <c r="B171" s="32" t="s">
        <v>9</v>
      </c>
      <c r="C171" s="83"/>
      <c r="D171" s="84"/>
      <c r="E171" s="84"/>
      <c r="F171" s="84"/>
      <c r="G171" s="6">
        <v>17.43</v>
      </c>
      <c r="H171" s="84"/>
      <c r="I171" s="84"/>
      <c r="J171" s="84"/>
      <c r="K171" s="6">
        <v>17.489999999999998</v>
      </c>
      <c r="L171" s="84"/>
      <c r="M171" s="84"/>
      <c r="N171" s="84"/>
      <c r="O171" s="84"/>
      <c r="P171" s="85">
        <v>17.57</v>
      </c>
      <c r="Q171" s="38">
        <v>22</v>
      </c>
      <c r="R171" s="15"/>
      <c r="S171" s="56"/>
      <c r="T171" s="56"/>
      <c r="U171" s="56"/>
    </row>
    <row r="172" spans="1:21" s="53" customFormat="1" ht="15.6" customHeight="1" x14ac:dyDescent="0.2">
      <c r="A172" s="101"/>
      <c r="B172" s="33" t="s">
        <v>10</v>
      </c>
      <c r="C172" s="86">
        <v>17.350000000000001</v>
      </c>
      <c r="D172" s="87"/>
      <c r="E172" s="87"/>
      <c r="F172" s="87"/>
      <c r="G172" s="7">
        <f>G171</f>
        <v>17.43</v>
      </c>
      <c r="H172" s="87"/>
      <c r="I172" s="87"/>
      <c r="J172" s="87"/>
      <c r="K172" s="7">
        <f>K171</f>
        <v>17.489999999999998</v>
      </c>
      <c r="L172" s="87"/>
      <c r="M172" s="87"/>
      <c r="N172" s="87"/>
      <c r="O172" s="87"/>
      <c r="P172" s="88"/>
      <c r="Q172" s="37"/>
      <c r="R172" s="16"/>
      <c r="S172" s="56"/>
      <c r="T172" s="56"/>
      <c r="U172" s="56"/>
    </row>
    <row r="173" spans="1:21" s="53" customFormat="1" ht="15.6" customHeight="1" thickBot="1" x14ac:dyDescent="0.25">
      <c r="A173" s="58">
        <v>207</v>
      </c>
      <c r="B173" s="58" t="s">
        <v>11</v>
      </c>
      <c r="C173" s="65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60"/>
      <c r="Q173" s="61"/>
      <c r="R173" s="3"/>
      <c r="S173" s="56"/>
      <c r="T173" s="56"/>
      <c r="U173" s="56"/>
    </row>
    <row r="174" spans="1:21" s="53" customFormat="1" ht="15.6" customHeight="1" x14ac:dyDescent="0.2">
      <c r="A174" s="64"/>
      <c r="B174" s="29" t="s">
        <v>5</v>
      </c>
      <c r="C174" s="30"/>
      <c r="D174" s="27">
        <v>0</v>
      </c>
      <c r="E174" s="27">
        <v>0</v>
      </c>
      <c r="F174" s="27">
        <v>1</v>
      </c>
      <c r="G174" s="27">
        <v>1</v>
      </c>
      <c r="H174" s="27">
        <v>2</v>
      </c>
      <c r="I174" s="27">
        <v>2</v>
      </c>
      <c r="J174" s="27">
        <v>0</v>
      </c>
      <c r="K174" s="27">
        <v>1</v>
      </c>
      <c r="L174" s="27">
        <v>1</v>
      </c>
      <c r="M174" s="27">
        <v>1</v>
      </c>
      <c r="N174" s="27">
        <v>2</v>
      </c>
      <c r="O174" s="27">
        <v>9</v>
      </c>
      <c r="P174" s="34">
        <v>0</v>
      </c>
      <c r="Q174" s="35" t="s">
        <v>6</v>
      </c>
      <c r="R174" s="52"/>
      <c r="S174" s="56"/>
      <c r="T174" s="56"/>
      <c r="U174" s="56"/>
    </row>
    <row r="175" spans="1:21" s="53" customFormat="1" ht="15.6" customHeight="1" x14ac:dyDescent="0.2">
      <c r="A175" s="31">
        <v>18.22</v>
      </c>
      <c r="B175" s="32" t="s">
        <v>7</v>
      </c>
      <c r="C175" s="21">
        <v>0</v>
      </c>
      <c r="D175" s="4">
        <v>7</v>
      </c>
      <c r="E175" s="4">
        <v>1</v>
      </c>
      <c r="F175" s="4">
        <v>3</v>
      </c>
      <c r="G175" s="4">
        <v>1</v>
      </c>
      <c r="H175" s="4">
        <v>3</v>
      </c>
      <c r="I175" s="4">
        <v>2</v>
      </c>
      <c r="J175" s="4">
        <v>2</v>
      </c>
      <c r="K175" s="4">
        <v>0</v>
      </c>
      <c r="L175" s="4">
        <v>0</v>
      </c>
      <c r="M175" s="4">
        <v>0</v>
      </c>
      <c r="N175" s="4">
        <v>1</v>
      </c>
      <c r="O175" s="4">
        <v>0</v>
      </c>
      <c r="P175" s="20"/>
      <c r="Q175" s="36">
        <f>SUM(C175:O175)</f>
        <v>20</v>
      </c>
      <c r="R175" s="15"/>
      <c r="S175" s="56"/>
      <c r="T175" s="56"/>
      <c r="U175" s="56"/>
    </row>
    <row r="176" spans="1:21" s="53" customFormat="1" ht="15.6" customHeight="1" x14ac:dyDescent="0.2">
      <c r="A176" s="99" t="s">
        <v>34</v>
      </c>
      <c r="B176" s="32" t="s">
        <v>8</v>
      </c>
      <c r="C176" s="21">
        <f>C175</f>
        <v>0</v>
      </c>
      <c r="D176" s="5">
        <f t="shared" ref="D176" si="299">C176-D174+D175</f>
        <v>7</v>
      </c>
      <c r="E176" s="5">
        <f>D176-E174+E175</f>
        <v>8</v>
      </c>
      <c r="F176" s="5">
        <f t="shared" ref="F176" si="300">E176-F174+F175</f>
        <v>10</v>
      </c>
      <c r="G176" s="5">
        <f t="shared" ref="G176" si="301">F176-G174+G175</f>
        <v>10</v>
      </c>
      <c r="H176" s="5">
        <f t="shared" ref="H176" si="302">G176-H174+H175</f>
        <v>11</v>
      </c>
      <c r="I176" s="5">
        <f t="shared" ref="I176" si="303">H176-I174+I175</f>
        <v>11</v>
      </c>
      <c r="J176" s="5">
        <f t="shared" ref="J176" si="304">I176-J174+J175</f>
        <v>13</v>
      </c>
      <c r="K176" s="5">
        <f t="shared" ref="K176" si="305">J176-K174+K175</f>
        <v>12</v>
      </c>
      <c r="L176" s="5">
        <f t="shared" ref="L176" si="306">K176-L174+L175</f>
        <v>11</v>
      </c>
      <c r="M176" s="5">
        <f t="shared" ref="M176" si="307">L176-M174+M175</f>
        <v>10</v>
      </c>
      <c r="N176" s="5">
        <f t="shared" ref="N176" si="308">M176-N174+N175</f>
        <v>9</v>
      </c>
      <c r="O176" s="5">
        <f t="shared" ref="O176" si="309">N176-O174+O175</f>
        <v>0</v>
      </c>
      <c r="P176" s="5">
        <f>O176-P174+P175</f>
        <v>0</v>
      </c>
      <c r="Q176" s="37"/>
      <c r="R176" s="3">
        <f>MAX(C176:P176)</f>
        <v>13</v>
      </c>
      <c r="S176" s="56"/>
      <c r="T176" s="56"/>
      <c r="U176" s="56"/>
    </row>
    <row r="177" spans="1:21" s="53" customFormat="1" ht="15.6" customHeight="1" x14ac:dyDescent="0.2">
      <c r="A177" s="100"/>
      <c r="B177" s="32" t="s">
        <v>9</v>
      </c>
      <c r="C177" s="83"/>
      <c r="D177" s="84"/>
      <c r="E177" s="84"/>
      <c r="F177" s="84"/>
      <c r="G177" s="6">
        <v>18.3</v>
      </c>
      <c r="H177" s="84"/>
      <c r="I177" s="84"/>
      <c r="J177" s="84"/>
      <c r="K177" s="6">
        <v>18.36</v>
      </c>
      <c r="L177" s="84"/>
      <c r="M177" s="84"/>
      <c r="N177" s="84"/>
      <c r="O177" s="84"/>
      <c r="P177" s="85">
        <v>18.440000000000001</v>
      </c>
      <c r="Q177" s="38">
        <v>21</v>
      </c>
      <c r="R177" s="15"/>
      <c r="S177" s="56"/>
      <c r="T177" s="56"/>
      <c r="U177" s="56"/>
    </row>
    <row r="178" spans="1:21" s="53" customFormat="1" ht="15.6" customHeight="1" x14ac:dyDescent="0.2">
      <c r="A178" s="101"/>
      <c r="B178" s="33" t="s">
        <v>10</v>
      </c>
      <c r="C178" s="86">
        <v>18.23</v>
      </c>
      <c r="D178" s="87"/>
      <c r="E178" s="87"/>
      <c r="F178" s="87"/>
      <c r="G178" s="7">
        <f>G177</f>
        <v>18.3</v>
      </c>
      <c r="H178" s="87"/>
      <c r="I178" s="87"/>
      <c r="J178" s="87"/>
      <c r="K178" s="7">
        <f>K177</f>
        <v>18.36</v>
      </c>
      <c r="L178" s="87"/>
      <c r="M178" s="87"/>
      <c r="N178" s="87"/>
      <c r="O178" s="87"/>
      <c r="P178" s="88"/>
      <c r="Q178" s="37"/>
      <c r="R178" s="16"/>
      <c r="S178" s="56"/>
      <c r="T178" s="56"/>
      <c r="U178" s="56"/>
    </row>
    <row r="179" spans="1:21" s="53" customFormat="1" ht="15.6" customHeight="1" thickBot="1" x14ac:dyDescent="0.25">
      <c r="A179" s="58">
        <v>207</v>
      </c>
      <c r="B179" s="58" t="s">
        <v>11</v>
      </c>
      <c r="C179" s="65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60"/>
      <c r="Q179" s="61"/>
      <c r="R179" s="3"/>
      <c r="S179" s="56"/>
      <c r="T179" s="56"/>
      <c r="U179" s="56"/>
    </row>
    <row r="180" spans="1:21" s="53" customFormat="1" ht="15.6" customHeight="1" x14ac:dyDescent="0.2">
      <c r="A180" s="64"/>
      <c r="B180" s="29" t="s">
        <v>5</v>
      </c>
      <c r="C180" s="30"/>
      <c r="D180" s="27">
        <v>0</v>
      </c>
      <c r="E180" s="27">
        <v>0</v>
      </c>
      <c r="F180" s="27">
        <v>0</v>
      </c>
      <c r="G180" s="27">
        <v>0</v>
      </c>
      <c r="H180" s="27">
        <v>2</v>
      </c>
      <c r="I180" s="27">
        <v>2</v>
      </c>
      <c r="J180" s="27">
        <v>3</v>
      </c>
      <c r="K180" s="27">
        <v>0</v>
      </c>
      <c r="L180" s="27">
        <v>0</v>
      </c>
      <c r="M180" s="27">
        <v>0</v>
      </c>
      <c r="N180" s="27">
        <v>4</v>
      </c>
      <c r="O180" s="27">
        <v>6</v>
      </c>
      <c r="P180" s="34">
        <v>0</v>
      </c>
      <c r="Q180" s="35" t="s">
        <v>6</v>
      </c>
      <c r="R180" s="52"/>
      <c r="S180" s="56"/>
      <c r="T180" s="56"/>
      <c r="U180" s="56"/>
    </row>
    <row r="181" spans="1:21" s="53" customFormat="1" ht="15.6" customHeight="1" x14ac:dyDescent="0.2">
      <c r="A181" s="31">
        <v>19.350000000000001</v>
      </c>
      <c r="B181" s="32" t="s">
        <v>7</v>
      </c>
      <c r="C181" s="21">
        <v>0</v>
      </c>
      <c r="D181" s="4">
        <v>4</v>
      </c>
      <c r="E181" s="4">
        <v>3</v>
      </c>
      <c r="F181" s="4">
        <v>3</v>
      </c>
      <c r="G181" s="4">
        <v>1</v>
      </c>
      <c r="H181" s="4">
        <v>1</v>
      </c>
      <c r="I181" s="4">
        <v>3</v>
      </c>
      <c r="J181" s="4">
        <v>1</v>
      </c>
      <c r="K181" s="4">
        <v>1</v>
      </c>
      <c r="L181" s="4">
        <v>0</v>
      </c>
      <c r="M181" s="4">
        <v>0</v>
      </c>
      <c r="N181" s="4">
        <v>0</v>
      </c>
      <c r="O181" s="4">
        <v>0</v>
      </c>
      <c r="P181" s="20"/>
      <c r="Q181" s="36">
        <f>SUM(C181:O181)</f>
        <v>17</v>
      </c>
      <c r="R181" s="15"/>
      <c r="S181" s="56"/>
      <c r="T181" s="56"/>
      <c r="U181" s="56"/>
    </row>
    <row r="182" spans="1:21" s="53" customFormat="1" ht="15.6" customHeight="1" x14ac:dyDescent="0.2">
      <c r="A182" s="99" t="s">
        <v>34</v>
      </c>
      <c r="B182" s="32" t="s">
        <v>8</v>
      </c>
      <c r="C182" s="21">
        <f>C181</f>
        <v>0</v>
      </c>
      <c r="D182" s="5">
        <f t="shared" ref="D182" si="310">C182-D180+D181</f>
        <v>4</v>
      </c>
      <c r="E182" s="5">
        <f>D182-E180+E181</f>
        <v>7</v>
      </c>
      <c r="F182" s="5">
        <f t="shared" ref="F182" si="311">E182-F180+F181</f>
        <v>10</v>
      </c>
      <c r="G182" s="5">
        <f t="shared" ref="G182" si="312">F182-G180+G181</f>
        <v>11</v>
      </c>
      <c r="H182" s="5">
        <f t="shared" ref="H182" si="313">G182-H180+H181</f>
        <v>10</v>
      </c>
      <c r="I182" s="5">
        <f t="shared" ref="I182" si="314">H182-I180+I181</f>
        <v>11</v>
      </c>
      <c r="J182" s="5">
        <f t="shared" ref="J182" si="315">I182-J180+J181</f>
        <v>9</v>
      </c>
      <c r="K182" s="5">
        <f t="shared" ref="K182" si="316">J182-K180+K181</f>
        <v>10</v>
      </c>
      <c r="L182" s="5">
        <f t="shared" ref="L182" si="317">K182-L180+L181</f>
        <v>10</v>
      </c>
      <c r="M182" s="5">
        <f t="shared" ref="M182" si="318">L182-M180+M181</f>
        <v>10</v>
      </c>
      <c r="N182" s="5">
        <f t="shared" ref="N182" si="319">M182-N180+N181</f>
        <v>6</v>
      </c>
      <c r="O182" s="5">
        <f t="shared" ref="O182" si="320">N182-O180+O181</f>
        <v>0</v>
      </c>
      <c r="P182" s="5">
        <f>O182-P180+P181</f>
        <v>0</v>
      </c>
      <c r="Q182" s="37"/>
      <c r="R182" s="3">
        <f>MAX(C182:P182)</f>
        <v>11</v>
      </c>
      <c r="S182" s="56"/>
      <c r="T182" s="56"/>
      <c r="U182" s="56"/>
    </row>
    <row r="183" spans="1:21" s="53" customFormat="1" ht="15.6" customHeight="1" x14ac:dyDescent="0.2">
      <c r="A183" s="100"/>
      <c r="B183" s="32" t="s">
        <v>9</v>
      </c>
      <c r="C183" s="83"/>
      <c r="D183" s="84"/>
      <c r="E183" s="84"/>
      <c r="F183" s="84"/>
      <c r="G183" s="6">
        <v>19.41</v>
      </c>
      <c r="H183" s="84"/>
      <c r="I183" s="84"/>
      <c r="J183" s="84"/>
      <c r="K183" s="6">
        <v>19.48</v>
      </c>
      <c r="L183" s="84"/>
      <c r="M183" s="84"/>
      <c r="N183" s="84"/>
      <c r="O183" s="84"/>
      <c r="P183" s="85">
        <v>19.57</v>
      </c>
      <c r="Q183" s="38">
        <v>22</v>
      </c>
      <c r="R183" s="15"/>
      <c r="S183" s="56"/>
      <c r="T183" s="56"/>
      <c r="U183" s="56"/>
    </row>
    <row r="184" spans="1:21" s="53" customFormat="1" ht="15.6" customHeight="1" x14ac:dyDescent="0.2">
      <c r="A184" s="101"/>
      <c r="B184" s="33" t="s">
        <v>10</v>
      </c>
      <c r="C184" s="86">
        <v>19.350000000000001</v>
      </c>
      <c r="D184" s="87"/>
      <c r="E184" s="87"/>
      <c r="F184" s="87"/>
      <c r="G184" s="7">
        <f>G183</f>
        <v>19.41</v>
      </c>
      <c r="H184" s="87"/>
      <c r="I184" s="87"/>
      <c r="J184" s="87"/>
      <c r="K184" s="7">
        <f>K183</f>
        <v>19.48</v>
      </c>
      <c r="L184" s="87"/>
      <c r="M184" s="87"/>
      <c r="N184" s="87"/>
      <c r="O184" s="87"/>
      <c r="P184" s="88"/>
      <c r="Q184" s="37"/>
      <c r="R184" s="16"/>
      <c r="S184" s="56"/>
      <c r="T184" s="56"/>
      <c r="U184" s="56"/>
    </row>
    <row r="185" spans="1:21" s="53" customFormat="1" ht="15.6" customHeight="1" thickBot="1" x14ac:dyDescent="0.25">
      <c r="A185" s="58">
        <v>207</v>
      </c>
      <c r="B185" s="58" t="s">
        <v>11</v>
      </c>
      <c r="C185" s="65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60"/>
      <c r="Q185" s="61"/>
      <c r="R185" s="3"/>
      <c r="S185" s="56"/>
      <c r="T185" s="56"/>
      <c r="U185" s="56"/>
    </row>
    <row r="186" spans="1:21" s="53" customFormat="1" ht="15.6" customHeight="1" x14ac:dyDescent="0.2">
      <c r="A186" s="64"/>
      <c r="B186" s="29" t="s">
        <v>5</v>
      </c>
      <c r="C186" s="30"/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2</v>
      </c>
      <c r="J186" s="27">
        <v>1</v>
      </c>
      <c r="K186" s="27">
        <v>0</v>
      </c>
      <c r="L186" s="27">
        <v>0</v>
      </c>
      <c r="M186" s="27">
        <v>1</v>
      </c>
      <c r="N186" s="27">
        <v>2</v>
      </c>
      <c r="O186" s="27">
        <v>0</v>
      </c>
      <c r="P186" s="34">
        <v>6</v>
      </c>
      <c r="Q186" s="35" t="s">
        <v>6</v>
      </c>
      <c r="R186" s="52"/>
      <c r="S186" s="56"/>
      <c r="T186" s="56"/>
      <c r="U186" s="56"/>
    </row>
    <row r="187" spans="1:21" s="53" customFormat="1" ht="15.6" customHeight="1" x14ac:dyDescent="0.2">
      <c r="A187" s="31">
        <v>20.350000000000001</v>
      </c>
      <c r="B187" s="32" t="s">
        <v>7</v>
      </c>
      <c r="C187" s="21">
        <v>0</v>
      </c>
      <c r="D187" s="4">
        <v>3</v>
      </c>
      <c r="E187" s="4">
        <v>0</v>
      </c>
      <c r="F187" s="4">
        <v>1</v>
      </c>
      <c r="G187" s="4">
        <v>2</v>
      </c>
      <c r="H187" s="4">
        <v>1</v>
      </c>
      <c r="I187" s="4">
        <v>4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1</v>
      </c>
      <c r="P187" s="20"/>
      <c r="Q187" s="36">
        <f>SUM(C187:O187)</f>
        <v>12</v>
      </c>
      <c r="R187" s="15"/>
      <c r="S187" s="56"/>
      <c r="T187" s="56"/>
      <c r="U187" s="56"/>
    </row>
    <row r="188" spans="1:21" s="53" customFormat="1" ht="15.6" customHeight="1" x14ac:dyDescent="0.2">
      <c r="A188" s="99" t="s">
        <v>34</v>
      </c>
      <c r="B188" s="32" t="s">
        <v>8</v>
      </c>
      <c r="C188" s="21">
        <f>C187</f>
        <v>0</v>
      </c>
      <c r="D188" s="5">
        <f t="shared" ref="D188" si="321">C188-D186+D187</f>
        <v>3</v>
      </c>
      <c r="E188" s="5">
        <f>D188-E186+E187</f>
        <v>3</v>
      </c>
      <c r="F188" s="5">
        <f t="shared" ref="F188" si="322">E188-F186+F187</f>
        <v>4</v>
      </c>
      <c r="G188" s="5">
        <f t="shared" ref="G188" si="323">F188-G186+G187</f>
        <v>6</v>
      </c>
      <c r="H188" s="5">
        <f t="shared" ref="H188" si="324">G188-H186+H187</f>
        <v>7</v>
      </c>
      <c r="I188" s="5">
        <f t="shared" ref="I188" si="325">H188-I186+I187</f>
        <v>9</v>
      </c>
      <c r="J188" s="5">
        <f t="shared" ref="J188" si="326">I188-J186+J187</f>
        <v>8</v>
      </c>
      <c r="K188" s="5">
        <f t="shared" ref="K188" si="327">J188-K186+K187</f>
        <v>8</v>
      </c>
      <c r="L188" s="5">
        <f t="shared" ref="L188" si="328">K188-L186+L187</f>
        <v>8</v>
      </c>
      <c r="M188" s="5">
        <f t="shared" ref="M188" si="329">L188-M186+M187</f>
        <v>7</v>
      </c>
      <c r="N188" s="5">
        <f t="shared" ref="N188" si="330">M188-N186+N187</f>
        <v>5</v>
      </c>
      <c r="O188" s="5">
        <f t="shared" ref="O188" si="331">N188-O186+O187</f>
        <v>6</v>
      </c>
      <c r="P188" s="5">
        <f>O188-P186+P187</f>
        <v>0</v>
      </c>
      <c r="Q188" s="37"/>
      <c r="R188" s="3">
        <f>MAX(C188:P188)</f>
        <v>9</v>
      </c>
      <c r="S188" s="56"/>
      <c r="T188" s="56"/>
      <c r="U188" s="56"/>
    </row>
    <row r="189" spans="1:21" s="53" customFormat="1" ht="15.6" customHeight="1" x14ac:dyDescent="0.2">
      <c r="A189" s="100"/>
      <c r="B189" s="32" t="s">
        <v>9</v>
      </c>
      <c r="C189" s="83"/>
      <c r="D189" s="84"/>
      <c r="E189" s="84"/>
      <c r="F189" s="84"/>
      <c r="G189" s="6">
        <v>20.420000000000002</v>
      </c>
      <c r="H189" s="84"/>
      <c r="I189" s="84"/>
      <c r="J189" s="84"/>
      <c r="K189" s="6">
        <v>20.49</v>
      </c>
      <c r="L189" s="84"/>
      <c r="M189" s="84"/>
      <c r="N189" s="84"/>
      <c r="O189" s="84"/>
      <c r="P189" s="85">
        <v>20.57</v>
      </c>
      <c r="Q189" s="38">
        <v>22</v>
      </c>
      <c r="R189" s="15"/>
      <c r="S189" s="56"/>
      <c r="T189" s="56"/>
      <c r="U189" s="56"/>
    </row>
    <row r="190" spans="1:21" s="53" customFormat="1" ht="15.6" customHeight="1" x14ac:dyDescent="0.2">
      <c r="A190" s="101"/>
      <c r="B190" s="33" t="s">
        <v>10</v>
      </c>
      <c r="C190" s="86">
        <v>20.350000000000001</v>
      </c>
      <c r="D190" s="87"/>
      <c r="E190" s="87"/>
      <c r="F190" s="87"/>
      <c r="G190" s="7">
        <f>G189</f>
        <v>20.420000000000002</v>
      </c>
      <c r="H190" s="87"/>
      <c r="I190" s="87"/>
      <c r="J190" s="87"/>
      <c r="K190" s="7">
        <f>K189</f>
        <v>20.49</v>
      </c>
      <c r="L190" s="87"/>
      <c r="M190" s="87"/>
      <c r="N190" s="87"/>
      <c r="O190" s="87"/>
      <c r="P190" s="88"/>
      <c r="Q190" s="37"/>
      <c r="R190" s="16"/>
      <c r="S190" s="56"/>
      <c r="T190" s="56"/>
      <c r="U190" s="56"/>
    </row>
    <row r="191" spans="1:21" s="53" customFormat="1" ht="15.6" customHeight="1" thickBot="1" x14ac:dyDescent="0.25">
      <c r="A191" s="58">
        <v>207</v>
      </c>
      <c r="B191" s="58" t="s">
        <v>11</v>
      </c>
      <c r="C191" s="65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60"/>
      <c r="Q191" s="61"/>
      <c r="R191" s="3"/>
      <c r="S191" s="56"/>
      <c r="T191" s="56"/>
      <c r="U191" s="56"/>
    </row>
    <row r="192" spans="1:21" s="53" customFormat="1" ht="15.6" customHeight="1" x14ac:dyDescent="0.2">
      <c r="A192" s="64"/>
      <c r="B192" s="29" t="s">
        <v>5</v>
      </c>
      <c r="C192" s="30"/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1</v>
      </c>
      <c r="O192" s="27">
        <v>2</v>
      </c>
      <c r="P192" s="34">
        <v>0</v>
      </c>
      <c r="Q192" s="35" t="s">
        <v>6</v>
      </c>
      <c r="R192" s="52"/>
      <c r="S192" s="56"/>
      <c r="T192" s="56"/>
      <c r="U192" s="56"/>
    </row>
    <row r="193" spans="1:21" s="53" customFormat="1" ht="15.6" customHeight="1" x14ac:dyDescent="0.2">
      <c r="A193" s="31">
        <v>21.35</v>
      </c>
      <c r="B193" s="32" t="s">
        <v>7</v>
      </c>
      <c r="C193" s="21">
        <v>0</v>
      </c>
      <c r="D193" s="4">
        <v>1</v>
      </c>
      <c r="E193" s="4">
        <v>0</v>
      </c>
      <c r="F193" s="4">
        <v>0</v>
      </c>
      <c r="G193" s="4">
        <v>2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20"/>
      <c r="Q193" s="36">
        <f>SUM(C193:O193)</f>
        <v>3</v>
      </c>
      <c r="R193" s="15"/>
      <c r="S193" s="56"/>
      <c r="T193" s="56"/>
      <c r="U193" s="56"/>
    </row>
    <row r="194" spans="1:21" s="53" customFormat="1" ht="15.6" customHeight="1" x14ac:dyDescent="0.2">
      <c r="A194" s="99" t="s">
        <v>34</v>
      </c>
      <c r="B194" s="32" t="s">
        <v>8</v>
      </c>
      <c r="C194" s="21">
        <f>C193</f>
        <v>0</v>
      </c>
      <c r="D194" s="5">
        <f t="shared" ref="D194" si="332">C194-D192+D193</f>
        <v>1</v>
      </c>
      <c r="E194" s="5">
        <f>D194-E192+E193</f>
        <v>1</v>
      </c>
      <c r="F194" s="5">
        <f t="shared" ref="F194" si="333">E194-F192+F193</f>
        <v>1</v>
      </c>
      <c r="G194" s="5">
        <f t="shared" ref="G194" si="334">F194-G192+G193</f>
        <v>3</v>
      </c>
      <c r="H194" s="5">
        <f t="shared" ref="H194" si="335">G194-H192+H193</f>
        <v>3</v>
      </c>
      <c r="I194" s="5">
        <f t="shared" ref="I194" si="336">H194-I192+I193</f>
        <v>3</v>
      </c>
      <c r="J194" s="5">
        <f t="shared" ref="J194" si="337">I194-J192+J193</f>
        <v>3</v>
      </c>
      <c r="K194" s="5">
        <f t="shared" ref="K194" si="338">J194-K192+K193</f>
        <v>3</v>
      </c>
      <c r="L194" s="5">
        <f t="shared" ref="L194" si="339">K194-L192+L193</f>
        <v>3</v>
      </c>
      <c r="M194" s="5">
        <f t="shared" ref="M194" si="340">L194-M192+M193</f>
        <v>3</v>
      </c>
      <c r="N194" s="5">
        <f t="shared" ref="N194" si="341">M194-N192+N193</f>
        <v>2</v>
      </c>
      <c r="O194" s="5">
        <f t="shared" ref="O194" si="342">N194-O192+O193</f>
        <v>0</v>
      </c>
      <c r="P194" s="5">
        <f>O194-P192+P193</f>
        <v>0</v>
      </c>
      <c r="Q194" s="37"/>
      <c r="R194" s="3">
        <f>MAX(C194:P194)</f>
        <v>3</v>
      </c>
      <c r="S194" s="56"/>
      <c r="T194" s="56"/>
      <c r="U194" s="56"/>
    </row>
    <row r="195" spans="1:21" s="53" customFormat="1" ht="15.6" customHeight="1" x14ac:dyDescent="0.2">
      <c r="A195" s="100"/>
      <c r="B195" s="32" t="s">
        <v>9</v>
      </c>
      <c r="C195" s="83"/>
      <c r="D195" s="84"/>
      <c r="E195" s="84"/>
      <c r="F195" s="84"/>
      <c r="G195" s="6">
        <v>21.42</v>
      </c>
      <c r="H195" s="84"/>
      <c r="I195" s="84"/>
      <c r="J195" s="84"/>
      <c r="K195" s="6">
        <v>21.49</v>
      </c>
      <c r="L195" s="84"/>
      <c r="M195" s="84"/>
      <c r="N195" s="84"/>
      <c r="O195" s="84"/>
      <c r="P195" s="85">
        <v>21.55</v>
      </c>
      <c r="Q195" s="38">
        <v>20</v>
      </c>
      <c r="R195" s="15"/>
      <c r="S195" s="56"/>
      <c r="T195" s="56"/>
      <c r="U195" s="56"/>
    </row>
    <row r="196" spans="1:21" s="53" customFormat="1" ht="15.6" customHeight="1" x14ac:dyDescent="0.2">
      <c r="A196" s="101"/>
      <c r="B196" s="33" t="s">
        <v>10</v>
      </c>
      <c r="C196" s="86">
        <v>21.35</v>
      </c>
      <c r="D196" s="87"/>
      <c r="E196" s="87"/>
      <c r="F196" s="87"/>
      <c r="G196" s="7">
        <f>G195</f>
        <v>21.42</v>
      </c>
      <c r="H196" s="87"/>
      <c r="I196" s="87"/>
      <c r="J196" s="87"/>
      <c r="K196" s="7">
        <f>K195</f>
        <v>21.49</v>
      </c>
      <c r="L196" s="87"/>
      <c r="M196" s="87"/>
      <c r="N196" s="87"/>
      <c r="O196" s="87"/>
      <c r="P196" s="88"/>
      <c r="Q196" s="37"/>
      <c r="R196" s="16"/>
      <c r="S196" s="56"/>
      <c r="T196" s="56"/>
      <c r="U196" s="56"/>
    </row>
    <row r="197" spans="1:21" s="53" customFormat="1" ht="15.6" customHeight="1" thickBot="1" x14ac:dyDescent="0.25">
      <c r="A197" s="58">
        <v>207</v>
      </c>
      <c r="B197" s="58" t="s">
        <v>11</v>
      </c>
      <c r="C197" s="65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60"/>
      <c r="Q197" s="61"/>
      <c r="R197" s="3"/>
      <c r="S197" s="56"/>
      <c r="T197" s="56"/>
      <c r="U197" s="56"/>
    </row>
    <row r="198" spans="1:21" s="56" customFormat="1" ht="15.6" customHeight="1" x14ac:dyDescent="0.2">
      <c r="A198" s="70" t="s">
        <v>12</v>
      </c>
      <c r="B198" s="66"/>
      <c r="C198" s="8"/>
      <c r="D198" s="9">
        <f t="shared" ref="D198:P198" si="343">SUMIF($B6:$B197,"l. wys.",D6:D197)</f>
        <v>0</v>
      </c>
      <c r="E198" s="9">
        <f t="shared" si="343"/>
        <v>0</v>
      </c>
      <c r="F198" s="9">
        <f t="shared" si="343"/>
        <v>3</v>
      </c>
      <c r="G198" s="9">
        <f t="shared" si="343"/>
        <v>22</v>
      </c>
      <c r="H198" s="9">
        <f t="shared" si="343"/>
        <v>83</v>
      </c>
      <c r="I198" s="9">
        <f t="shared" si="343"/>
        <v>55</v>
      </c>
      <c r="J198" s="9">
        <f t="shared" si="343"/>
        <v>115</v>
      </c>
      <c r="K198" s="9">
        <f t="shared" si="343"/>
        <v>117</v>
      </c>
      <c r="L198" s="9">
        <f t="shared" si="343"/>
        <v>61</v>
      </c>
      <c r="M198" s="9">
        <f t="shared" si="343"/>
        <v>80</v>
      </c>
      <c r="N198" s="9">
        <f t="shared" si="343"/>
        <v>273</v>
      </c>
      <c r="O198" s="9">
        <f t="shared" si="343"/>
        <v>186</v>
      </c>
      <c r="P198" s="9">
        <f t="shared" si="343"/>
        <v>79</v>
      </c>
      <c r="Q198" s="54" t="str">
        <f>"Σ: "&amp;SUM(C198:P198)</f>
        <v>Σ: 1074</v>
      </c>
      <c r="R198" s="55"/>
    </row>
    <row r="199" spans="1:21" s="56" customFormat="1" ht="15.6" customHeight="1" thickBot="1" x14ac:dyDescent="0.25">
      <c r="A199" s="71" t="s">
        <v>13</v>
      </c>
      <c r="B199" s="67"/>
      <c r="C199" s="10">
        <f t="shared" ref="C199:O199" si="344">SUMIF($B6:$B197,"l. wsiad.",C6:C197)</f>
        <v>20</v>
      </c>
      <c r="D199" s="11">
        <f t="shared" si="344"/>
        <v>99</v>
      </c>
      <c r="E199" s="11">
        <f t="shared" si="344"/>
        <v>111</v>
      </c>
      <c r="F199" s="11">
        <f t="shared" si="344"/>
        <v>92</v>
      </c>
      <c r="G199" s="11">
        <f t="shared" si="344"/>
        <v>174</v>
      </c>
      <c r="H199" s="11">
        <f t="shared" si="344"/>
        <v>251</v>
      </c>
      <c r="I199" s="11">
        <f t="shared" si="344"/>
        <v>152</v>
      </c>
      <c r="J199" s="11">
        <f t="shared" si="344"/>
        <v>92</v>
      </c>
      <c r="K199" s="11">
        <f t="shared" si="344"/>
        <v>34</v>
      </c>
      <c r="L199" s="11">
        <f t="shared" si="344"/>
        <v>17</v>
      </c>
      <c r="M199" s="11">
        <f t="shared" si="344"/>
        <v>8</v>
      </c>
      <c r="N199" s="11">
        <f t="shared" si="344"/>
        <v>18</v>
      </c>
      <c r="O199" s="11">
        <f t="shared" si="344"/>
        <v>6</v>
      </c>
      <c r="P199" s="12"/>
      <c r="Q199" s="57" t="str">
        <f>"Σ: "&amp;SUM(C199:P199)</f>
        <v>Σ: 1074</v>
      </c>
      <c r="R199" s="13"/>
    </row>
    <row r="200" spans="1:21" x14ac:dyDescent="0.2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68"/>
      <c r="R200" s="56"/>
      <c r="S200" s="56"/>
      <c r="T200" s="56"/>
      <c r="U200" s="56"/>
    </row>
    <row r="201" spans="1:21" x14ac:dyDescent="0.2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69"/>
      <c r="R201" s="69"/>
      <c r="S201" s="56"/>
      <c r="T201" s="56"/>
      <c r="U201" s="56"/>
    </row>
    <row r="202" spans="1:21" x14ac:dyDescent="0.2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</row>
    <row r="203" spans="1:21" x14ac:dyDescent="0.2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</row>
    <row r="204" spans="1:21" x14ac:dyDescent="0.2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</row>
    <row r="205" spans="1:21" x14ac:dyDescent="0.2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</row>
    <row r="206" spans="1:21" x14ac:dyDescent="0.2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</row>
    <row r="207" spans="1:21" x14ac:dyDescent="0.2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</row>
    <row r="208" spans="1:21" x14ac:dyDescent="0.2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</row>
    <row r="209" spans="1:21" x14ac:dyDescent="0.2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</row>
    <row r="210" spans="1:21" x14ac:dyDescent="0.2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</row>
    <row r="211" spans="1:21" x14ac:dyDescent="0.2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</row>
  </sheetData>
  <sheetProtection selectLockedCells="1" selectUnlockedCells="1"/>
  <mergeCells count="32">
    <mergeCell ref="A8:A10"/>
    <mergeCell ref="A194:A196"/>
    <mergeCell ref="A14:A16"/>
    <mergeCell ref="A56:A58"/>
    <mergeCell ref="A44:A46"/>
    <mergeCell ref="A50:A52"/>
    <mergeCell ref="A20:A22"/>
    <mergeCell ref="A26:A28"/>
    <mergeCell ref="A32:A34"/>
    <mergeCell ref="A38:A40"/>
    <mergeCell ref="A62:A64"/>
    <mergeCell ref="A68:A70"/>
    <mergeCell ref="A74:A76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82:A184"/>
    <mergeCell ref="A188:A190"/>
    <mergeCell ref="A152:A154"/>
    <mergeCell ref="A158:A160"/>
    <mergeCell ref="A164:A166"/>
    <mergeCell ref="A170:A172"/>
    <mergeCell ref="A176:A178"/>
  </mergeCells>
  <conditionalFormatting sqref="Q8:Q11">
    <cfRule type="expression" dxfId="314" priority="782" stopIfTrue="1">
      <formula>AB8</formula>
    </cfRule>
  </conditionalFormatting>
  <conditionalFormatting sqref="C8:P8">
    <cfRule type="cellIs" dxfId="313" priority="806" stopIfTrue="1" operator="equal">
      <formula>$R8</formula>
    </cfRule>
  </conditionalFormatting>
  <conditionalFormatting sqref="Q14:Q17">
    <cfRule type="expression" dxfId="312" priority="66" stopIfTrue="1">
      <formula>AB14</formula>
    </cfRule>
  </conditionalFormatting>
  <conditionalFormatting sqref="C56:P56">
    <cfRule type="cellIs" dxfId="311" priority="61" stopIfTrue="1" operator="equal">
      <formula>$R56</formula>
    </cfRule>
  </conditionalFormatting>
  <conditionalFormatting sqref="Q44:Q47">
    <cfRule type="expression" dxfId="310" priority="64" stopIfTrue="1">
      <formula>AB44</formula>
    </cfRule>
  </conditionalFormatting>
  <conditionalFormatting sqref="C50:P50">
    <cfRule type="cellIs" dxfId="309" priority="63" stopIfTrue="1" operator="equal">
      <formula>$R50</formula>
    </cfRule>
  </conditionalFormatting>
  <conditionalFormatting sqref="Q50:Q53">
    <cfRule type="expression" dxfId="308" priority="62" stopIfTrue="1">
      <formula>AB50</formula>
    </cfRule>
  </conditionalFormatting>
  <conditionalFormatting sqref="C44:P44">
    <cfRule type="cellIs" dxfId="307" priority="65" stopIfTrue="1" operator="equal">
      <formula>$R44</formula>
    </cfRule>
  </conditionalFormatting>
  <conditionalFormatting sqref="Q56:Q59">
    <cfRule type="expression" dxfId="306" priority="60" stopIfTrue="1">
      <formula>AB56</formula>
    </cfRule>
  </conditionalFormatting>
  <conditionalFormatting sqref="C26:P26">
    <cfRule type="cellIs" dxfId="305" priority="53" stopIfTrue="1" operator="equal">
      <formula>$R26</formula>
    </cfRule>
  </conditionalFormatting>
  <conditionalFormatting sqref="Q26:Q29">
    <cfRule type="expression" dxfId="304" priority="52" stopIfTrue="1">
      <formula>AB26</formula>
    </cfRule>
  </conditionalFormatting>
  <conditionalFormatting sqref="C140:P140">
    <cfRule type="cellIs" dxfId="303" priority="20" stopIfTrue="1" operator="equal">
      <formula>$R140</formula>
    </cfRule>
  </conditionalFormatting>
  <conditionalFormatting sqref="Q32:Q35">
    <cfRule type="expression" dxfId="302" priority="50" stopIfTrue="1">
      <formula>AB32</formula>
    </cfRule>
  </conditionalFormatting>
  <conditionalFormatting sqref="C32:P32">
    <cfRule type="cellIs" dxfId="301" priority="51" stopIfTrue="1" operator="equal">
      <formula>$R32</formula>
    </cfRule>
  </conditionalFormatting>
  <conditionalFormatting sqref="C20:P20">
    <cfRule type="cellIs" dxfId="300" priority="55" stopIfTrue="1" operator="equal">
      <formula>$R20</formula>
    </cfRule>
  </conditionalFormatting>
  <conditionalFormatting sqref="Q20:Q23">
    <cfRule type="expression" dxfId="299" priority="54" stopIfTrue="1">
      <formula>AB20</formula>
    </cfRule>
  </conditionalFormatting>
  <conditionalFormatting sqref="C38:P38">
    <cfRule type="cellIs" dxfId="298" priority="49" stopIfTrue="1" operator="equal">
      <formula>$R38</formula>
    </cfRule>
  </conditionalFormatting>
  <conditionalFormatting sqref="Q38:Q41">
    <cfRule type="expression" dxfId="297" priority="48" stopIfTrue="1">
      <formula>AB38</formula>
    </cfRule>
  </conditionalFormatting>
  <conditionalFormatting sqref="C14:P14">
    <cfRule type="cellIs" dxfId="296" priority="47" stopIfTrue="1" operator="equal">
      <formula>$R14</formula>
    </cfRule>
  </conditionalFormatting>
  <conditionalFormatting sqref="C62:P62">
    <cfRule type="cellIs" dxfId="295" priority="46" stopIfTrue="1" operator="equal">
      <formula>$R62</formula>
    </cfRule>
  </conditionalFormatting>
  <conditionalFormatting sqref="Q62:Q65">
    <cfRule type="expression" dxfId="294" priority="45" stopIfTrue="1">
      <formula>AB62</formula>
    </cfRule>
  </conditionalFormatting>
  <conditionalFormatting sqref="C68:P68">
    <cfRule type="cellIs" dxfId="293" priority="44" stopIfTrue="1" operator="equal">
      <formula>$R68</formula>
    </cfRule>
  </conditionalFormatting>
  <conditionalFormatting sqref="Q68:Q71">
    <cfRule type="expression" dxfId="292" priority="43" stopIfTrue="1">
      <formula>AB68</formula>
    </cfRule>
  </conditionalFormatting>
  <conditionalFormatting sqref="C74:P74">
    <cfRule type="cellIs" dxfId="291" priority="42" stopIfTrue="1" operator="equal">
      <formula>$R74</formula>
    </cfRule>
  </conditionalFormatting>
  <conditionalFormatting sqref="Q74:Q77">
    <cfRule type="expression" dxfId="290" priority="41" stopIfTrue="1">
      <formula>AB74</formula>
    </cfRule>
  </conditionalFormatting>
  <conditionalFormatting sqref="C80:P80">
    <cfRule type="cellIs" dxfId="289" priority="40" stopIfTrue="1" operator="equal">
      <formula>$R80</formula>
    </cfRule>
  </conditionalFormatting>
  <conditionalFormatting sqref="Q80:Q83">
    <cfRule type="expression" dxfId="288" priority="39" stopIfTrue="1">
      <formula>AB80</formula>
    </cfRule>
  </conditionalFormatting>
  <conditionalFormatting sqref="C86:P86">
    <cfRule type="cellIs" dxfId="287" priority="38" stopIfTrue="1" operator="equal">
      <formula>$R86</formula>
    </cfRule>
  </conditionalFormatting>
  <conditionalFormatting sqref="Q86:Q89">
    <cfRule type="expression" dxfId="286" priority="37" stopIfTrue="1">
      <formula>AB86</formula>
    </cfRule>
  </conditionalFormatting>
  <conditionalFormatting sqref="C92:P92">
    <cfRule type="cellIs" dxfId="285" priority="36" stopIfTrue="1" operator="equal">
      <formula>$R92</formula>
    </cfRule>
  </conditionalFormatting>
  <conditionalFormatting sqref="Q92:Q95">
    <cfRule type="expression" dxfId="284" priority="35" stopIfTrue="1">
      <formula>AB92</formula>
    </cfRule>
  </conditionalFormatting>
  <conditionalFormatting sqref="C98:P98">
    <cfRule type="cellIs" dxfId="283" priority="34" stopIfTrue="1" operator="equal">
      <formula>$R98</formula>
    </cfRule>
  </conditionalFormatting>
  <conditionalFormatting sqref="Q98:Q101">
    <cfRule type="expression" dxfId="282" priority="33" stopIfTrue="1">
      <formula>AB98</formula>
    </cfRule>
  </conditionalFormatting>
  <conditionalFormatting sqref="C104:P104">
    <cfRule type="cellIs" dxfId="281" priority="32" stopIfTrue="1" operator="equal">
      <formula>$R104</formula>
    </cfRule>
  </conditionalFormatting>
  <conditionalFormatting sqref="Q104:Q107">
    <cfRule type="expression" dxfId="280" priority="31" stopIfTrue="1">
      <formula>AB104</formula>
    </cfRule>
  </conditionalFormatting>
  <conditionalFormatting sqref="C110:P110">
    <cfRule type="cellIs" dxfId="279" priority="30" stopIfTrue="1" operator="equal">
      <formula>$R110</formula>
    </cfRule>
  </conditionalFormatting>
  <conditionalFormatting sqref="Q110:Q113">
    <cfRule type="expression" dxfId="278" priority="29" stopIfTrue="1">
      <formula>AB110</formula>
    </cfRule>
  </conditionalFormatting>
  <conditionalFormatting sqref="C116:P116">
    <cfRule type="cellIs" dxfId="277" priority="28" stopIfTrue="1" operator="equal">
      <formula>$R116</formula>
    </cfRule>
  </conditionalFormatting>
  <conditionalFormatting sqref="Q116:Q119">
    <cfRule type="expression" dxfId="276" priority="27" stopIfTrue="1">
      <formula>AB116</formula>
    </cfRule>
  </conditionalFormatting>
  <conditionalFormatting sqref="C122:P122">
    <cfRule type="cellIs" dxfId="275" priority="26" stopIfTrue="1" operator="equal">
      <formula>$R122</formula>
    </cfRule>
  </conditionalFormatting>
  <conditionalFormatting sqref="Q122:Q125">
    <cfRule type="expression" dxfId="274" priority="25" stopIfTrue="1">
      <formula>AB122</formula>
    </cfRule>
  </conditionalFormatting>
  <conditionalFormatting sqref="C128:P128">
    <cfRule type="cellIs" dxfId="273" priority="24" stopIfTrue="1" operator="equal">
      <formula>$R128</formula>
    </cfRule>
  </conditionalFormatting>
  <conditionalFormatting sqref="Q128:Q131">
    <cfRule type="expression" dxfId="272" priority="23" stopIfTrue="1">
      <formula>AB128</formula>
    </cfRule>
  </conditionalFormatting>
  <conditionalFormatting sqref="C134:P134">
    <cfRule type="cellIs" dxfId="271" priority="22" stopIfTrue="1" operator="equal">
      <formula>$R134</formula>
    </cfRule>
  </conditionalFormatting>
  <conditionalFormatting sqref="Q134:Q137">
    <cfRule type="expression" dxfId="270" priority="21" stopIfTrue="1">
      <formula>AB134</formula>
    </cfRule>
  </conditionalFormatting>
  <conditionalFormatting sqref="Q140:Q143">
    <cfRule type="expression" dxfId="269" priority="19" stopIfTrue="1">
      <formula>AB140</formula>
    </cfRule>
  </conditionalFormatting>
  <conditionalFormatting sqref="C146:P146">
    <cfRule type="cellIs" dxfId="268" priority="18" stopIfTrue="1" operator="equal">
      <formula>$R146</formula>
    </cfRule>
  </conditionalFormatting>
  <conditionalFormatting sqref="Q146:Q149">
    <cfRule type="expression" dxfId="267" priority="17" stopIfTrue="1">
      <formula>AB146</formula>
    </cfRule>
  </conditionalFormatting>
  <conditionalFormatting sqref="C152:P152">
    <cfRule type="cellIs" dxfId="266" priority="16" stopIfTrue="1" operator="equal">
      <formula>$R152</formula>
    </cfRule>
  </conditionalFormatting>
  <conditionalFormatting sqref="Q152:Q155">
    <cfRule type="expression" dxfId="265" priority="15" stopIfTrue="1">
      <formula>AB152</formula>
    </cfRule>
  </conditionalFormatting>
  <conditionalFormatting sqref="C158:P158">
    <cfRule type="cellIs" dxfId="264" priority="14" stopIfTrue="1" operator="equal">
      <formula>$R158</formula>
    </cfRule>
  </conditionalFormatting>
  <conditionalFormatting sqref="Q158:Q161">
    <cfRule type="expression" dxfId="263" priority="13" stopIfTrue="1">
      <formula>AB158</formula>
    </cfRule>
  </conditionalFormatting>
  <conditionalFormatting sqref="C164:P164">
    <cfRule type="cellIs" dxfId="262" priority="12" stopIfTrue="1" operator="equal">
      <formula>$R164</formula>
    </cfRule>
  </conditionalFormatting>
  <conditionalFormatting sqref="Q164:Q167">
    <cfRule type="expression" dxfId="261" priority="11" stopIfTrue="1">
      <formula>AB164</formula>
    </cfRule>
  </conditionalFormatting>
  <conditionalFormatting sqref="C170:P170">
    <cfRule type="cellIs" dxfId="260" priority="10" stopIfTrue="1" operator="equal">
      <formula>$R170</formula>
    </cfRule>
  </conditionalFormatting>
  <conditionalFormatting sqref="Q170:Q173">
    <cfRule type="expression" dxfId="259" priority="9" stopIfTrue="1">
      <formula>AB170</formula>
    </cfRule>
  </conditionalFormatting>
  <conditionalFormatting sqref="C176:P176">
    <cfRule type="cellIs" dxfId="258" priority="8" stopIfTrue="1" operator="equal">
      <formula>$R176</formula>
    </cfRule>
  </conditionalFormatting>
  <conditionalFormatting sqref="Q176:Q179">
    <cfRule type="expression" dxfId="257" priority="7" stopIfTrue="1">
      <formula>AB176</formula>
    </cfRule>
  </conditionalFormatting>
  <conditionalFormatting sqref="C182:P182">
    <cfRule type="cellIs" dxfId="256" priority="6" stopIfTrue="1" operator="equal">
      <formula>$R182</formula>
    </cfRule>
  </conditionalFormatting>
  <conditionalFormatting sqref="Q182:Q185">
    <cfRule type="expression" dxfId="255" priority="5" stopIfTrue="1">
      <formula>AB182</formula>
    </cfRule>
  </conditionalFormatting>
  <conditionalFormatting sqref="C188:P188">
    <cfRule type="cellIs" dxfId="254" priority="4" stopIfTrue="1" operator="equal">
      <formula>$R188</formula>
    </cfRule>
  </conditionalFormatting>
  <conditionalFormatting sqref="Q188:Q191">
    <cfRule type="expression" dxfId="253" priority="3" stopIfTrue="1">
      <formula>AB188</formula>
    </cfRule>
  </conditionalFormatting>
  <conditionalFormatting sqref="C194:P194">
    <cfRule type="cellIs" dxfId="252" priority="2" stopIfTrue="1" operator="equal">
      <formula>$R194</formula>
    </cfRule>
  </conditionalFormatting>
  <conditionalFormatting sqref="Q194:Q197">
    <cfRule type="expression" dxfId="251" priority="1" stopIfTrue="1">
      <formula>AB194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8" manualBreakCount="8">
    <brk id="29" max="16" man="1"/>
    <brk id="53" max="16" man="1"/>
    <brk id="77" max="16" man="1"/>
    <brk id="101" max="16" man="1"/>
    <brk id="125" max="16" man="1"/>
    <brk id="149" max="16" man="1"/>
    <brk id="173" max="16" man="1"/>
    <brk id="19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16" width="8.140625" style="44" customWidth="1"/>
    <col min="17" max="17" width="11.7109375" style="44" customWidth="1"/>
    <col min="18" max="18" width="6.7109375" style="44" customWidth="1"/>
    <col min="19" max="16384" width="9.140625" style="44"/>
  </cols>
  <sheetData>
    <row r="1" spans="1:21" ht="21.95" customHeight="1" x14ac:dyDescent="0.2">
      <c r="A1" s="17" t="s">
        <v>15</v>
      </c>
      <c r="B1" s="39"/>
      <c r="C1" s="39"/>
      <c r="D1" s="39"/>
      <c r="E1" s="39"/>
      <c r="F1" s="39"/>
      <c r="G1" s="39"/>
      <c r="H1" s="40"/>
      <c r="I1" s="41"/>
      <c r="J1" s="62" t="s">
        <v>46</v>
      </c>
      <c r="K1" s="18"/>
      <c r="L1" s="18"/>
      <c r="M1" s="18"/>
      <c r="N1" s="18"/>
      <c r="O1" s="18"/>
      <c r="P1" s="42"/>
      <c r="Q1" s="43"/>
    </row>
    <row r="2" spans="1:21" ht="5.0999999999999996" customHeight="1" thickBot="1" x14ac:dyDescent="0.25">
      <c r="A2" s="19"/>
      <c r="B2" s="45"/>
      <c r="C2" s="45"/>
      <c r="D2" s="45"/>
      <c r="E2" s="45"/>
      <c r="F2" s="45"/>
      <c r="G2" s="45"/>
      <c r="H2" s="46"/>
      <c r="I2" s="47"/>
      <c r="J2" s="46"/>
      <c r="K2" s="1"/>
      <c r="L2" s="1"/>
      <c r="M2" s="1"/>
      <c r="N2" s="1"/>
      <c r="O2" s="1"/>
      <c r="P2" s="45"/>
      <c r="Q2" s="48"/>
    </row>
    <row r="3" spans="1:21" ht="21.95" customHeight="1" thickBot="1" x14ac:dyDescent="0.25">
      <c r="A3" s="19" t="s">
        <v>0</v>
      </c>
      <c r="B3" s="22">
        <v>21</v>
      </c>
      <c r="C3" s="2" t="s">
        <v>1</v>
      </c>
      <c r="D3" s="2"/>
      <c r="E3" s="2"/>
      <c r="F3" s="2"/>
      <c r="G3" s="2"/>
      <c r="H3" s="2"/>
      <c r="I3" s="47"/>
      <c r="J3" s="82" t="s">
        <v>35</v>
      </c>
      <c r="K3" s="1"/>
      <c r="L3" s="1"/>
      <c r="M3" s="1"/>
      <c r="N3" s="1"/>
      <c r="O3" s="1"/>
      <c r="P3" s="45"/>
      <c r="Q3" s="48"/>
    </row>
    <row r="4" spans="1:21" ht="5.0999999999999996" customHeight="1" thickBot="1" x14ac:dyDescent="0.3">
      <c r="A4" s="23"/>
      <c r="B4" s="24"/>
      <c r="C4" s="25"/>
      <c r="D4" s="25"/>
      <c r="E4" s="25"/>
      <c r="F4" s="25"/>
      <c r="G4" s="25"/>
      <c r="H4" s="49"/>
      <c r="I4" s="26"/>
      <c r="J4" s="24"/>
      <c r="K4" s="24"/>
      <c r="L4" s="24"/>
      <c r="M4" s="24"/>
      <c r="N4" s="24"/>
      <c r="O4" s="24"/>
      <c r="P4" s="50"/>
      <c r="Q4" s="51"/>
    </row>
    <row r="5" spans="1:21" s="63" customFormat="1" ht="114.95" customHeight="1" thickBot="1" x14ac:dyDescent="0.25">
      <c r="A5" s="28" t="s">
        <v>2</v>
      </c>
      <c r="B5" s="28" t="s">
        <v>3</v>
      </c>
      <c r="C5" s="90" t="s">
        <v>33</v>
      </c>
      <c r="D5" s="90" t="s">
        <v>36</v>
      </c>
      <c r="E5" s="90" t="s">
        <v>37</v>
      </c>
      <c r="F5" s="90" t="s">
        <v>38</v>
      </c>
      <c r="G5" s="90" t="s">
        <v>39</v>
      </c>
      <c r="H5" s="90" t="s">
        <v>40</v>
      </c>
      <c r="I5" s="90" t="s">
        <v>20</v>
      </c>
      <c r="J5" s="90" t="s">
        <v>17</v>
      </c>
      <c r="K5" s="90" t="s">
        <v>21</v>
      </c>
      <c r="L5" s="90" t="s">
        <v>41</v>
      </c>
      <c r="M5" s="90" t="s">
        <v>42</v>
      </c>
      <c r="N5" s="90" t="s">
        <v>43</v>
      </c>
      <c r="O5" s="90" t="s">
        <v>44</v>
      </c>
      <c r="P5" s="89" t="s">
        <v>25</v>
      </c>
      <c r="Q5" s="28" t="s">
        <v>14</v>
      </c>
      <c r="R5" s="14" t="s">
        <v>4</v>
      </c>
    </row>
    <row r="6" spans="1:21" s="53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1</v>
      </c>
      <c r="K6" s="27">
        <v>5</v>
      </c>
      <c r="L6" s="27">
        <v>1</v>
      </c>
      <c r="M6" s="27">
        <v>1</v>
      </c>
      <c r="N6" s="27">
        <v>0</v>
      </c>
      <c r="O6" s="27">
        <v>3</v>
      </c>
      <c r="P6" s="34">
        <v>0</v>
      </c>
      <c r="Q6" s="35" t="s">
        <v>6</v>
      </c>
      <c r="R6" s="52"/>
      <c r="S6" s="56"/>
      <c r="T6" s="56"/>
      <c r="U6" s="56"/>
    </row>
    <row r="7" spans="1:21" s="53" customFormat="1" ht="15.6" customHeight="1" x14ac:dyDescent="0.2">
      <c r="A7" s="31">
        <v>5.25</v>
      </c>
      <c r="B7" s="32" t="s">
        <v>7</v>
      </c>
      <c r="C7" s="21">
        <v>0</v>
      </c>
      <c r="D7" s="4">
        <v>3</v>
      </c>
      <c r="E7" s="4">
        <v>0</v>
      </c>
      <c r="F7" s="4">
        <v>3</v>
      </c>
      <c r="G7" s="4">
        <v>2</v>
      </c>
      <c r="H7" s="4">
        <v>1</v>
      </c>
      <c r="I7" s="4">
        <v>0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20"/>
      <c r="Q7" s="36">
        <f>SUM(C7:O7)</f>
        <v>11</v>
      </c>
      <c r="R7" s="15"/>
      <c r="S7" s="56"/>
      <c r="T7" s="56"/>
      <c r="U7" s="56"/>
    </row>
    <row r="8" spans="1:21" s="53" customFormat="1" ht="15.6" customHeight="1" x14ac:dyDescent="0.2">
      <c r="A8" s="99" t="s">
        <v>45</v>
      </c>
      <c r="B8" s="32" t="s">
        <v>8</v>
      </c>
      <c r="C8" s="21">
        <f>C7</f>
        <v>0</v>
      </c>
      <c r="D8" s="5">
        <f t="shared" ref="D8" si="0">C8-D6+D7</f>
        <v>3</v>
      </c>
      <c r="E8" s="5">
        <f t="shared" ref="E8" si="1">D8-E6+E7</f>
        <v>3</v>
      </c>
      <c r="F8" s="5">
        <f t="shared" ref="F8" si="2">E8-F6+F7</f>
        <v>6</v>
      </c>
      <c r="G8" s="5">
        <f t="shared" ref="G8" si="3">F8-G6+G7</f>
        <v>8</v>
      </c>
      <c r="H8" s="5">
        <f t="shared" ref="H8" si="4">G8-H6+H7</f>
        <v>9</v>
      </c>
      <c r="I8" s="5">
        <f t="shared" ref="I8" si="5">H8-I6+I7</f>
        <v>9</v>
      </c>
      <c r="J8" s="5">
        <f t="shared" ref="J8" si="6">I8-J6+J7</f>
        <v>9</v>
      </c>
      <c r="K8" s="5">
        <f t="shared" ref="K8" si="7">J8-K6+K7</f>
        <v>5</v>
      </c>
      <c r="L8" s="5">
        <f t="shared" ref="L8" si="8">K8-L6+L7</f>
        <v>4</v>
      </c>
      <c r="M8" s="5">
        <f t="shared" ref="M8" si="9">L8-M6+M7</f>
        <v>3</v>
      </c>
      <c r="N8" s="5">
        <f t="shared" ref="N8" si="10">M8-N6+N7</f>
        <v>3</v>
      </c>
      <c r="O8" s="5">
        <f t="shared" ref="O8" si="11">N8-O6+O7</f>
        <v>0</v>
      </c>
      <c r="P8" s="5">
        <f t="shared" ref="P8" si="12">O8-P6+P7</f>
        <v>0</v>
      </c>
      <c r="Q8" s="37"/>
      <c r="R8" s="3">
        <f>MAX(C8:P8)</f>
        <v>9</v>
      </c>
      <c r="S8" s="56"/>
      <c r="T8" s="56"/>
      <c r="U8" s="56"/>
    </row>
    <row r="9" spans="1:21" s="53" customFormat="1" ht="15.6" customHeight="1" x14ac:dyDescent="0.2">
      <c r="A9" s="100"/>
      <c r="B9" s="32" t="s">
        <v>9</v>
      </c>
      <c r="C9" s="91"/>
      <c r="D9" s="92"/>
      <c r="E9" s="92"/>
      <c r="F9" s="92"/>
      <c r="G9" s="92"/>
      <c r="H9" s="6">
        <v>5.3</v>
      </c>
      <c r="I9" s="92"/>
      <c r="J9" s="92"/>
      <c r="K9" s="92"/>
      <c r="L9" s="92"/>
      <c r="M9" s="6">
        <v>5.38</v>
      </c>
      <c r="N9" s="92"/>
      <c r="O9" s="92"/>
      <c r="P9" s="85">
        <v>5.45</v>
      </c>
      <c r="Q9" s="38">
        <v>20</v>
      </c>
      <c r="R9" s="15"/>
      <c r="S9" s="56"/>
      <c r="T9" s="56"/>
      <c r="U9" s="56"/>
    </row>
    <row r="10" spans="1:21" s="53" customFormat="1" ht="15.6" customHeight="1" x14ac:dyDescent="0.2">
      <c r="A10" s="101"/>
      <c r="B10" s="33" t="s">
        <v>10</v>
      </c>
      <c r="C10" s="93">
        <v>5.25</v>
      </c>
      <c r="D10" s="94"/>
      <c r="E10" s="94"/>
      <c r="F10" s="94"/>
      <c r="G10" s="94"/>
      <c r="H10" s="7">
        <f>H9</f>
        <v>5.3</v>
      </c>
      <c r="I10" s="94"/>
      <c r="J10" s="94"/>
      <c r="K10" s="94"/>
      <c r="L10" s="94"/>
      <c r="M10" s="7">
        <f>M9</f>
        <v>5.38</v>
      </c>
      <c r="N10" s="94"/>
      <c r="O10" s="94"/>
      <c r="P10" s="88"/>
      <c r="Q10" s="37"/>
      <c r="R10" s="16"/>
      <c r="S10" s="56"/>
      <c r="T10" s="56"/>
      <c r="U10" s="56"/>
    </row>
    <row r="11" spans="1:21" s="53" customFormat="1" ht="15.6" customHeight="1" thickBot="1" x14ac:dyDescent="0.25">
      <c r="A11" s="58">
        <v>527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61"/>
      <c r="R11" s="3"/>
      <c r="S11" s="56"/>
      <c r="T11" s="56"/>
      <c r="U11" s="56"/>
    </row>
    <row r="12" spans="1:21" s="53" customFormat="1" ht="15.6" customHeight="1" x14ac:dyDescent="0.2">
      <c r="A12" s="64"/>
      <c r="B12" s="29" t="s">
        <v>5</v>
      </c>
      <c r="C12" s="30"/>
      <c r="D12" s="27">
        <v>0</v>
      </c>
      <c r="E12" s="27">
        <v>1</v>
      </c>
      <c r="F12" s="27">
        <v>0</v>
      </c>
      <c r="G12" s="27">
        <v>0</v>
      </c>
      <c r="H12" s="27">
        <v>0</v>
      </c>
      <c r="I12" s="27">
        <v>1</v>
      </c>
      <c r="J12" s="27">
        <v>2</v>
      </c>
      <c r="K12" s="27">
        <v>2</v>
      </c>
      <c r="L12" s="27">
        <v>0</v>
      </c>
      <c r="M12" s="27">
        <v>0</v>
      </c>
      <c r="N12" s="27">
        <v>0</v>
      </c>
      <c r="O12" s="27">
        <v>0</v>
      </c>
      <c r="P12" s="34">
        <v>0</v>
      </c>
      <c r="Q12" s="35" t="s">
        <v>6</v>
      </c>
      <c r="R12" s="52"/>
      <c r="S12" s="56"/>
      <c r="T12" s="56"/>
      <c r="U12" s="56"/>
    </row>
    <row r="13" spans="1:21" s="53" customFormat="1" ht="15.6" customHeight="1" x14ac:dyDescent="0.2">
      <c r="A13" s="31">
        <v>6.05</v>
      </c>
      <c r="B13" s="32" t="s">
        <v>7</v>
      </c>
      <c r="C13" s="21">
        <v>1</v>
      </c>
      <c r="D13" s="4">
        <v>2</v>
      </c>
      <c r="E13" s="4">
        <v>0</v>
      </c>
      <c r="F13" s="4">
        <v>2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20"/>
      <c r="Q13" s="36">
        <f>SUM(C13:O13)</f>
        <v>6</v>
      </c>
      <c r="R13" s="15"/>
      <c r="S13" s="56"/>
      <c r="T13" s="56"/>
      <c r="U13" s="56"/>
    </row>
    <row r="14" spans="1:21" s="53" customFormat="1" ht="15.6" customHeight="1" x14ac:dyDescent="0.2">
      <c r="A14" s="99" t="s">
        <v>45</v>
      </c>
      <c r="B14" s="32" t="s">
        <v>8</v>
      </c>
      <c r="C14" s="21">
        <f>C13</f>
        <v>1</v>
      </c>
      <c r="D14" s="5">
        <f t="shared" ref="D14" si="13">C14-D12+D13</f>
        <v>3</v>
      </c>
      <c r="E14" s="5">
        <f t="shared" ref="E14" si="14">D14-E12+E13</f>
        <v>2</v>
      </c>
      <c r="F14" s="5">
        <f t="shared" ref="F14" si="15">E14-F12+F13</f>
        <v>4</v>
      </c>
      <c r="G14" s="5">
        <f t="shared" ref="G14" si="16">F14-G12+G13</f>
        <v>4</v>
      </c>
      <c r="H14" s="5">
        <f t="shared" ref="H14" si="17">G14-H12+H13</f>
        <v>5</v>
      </c>
      <c r="I14" s="5">
        <f t="shared" ref="I14" si="18">H14-I12+I13</f>
        <v>4</v>
      </c>
      <c r="J14" s="5">
        <f t="shared" ref="J14" si="19">I14-J12+J13</f>
        <v>2</v>
      </c>
      <c r="K14" s="5">
        <f t="shared" ref="K14" si="20">J14-K12+K13</f>
        <v>0</v>
      </c>
      <c r="L14" s="5">
        <f t="shared" ref="L14" si="21">K14-L12+L13</f>
        <v>0</v>
      </c>
      <c r="M14" s="5">
        <f t="shared" ref="M14" si="22">L14-M12+M13</f>
        <v>0</v>
      </c>
      <c r="N14" s="5">
        <f t="shared" ref="N14" si="23">M14-N12+N13</f>
        <v>0</v>
      </c>
      <c r="O14" s="5">
        <f t="shared" ref="O14" si="24">N14-O12+O13</f>
        <v>0</v>
      </c>
      <c r="P14" s="5">
        <f t="shared" ref="P14" si="25">O14-P12+P13</f>
        <v>0</v>
      </c>
      <c r="Q14" s="37"/>
      <c r="R14" s="3">
        <f>MAX(C14:P14)</f>
        <v>5</v>
      </c>
      <c r="S14" s="56"/>
      <c r="T14" s="56"/>
      <c r="U14" s="56"/>
    </row>
    <row r="15" spans="1:21" s="53" customFormat="1" ht="15.6" customHeight="1" x14ac:dyDescent="0.2">
      <c r="A15" s="100"/>
      <c r="B15" s="32" t="s">
        <v>9</v>
      </c>
      <c r="C15" s="91"/>
      <c r="D15" s="92"/>
      <c r="E15" s="92"/>
      <c r="F15" s="92"/>
      <c r="G15" s="92"/>
      <c r="H15" s="6">
        <v>6.12</v>
      </c>
      <c r="I15" s="92"/>
      <c r="J15" s="92"/>
      <c r="K15" s="92"/>
      <c r="L15" s="92"/>
      <c r="M15" s="6">
        <v>6.2</v>
      </c>
      <c r="N15" s="92"/>
      <c r="O15" s="92"/>
      <c r="P15" s="85">
        <v>6.25</v>
      </c>
      <c r="Q15" s="38">
        <v>20</v>
      </c>
      <c r="R15" s="15"/>
      <c r="S15" s="56"/>
      <c r="T15" s="56"/>
      <c r="U15" s="56"/>
    </row>
    <row r="16" spans="1:21" s="53" customFormat="1" ht="15.6" customHeight="1" x14ac:dyDescent="0.2">
      <c r="A16" s="101"/>
      <c r="B16" s="33" t="s">
        <v>10</v>
      </c>
      <c r="C16" s="93">
        <v>6.05</v>
      </c>
      <c r="D16" s="94"/>
      <c r="E16" s="94"/>
      <c r="F16" s="94"/>
      <c r="G16" s="94"/>
      <c r="H16" s="7">
        <v>6.12</v>
      </c>
      <c r="I16" s="94"/>
      <c r="J16" s="94"/>
      <c r="K16" s="94"/>
      <c r="L16" s="94"/>
      <c r="M16" s="7">
        <f>M15</f>
        <v>6.2</v>
      </c>
      <c r="N16" s="94"/>
      <c r="O16" s="94"/>
      <c r="P16" s="88"/>
      <c r="Q16" s="37"/>
      <c r="R16" s="16"/>
      <c r="S16" s="56"/>
      <c r="T16" s="56"/>
      <c r="U16" s="56"/>
    </row>
    <row r="17" spans="1:21" s="53" customFormat="1" ht="15.6" customHeight="1" thickBot="1" x14ac:dyDescent="0.25">
      <c r="A17" s="58">
        <v>510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3"/>
      <c r="S17" s="56"/>
      <c r="T17" s="56"/>
      <c r="U17" s="56"/>
    </row>
    <row r="18" spans="1:21" s="53" customFormat="1" ht="15.6" customHeight="1" x14ac:dyDescent="0.2">
      <c r="A18" s="64"/>
      <c r="B18" s="29" t="s">
        <v>5</v>
      </c>
      <c r="C18" s="30"/>
      <c r="D18" s="27">
        <v>0</v>
      </c>
      <c r="E18" s="27">
        <v>1</v>
      </c>
      <c r="F18" s="27">
        <v>0</v>
      </c>
      <c r="G18" s="27">
        <v>1</v>
      </c>
      <c r="H18" s="27">
        <v>1</v>
      </c>
      <c r="I18" s="27">
        <v>4</v>
      </c>
      <c r="J18" s="27">
        <v>7</v>
      </c>
      <c r="K18" s="27">
        <v>5</v>
      </c>
      <c r="L18" s="27">
        <v>1</v>
      </c>
      <c r="M18" s="27">
        <v>2</v>
      </c>
      <c r="N18" s="27">
        <v>2</v>
      </c>
      <c r="O18" s="27">
        <v>2</v>
      </c>
      <c r="P18" s="34">
        <v>0</v>
      </c>
      <c r="Q18" s="35" t="s">
        <v>6</v>
      </c>
      <c r="R18" s="52"/>
      <c r="S18" s="56"/>
      <c r="T18" s="56"/>
      <c r="U18" s="56"/>
    </row>
    <row r="19" spans="1:21" s="53" customFormat="1" ht="15.6" customHeight="1" x14ac:dyDescent="0.2">
      <c r="A19" s="31">
        <v>6.35</v>
      </c>
      <c r="B19" s="32" t="s">
        <v>7</v>
      </c>
      <c r="C19" s="21">
        <v>4</v>
      </c>
      <c r="D19" s="4">
        <v>4</v>
      </c>
      <c r="E19" s="4">
        <v>12</v>
      </c>
      <c r="F19" s="4">
        <v>0</v>
      </c>
      <c r="G19" s="4">
        <v>0</v>
      </c>
      <c r="H19" s="4">
        <v>1</v>
      </c>
      <c r="I19" s="4">
        <v>0</v>
      </c>
      <c r="J19" s="4">
        <v>3</v>
      </c>
      <c r="K19" s="4">
        <v>2</v>
      </c>
      <c r="L19" s="4">
        <v>0</v>
      </c>
      <c r="M19" s="4">
        <v>0</v>
      </c>
      <c r="N19" s="4">
        <v>0</v>
      </c>
      <c r="O19" s="4">
        <v>0</v>
      </c>
      <c r="P19" s="20"/>
      <c r="Q19" s="36">
        <f>SUM(C19:O19)</f>
        <v>26</v>
      </c>
      <c r="R19" s="15"/>
      <c r="S19" s="56"/>
      <c r="T19" s="56"/>
      <c r="U19" s="56"/>
    </row>
    <row r="20" spans="1:21" s="53" customFormat="1" ht="15.6" customHeight="1" x14ac:dyDescent="0.2">
      <c r="A20" s="99" t="s">
        <v>45</v>
      </c>
      <c r="B20" s="32" t="s">
        <v>8</v>
      </c>
      <c r="C20" s="21">
        <f>C19</f>
        <v>4</v>
      </c>
      <c r="D20" s="5">
        <f t="shared" ref="D20" si="26">C20-D18+D19</f>
        <v>8</v>
      </c>
      <c r="E20" s="5">
        <f t="shared" ref="E20" si="27">D20-E18+E19</f>
        <v>19</v>
      </c>
      <c r="F20" s="5">
        <f t="shared" ref="F20" si="28">E20-F18+F19</f>
        <v>19</v>
      </c>
      <c r="G20" s="5">
        <f t="shared" ref="G20" si="29">F20-G18+G19</f>
        <v>18</v>
      </c>
      <c r="H20" s="5">
        <f t="shared" ref="H20" si="30">G20-H18+H19</f>
        <v>18</v>
      </c>
      <c r="I20" s="5">
        <f t="shared" ref="I20" si="31">H20-I18+I19</f>
        <v>14</v>
      </c>
      <c r="J20" s="5">
        <f t="shared" ref="J20" si="32">I20-J18+J19</f>
        <v>10</v>
      </c>
      <c r="K20" s="5">
        <f t="shared" ref="K20" si="33">J20-K18+K19</f>
        <v>7</v>
      </c>
      <c r="L20" s="5">
        <f t="shared" ref="L20" si="34">K20-L18+L19</f>
        <v>6</v>
      </c>
      <c r="M20" s="5">
        <f t="shared" ref="M20" si="35">L20-M18+M19</f>
        <v>4</v>
      </c>
      <c r="N20" s="5">
        <f t="shared" ref="N20" si="36">M20-N18+N19</f>
        <v>2</v>
      </c>
      <c r="O20" s="5">
        <f t="shared" ref="O20" si="37">N20-O18+O19</f>
        <v>0</v>
      </c>
      <c r="P20" s="5">
        <f t="shared" ref="P20" si="38">O20-P18+P19</f>
        <v>0</v>
      </c>
      <c r="Q20" s="37"/>
      <c r="R20" s="3">
        <f>MAX(C20:P20)</f>
        <v>19</v>
      </c>
      <c r="S20" s="56"/>
      <c r="T20" s="56"/>
      <c r="U20" s="56"/>
    </row>
    <row r="21" spans="1:21" s="53" customFormat="1" ht="15.6" customHeight="1" x14ac:dyDescent="0.2">
      <c r="A21" s="100"/>
      <c r="B21" s="32" t="s">
        <v>9</v>
      </c>
      <c r="C21" s="91"/>
      <c r="D21" s="92"/>
      <c r="E21" s="92"/>
      <c r="F21" s="92"/>
      <c r="G21" s="92"/>
      <c r="H21" s="6">
        <v>6.41</v>
      </c>
      <c r="I21" s="92"/>
      <c r="J21" s="92"/>
      <c r="K21" s="92"/>
      <c r="L21" s="92"/>
      <c r="M21" s="6">
        <v>6.49</v>
      </c>
      <c r="N21" s="92"/>
      <c r="O21" s="92"/>
      <c r="P21" s="85">
        <v>6.54</v>
      </c>
      <c r="Q21" s="38">
        <v>19</v>
      </c>
      <c r="R21" s="15"/>
      <c r="S21" s="56"/>
      <c r="T21" s="56"/>
      <c r="U21" s="56"/>
    </row>
    <row r="22" spans="1:21" s="53" customFormat="1" ht="15.6" customHeight="1" x14ac:dyDescent="0.2">
      <c r="A22" s="101"/>
      <c r="B22" s="33" t="s">
        <v>10</v>
      </c>
      <c r="C22" s="93">
        <v>6.35</v>
      </c>
      <c r="D22" s="94"/>
      <c r="E22" s="94"/>
      <c r="F22" s="94"/>
      <c r="G22" s="94"/>
      <c r="H22" s="7">
        <f>H21</f>
        <v>6.41</v>
      </c>
      <c r="I22" s="94"/>
      <c r="J22" s="94"/>
      <c r="K22" s="94"/>
      <c r="L22" s="94"/>
      <c r="M22" s="7">
        <f>M21</f>
        <v>6.49</v>
      </c>
      <c r="N22" s="94"/>
      <c r="O22" s="94"/>
      <c r="P22" s="88"/>
      <c r="Q22" s="37"/>
      <c r="R22" s="16"/>
      <c r="S22" s="56"/>
      <c r="T22" s="56"/>
      <c r="U22" s="56"/>
    </row>
    <row r="23" spans="1:21" s="53" customFormat="1" ht="15.6" customHeight="1" thickBot="1" x14ac:dyDescent="0.25">
      <c r="A23" s="58">
        <v>527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  <c r="R23" s="3"/>
      <c r="S23" s="56"/>
      <c r="T23" s="56"/>
      <c r="U23" s="56"/>
    </row>
    <row r="24" spans="1:21" s="53" customFormat="1" ht="15.6" customHeight="1" x14ac:dyDescent="0.2">
      <c r="A24" s="64"/>
      <c r="B24" s="29" t="s">
        <v>5</v>
      </c>
      <c r="C24" s="30"/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6</v>
      </c>
      <c r="L24" s="27">
        <v>3</v>
      </c>
      <c r="M24" s="27">
        <v>2</v>
      </c>
      <c r="N24" s="27">
        <v>16</v>
      </c>
      <c r="O24" s="27">
        <v>2</v>
      </c>
      <c r="P24" s="34">
        <v>0</v>
      </c>
      <c r="Q24" s="35" t="s">
        <v>6</v>
      </c>
      <c r="R24" s="52"/>
      <c r="S24" s="56"/>
      <c r="T24" s="56"/>
      <c r="U24" s="56"/>
    </row>
    <row r="25" spans="1:21" s="53" customFormat="1" ht="15.6" customHeight="1" x14ac:dyDescent="0.2">
      <c r="A25" s="31">
        <v>7.08</v>
      </c>
      <c r="B25" s="32" t="s">
        <v>7</v>
      </c>
      <c r="C25" s="21">
        <v>3</v>
      </c>
      <c r="D25" s="4">
        <v>4</v>
      </c>
      <c r="E25" s="4">
        <v>10</v>
      </c>
      <c r="F25" s="4">
        <v>0</v>
      </c>
      <c r="G25" s="4">
        <v>1</v>
      </c>
      <c r="H25" s="4">
        <v>3</v>
      </c>
      <c r="I25" s="4">
        <v>5</v>
      </c>
      <c r="J25" s="4">
        <v>1</v>
      </c>
      <c r="K25" s="4">
        <v>4</v>
      </c>
      <c r="L25" s="4">
        <v>1</v>
      </c>
      <c r="M25" s="4">
        <v>0</v>
      </c>
      <c r="N25" s="4">
        <v>0</v>
      </c>
      <c r="O25" s="4">
        <v>0</v>
      </c>
      <c r="P25" s="20"/>
      <c r="Q25" s="36">
        <f>SUM(C25:O25)</f>
        <v>32</v>
      </c>
      <c r="R25" s="15"/>
      <c r="S25" s="56"/>
      <c r="T25" s="56"/>
      <c r="U25" s="56"/>
    </row>
    <row r="26" spans="1:21" s="53" customFormat="1" ht="15.6" customHeight="1" x14ac:dyDescent="0.2">
      <c r="A26" s="99" t="s">
        <v>45</v>
      </c>
      <c r="B26" s="32" t="s">
        <v>8</v>
      </c>
      <c r="C26" s="21">
        <f>C25</f>
        <v>3</v>
      </c>
      <c r="D26" s="5">
        <f t="shared" ref="D26" si="39">C26-D24+D25</f>
        <v>7</v>
      </c>
      <c r="E26" s="5">
        <f t="shared" ref="E26" si="40">D26-E24+E25</f>
        <v>17</v>
      </c>
      <c r="F26" s="5">
        <f t="shared" ref="F26" si="41">E26-F24+F25</f>
        <v>17</v>
      </c>
      <c r="G26" s="5">
        <f t="shared" ref="G26" si="42">F26-G24+G25</f>
        <v>18</v>
      </c>
      <c r="H26" s="5">
        <f t="shared" ref="H26" si="43">G26-H24+H25</f>
        <v>21</v>
      </c>
      <c r="I26" s="5">
        <f t="shared" ref="I26" si="44">H26-I24+I25</f>
        <v>24</v>
      </c>
      <c r="J26" s="5">
        <f t="shared" ref="J26" si="45">I26-J24+J25</f>
        <v>24</v>
      </c>
      <c r="K26" s="5">
        <f t="shared" ref="K26" si="46">J26-K24+K25</f>
        <v>22</v>
      </c>
      <c r="L26" s="5">
        <f t="shared" ref="L26" si="47">K26-L24+L25</f>
        <v>20</v>
      </c>
      <c r="M26" s="5">
        <f t="shared" ref="M26" si="48">L26-M24+M25</f>
        <v>18</v>
      </c>
      <c r="N26" s="5">
        <f t="shared" ref="N26" si="49">M26-N24+N25</f>
        <v>2</v>
      </c>
      <c r="O26" s="5">
        <f t="shared" ref="O26" si="50">N26-O24+O25</f>
        <v>0</v>
      </c>
      <c r="P26" s="5">
        <f t="shared" ref="P26" si="51">O26-P24+P25</f>
        <v>0</v>
      </c>
      <c r="Q26" s="37"/>
      <c r="R26" s="3">
        <f>MAX(C26:P26)</f>
        <v>24</v>
      </c>
      <c r="S26" s="56"/>
      <c r="T26" s="56"/>
      <c r="U26" s="56"/>
    </row>
    <row r="27" spans="1:21" s="53" customFormat="1" ht="15.6" customHeight="1" x14ac:dyDescent="0.2">
      <c r="A27" s="100"/>
      <c r="B27" s="32" t="s">
        <v>9</v>
      </c>
      <c r="C27" s="91"/>
      <c r="D27" s="92"/>
      <c r="E27" s="92"/>
      <c r="F27" s="92"/>
      <c r="G27" s="92"/>
      <c r="H27" s="6">
        <v>7.15</v>
      </c>
      <c r="I27" s="92"/>
      <c r="J27" s="92"/>
      <c r="K27" s="92"/>
      <c r="L27" s="92"/>
      <c r="M27" s="6">
        <v>7.23</v>
      </c>
      <c r="N27" s="92"/>
      <c r="O27" s="92"/>
      <c r="P27" s="85">
        <v>7.28</v>
      </c>
      <c r="Q27" s="38">
        <v>20</v>
      </c>
      <c r="R27" s="15"/>
      <c r="S27" s="56"/>
      <c r="T27" s="56"/>
      <c r="U27" s="56"/>
    </row>
    <row r="28" spans="1:21" s="53" customFormat="1" ht="15.6" customHeight="1" x14ac:dyDescent="0.2">
      <c r="A28" s="101"/>
      <c r="B28" s="33" t="s">
        <v>10</v>
      </c>
      <c r="C28" s="93">
        <v>7.08</v>
      </c>
      <c r="D28" s="94"/>
      <c r="E28" s="94"/>
      <c r="F28" s="94"/>
      <c r="G28" s="94"/>
      <c r="H28" s="7">
        <f>H27</f>
        <v>7.15</v>
      </c>
      <c r="I28" s="94"/>
      <c r="J28" s="94"/>
      <c r="K28" s="94"/>
      <c r="L28" s="94"/>
      <c r="M28" s="7">
        <v>7.24</v>
      </c>
      <c r="N28" s="94"/>
      <c r="O28" s="94"/>
      <c r="P28" s="88"/>
      <c r="Q28" s="37"/>
      <c r="R28" s="16"/>
      <c r="S28" s="56"/>
      <c r="T28" s="56"/>
      <c r="U28" s="56"/>
    </row>
    <row r="29" spans="1:21" s="53" customFormat="1" ht="15.6" customHeight="1" thickBot="1" x14ac:dyDescent="0.25">
      <c r="A29" s="58">
        <v>510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61"/>
      <c r="R29" s="3"/>
      <c r="S29" s="56"/>
      <c r="T29" s="56"/>
      <c r="U29" s="56"/>
    </row>
    <row r="30" spans="1:21" s="53" customFormat="1" ht="15.6" customHeight="1" x14ac:dyDescent="0.2">
      <c r="A30" s="64"/>
      <c r="B30" s="29" t="s">
        <v>5</v>
      </c>
      <c r="C30" s="30"/>
      <c r="D30" s="27">
        <v>1</v>
      </c>
      <c r="E30" s="27">
        <v>1</v>
      </c>
      <c r="F30" s="27">
        <v>0</v>
      </c>
      <c r="G30" s="27">
        <v>0</v>
      </c>
      <c r="H30" s="27">
        <v>5</v>
      </c>
      <c r="I30" s="27">
        <v>2</v>
      </c>
      <c r="J30" s="27">
        <v>5</v>
      </c>
      <c r="K30" s="27">
        <v>18</v>
      </c>
      <c r="L30" s="27">
        <v>0</v>
      </c>
      <c r="M30" s="27">
        <v>0</v>
      </c>
      <c r="N30" s="27">
        <v>17</v>
      </c>
      <c r="O30" s="27">
        <v>0</v>
      </c>
      <c r="P30" s="34">
        <v>0</v>
      </c>
      <c r="Q30" s="35" t="s">
        <v>6</v>
      </c>
      <c r="R30" s="52"/>
      <c r="S30" s="56"/>
      <c r="T30" s="56"/>
      <c r="U30" s="56"/>
    </row>
    <row r="31" spans="1:21" s="53" customFormat="1" ht="15.6" customHeight="1" x14ac:dyDescent="0.2">
      <c r="A31" s="31">
        <v>7.37</v>
      </c>
      <c r="B31" s="32" t="s">
        <v>7</v>
      </c>
      <c r="C31" s="21">
        <v>13</v>
      </c>
      <c r="D31" s="4">
        <v>5</v>
      </c>
      <c r="E31" s="4">
        <v>13</v>
      </c>
      <c r="F31" s="4">
        <v>0</v>
      </c>
      <c r="G31" s="4">
        <v>1</v>
      </c>
      <c r="H31" s="4">
        <v>4</v>
      </c>
      <c r="I31" s="4">
        <v>6</v>
      </c>
      <c r="J31" s="4">
        <v>0</v>
      </c>
      <c r="K31" s="4">
        <v>2</v>
      </c>
      <c r="L31" s="4">
        <v>5</v>
      </c>
      <c r="M31" s="4">
        <v>0</v>
      </c>
      <c r="N31" s="4">
        <v>0</v>
      </c>
      <c r="O31" s="4">
        <v>0</v>
      </c>
      <c r="P31" s="20"/>
      <c r="Q31" s="36">
        <f>SUM(C31:O31)</f>
        <v>49</v>
      </c>
      <c r="R31" s="15"/>
      <c r="S31" s="56"/>
      <c r="T31" s="56"/>
      <c r="U31" s="56"/>
    </row>
    <row r="32" spans="1:21" s="53" customFormat="1" ht="15.6" customHeight="1" x14ac:dyDescent="0.2">
      <c r="A32" s="99" t="s">
        <v>45</v>
      </c>
      <c r="B32" s="32" t="s">
        <v>8</v>
      </c>
      <c r="C32" s="21">
        <f>C31</f>
        <v>13</v>
      </c>
      <c r="D32" s="5">
        <f t="shared" ref="D32" si="52">C32-D30+D31</f>
        <v>17</v>
      </c>
      <c r="E32" s="5">
        <f t="shared" ref="E32" si="53">D32-E30+E31</f>
        <v>29</v>
      </c>
      <c r="F32" s="5">
        <f t="shared" ref="F32" si="54">E32-F30+F31</f>
        <v>29</v>
      </c>
      <c r="G32" s="5">
        <f t="shared" ref="G32" si="55">F32-G30+G31</f>
        <v>30</v>
      </c>
      <c r="H32" s="5">
        <f t="shared" ref="H32" si="56">G32-H30+H31</f>
        <v>29</v>
      </c>
      <c r="I32" s="5">
        <f t="shared" ref="I32" si="57">H32-I30+I31</f>
        <v>33</v>
      </c>
      <c r="J32" s="5">
        <f t="shared" ref="J32" si="58">I32-J30+J31</f>
        <v>28</v>
      </c>
      <c r="K32" s="5">
        <f t="shared" ref="K32" si="59">J32-K30+K31</f>
        <v>12</v>
      </c>
      <c r="L32" s="5">
        <f t="shared" ref="L32" si="60">K32-L30+L31</f>
        <v>17</v>
      </c>
      <c r="M32" s="5">
        <f t="shared" ref="M32" si="61">L32-M30+M31</f>
        <v>17</v>
      </c>
      <c r="N32" s="5">
        <f t="shared" ref="N32" si="62">M32-N30+N31</f>
        <v>0</v>
      </c>
      <c r="O32" s="5">
        <f t="shared" ref="O32" si="63">N32-O30+O31</f>
        <v>0</v>
      </c>
      <c r="P32" s="5">
        <f t="shared" ref="P32" si="64">O32-P30+P31</f>
        <v>0</v>
      </c>
      <c r="Q32" s="37"/>
      <c r="R32" s="3">
        <f>MAX(C32:P32)</f>
        <v>33</v>
      </c>
      <c r="S32" s="56"/>
      <c r="T32" s="56"/>
      <c r="U32" s="56"/>
    </row>
    <row r="33" spans="1:21" s="53" customFormat="1" ht="15.6" customHeight="1" x14ac:dyDescent="0.2">
      <c r="A33" s="100"/>
      <c r="B33" s="32" t="s">
        <v>9</v>
      </c>
      <c r="C33" s="91"/>
      <c r="D33" s="92"/>
      <c r="E33" s="92"/>
      <c r="F33" s="92"/>
      <c r="G33" s="92"/>
      <c r="H33" s="6">
        <v>7.45</v>
      </c>
      <c r="I33" s="92"/>
      <c r="J33" s="92"/>
      <c r="K33" s="92"/>
      <c r="L33" s="92"/>
      <c r="M33" s="6">
        <v>7.54</v>
      </c>
      <c r="N33" s="92"/>
      <c r="O33" s="92"/>
      <c r="P33" s="85">
        <v>7.59</v>
      </c>
      <c r="Q33" s="38">
        <v>22</v>
      </c>
      <c r="R33" s="15"/>
      <c r="S33" s="56"/>
      <c r="T33" s="56"/>
      <c r="U33" s="56"/>
    </row>
    <row r="34" spans="1:21" s="53" customFormat="1" ht="15.6" customHeight="1" x14ac:dyDescent="0.2">
      <c r="A34" s="101"/>
      <c r="B34" s="33" t="s">
        <v>10</v>
      </c>
      <c r="C34" s="93">
        <v>7.37</v>
      </c>
      <c r="D34" s="94"/>
      <c r="E34" s="94"/>
      <c r="F34" s="94"/>
      <c r="G34" s="94"/>
      <c r="H34" s="7">
        <f>H33</f>
        <v>7.45</v>
      </c>
      <c r="I34" s="94"/>
      <c r="J34" s="94"/>
      <c r="K34" s="94"/>
      <c r="L34" s="94"/>
      <c r="M34" s="7">
        <f>M33</f>
        <v>7.54</v>
      </c>
      <c r="N34" s="94"/>
      <c r="O34" s="94"/>
      <c r="P34" s="88"/>
      <c r="Q34" s="37"/>
      <c r="R34" s="16"/>
      <c r="S34" s="56"/>
      <c r="T34" s="56"/>
      <c r="U34" s="56"/>
    </row>
    <row r="35" spans="1:21" s="53" customFormat="1" ht="15.6" customHeight="1" thickBot="1" x14ac:dyDescent="0.25">
      <c r="A35" s="58">
        <v>215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1"/>
      <c r="R35" s="3"/>
      <c r="S35" s="56"/>
      <c r="T35" s="56"/>
      <c r="U35" s="56"/>
    </row>
    <row r="36" spans="1:21" s="53" customFormat="1" ht="15.6" customHeight="1" x14ac:dyDescent="0.2">
      <c r="A36" s="64"/>
      <c r="B36" s="29" t="s">
        <v>5</v>
      </c>
      <c r="C36" s="30"/>
      <c r="D36" s="27">
        <v>0</v>
      </c>
      <c r="E36" s="27">
        <v>0</v>
      </c>
      <c r="F36" s="27">
        <v>0</v>
      </c>
      <c r="G36" s="27">
        <v>1</v>
      </c>
      <c r="H36" s="27">
        <v>4</v>
      </c>
      <c r="I36" s="27">
        <v>4</v>
      </c>
      <c r="J36" s="27">
        <v>2</v>
      </c>
      <c r="K36" s="27">
        <v>5</v>
      </c>
      <c r="L36" s="27">
        <v>1</v>
      </c>
      <c r="M36" s="27">
        <v>2</v>
      </c>
      <c r="N36" s="27">
        <v>1</v>
      </c>
      <c r="O36" s="27">
        <v>1</v>
      </c>
      <c r="P36" s="34">
        <v>0</v>
      </c>
      <c r="Q36" s="35" t="s">
        <v>6</v>
      </c>
      <c r="R36" s="52"/>
      <c r="S36" s="56"/>
      <c r="T36" s="56"/>
      <c r="U36" s="56"/>
    </row>
    <row r="37" spans="1:21" s="53" customFormat="1" ht="15.6" customHeight="1" x14ac:dyDescent="0.2">
      <c r="A37" s="31">
        <v>7.53</v>
      </c>
      <c r="B37" s="32" t="s">
        <v>7</v>
      </c>
      <c r="C37" s="21">
        <v>4</v>
      </c>
      <c r="D37" s="4">
        <v>4</v>
      </c>
      <c r="E37" s="4">
        <v>6</v>
      </c>
      <c r="F37" s="4">
        <v>0</v>
      </c>
      <c r="G37" s="4">
        <v>2</v>
      </c>
      <c r="H37" s="4">
        <v>0</v>
      </c>
      <c r="I37" s="4">
        <v>1</v>
      </c>
      <c r="J37" s="4">
        <v>2</v>
      </c>
      <c r="K37" s="4">
        <v>0</v>
      </c>
      <c r="L37" s="4">
        <v>2</v>
      </c>
      <c r="M37" s="4">
        <v>0</v>
      </c>
      <c r="N37" s="4">
        <v>0</v>
      </c>
      <c r="O37" s="4">
        <v>0</v>
      </c>
      <c r="P37" s="20"/>
      <c r="Q37" s="36">
        <f>SUM(C37:O37)</f>
        <v>21</v>
      </c>
      <c r="R37" s="15"/>
      <c r="S37" s="56"/>
      <c r="T37" s="56"/>
      <c r="U37" s="56"/>
    </row>
    <row r="38" spans="1:21" s="53" customFormat="1" ht="15.6" customHeight="1" x14ac:dyDescent="0.2">
      <c r="A38" s="99" t="s">
        <v>45</v>
      </c>
      <c r="B38" s="32" t="s">
        <v>8</v>
      </c>
      <c r="C38" s="21">
        <f>C37</f>
        <v>4</v>
      </c>
      <c r="D38" s="5">
        <f t="shared" ref="D38" si="65">C38-D36+D37</f>
        <v>8</v>
      </c>
      <c r="E38" s="5">
        <f t="shared" ref="E38" si="66">D38-E36+E37</f>
        <v>14</v>
      </c>
      <c r="F38" s="5">
        <f t="shared" ref="F38" si="67">E38-F36+F37</f>
        <v>14</v>
      </c>
      <c r="G38" s="5">
        <f t="shared" ref="G38" si="68">F38-G36+G37</f>
        <v>15</v>
      </c>
      <c r="H38" s="5">
        <f t="shared" ref="H38" si="69">G38-H36+H37</f>
        <v>11</v>
      </c>
      <c r="I38" s="5">
        <f t="shared" ref="I38" si="70">H38-I36+I37</f>
        <v>8</v>
      </c>
      <c r="J38" s="5">
        <f t="shared" ref="J38" si="71">I38-J36+J37</f>
        <v>8</v>
      </c>
      <c r="K38" s="5">
        <f t="shared" ref="K38" si="72">J38-K36+K37</f>
        <v>3</v>
      </c>
      <c r="L38" s="5">
        <f t="shared" ref="L38" si="73">K38-L36+L37</f>
        <v>4</v>
      </c>
      <c r="M38" s="5">
        <f t="shared" ref="M38" si="74">L38-M36+M37</f>
        <v>2</v>
      </c>
      <c r="N38" s="5">
        <f t="shared" ref="N38" si="75">M38-N36+N37</f>
        <v>1</v>
      </c>
      <c r="O38" s="5">
        <f t="shared" ref="O38" si="76">N38-O36+O37</f>
        <v>0</v>
      </c>
      <c r="P38" s="5">
        <f t="shared" ref="P38" si="77">O38-P36+P37</f>
        <v>0</v>
      </c>
      <c r="Q38" s="37"/>
      <c r="R38" s="3">
        <f>MAX(C38:P38)</f>
        <v>15</v>
      </c>
      <c r="S38" s="56"/>
      <c r="T38" s="56"/>
      <c r="U38" s="56"/>
    </row>
    <row r="39" spans="1:21" s="53" customFormat="1" ht="15.6" customHeight="1" x14ac:dyDescent="0.2">
      <c r="A39" s="100"/>
      <c r="B39" s="32" t="s">
        <v>9</v>
      </c>
      <c r="C39" s="91"/>
      <c r="D39" s="92"/>
      <c r="E39" s="92"/>
      <c r="F39" s="92"/>
      <c r="G39" s="92"/>
      <c r="H39" s="6">
        <v>8.01</v>
      </c>
      <c r="I39" s="92"/>
      <c r="J39" s="92"/>
      <c r="K39" s="92"/>
      <c r="L39" s="92"/>
      <c r="M39" s="6">
        <v>8.08</v>
      </c>
      <c r="N39" s="92"/>
      <c r="O39" s="92"/>
      <c r="P39" s="85">
        <v>8.1300000000000008</v>
      </c>
      <c r="Q39" s="38">
        <v>20</v>
      </c>
      <c r="R39" s="15"/>
      <c r="S39" s="56"/>
      <c r="T39" s="56"/>
      <c r="U39" s="56"/>
    </row>
    <row r="40" spans="1:21" s="53" customFormat="1" ht="15.6" customHeight="1" x14ac:dyDescent="0.2">
      <c r="A40" s="101"/>
      <c r="B40" s="33" t="s">
        <v>10</v>
      </c>
      <c r="C40" s="93">
        <v>7.53</v>
      </c>
      <c r="D40" s="94"/>
      <c r="E40" s="94"/>
      <c r="F40" s="94"/>
      <c r="G40" s="94"/>
      <c r="H40" s="7">
        <f>H39</f>
        <v>8.01</v>
      </c>
      <c r="I40" s="94"/>
      <c r="J40" s="94"/>
      <c r="K40" s="94"/>
      <c r="L40" s="94"/>
      <c r="M40" s="7">
        <f>M39</f>
        <v>8.08</v>
      </c>
      <c r="N40" s="94"/>
      <c r="O40" s="94"/>
      <c r="P40" s="88"/>
      <c r="Q40" s="37"/>
      <c r="R40" s="16"/>
      <c r="S40" s="56"/>
      <c r="T40" s="56"/>
      <c r="U40" s="56"/>
    </row>
    <row r="41" spans="1:21" s="53" customFormat="1" ht="15.6" customHeight="1" thickBot="1" x14ac:dyDescent="0.25">
      <c r="A41" s="58">
        <v>510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1"/>
      <c r="R41" s="3"/>
      <c r="S41" s="56"/>
      <c r="T41" s="56"/>
      <c r="U41" s="56"/>
    </row>
    <row r="42" spans="1:21" s="53" customFormat="1" ht="15.6" customHeight="1" x14ac:dyDescent="0.2">
      <c r="A42" s="64"/>
      <c r="B42" s="29" t="s">
        <v>5</v>
      </c>
      <c r="C42" s="30"/>
      <c r="D42" s="27">
        <v>0</v>
      </c>
      <c r="E42" s="27">
        <v>0</v>
      </c>
      <c r="F42" s="27">
        <v>1</v>
      </c>
      <c r="G42" s="27">
        <v>1</v>
      </c>
      <c r="H42" s="27">
        <v>0</v>
      </c>
      <c r="I42" s="27">
        <v>1</v>
      </c>
      <c r="J42" s="27">
        <v>5</v>
      </c>
      <c r="K42" s="27">
        <v>15</v>
      </c>
      <c r="L42" s="27">
        <v>2</v>
      </c>
      <c r="M42" s="27">
        <v>4</v>
      </c>
      <c r="N42" s="27">
        <v>7</v>
      </c>
      <c r="O42" s="27">
        <v>6</v>
      </c>
      <c r="P42" s="34">
        <v>0</v>
      </c>
      <c r="Q42" s="35" t="s">
        <v>6</v>
      </c>
      <c r="R42" s="52"/>
      <c r="S42" s="56"/>
      <c r="T42" s="56"/>
      <c r="U42" s="56"/>
    </row>
    <row r="43" spans="1:21" s="53" customFormat="1" ht="15.6" customHeight="1" x14ac:dyDescent="0.2">
      <c r="A43" s="31">
        <v>8.3000000000000007</v>
      </c>
      <c r="B43" s="32" t="s">
        <v>7</v>
      </c>
      <c r="C43" s="21">
        <v>3</v>
      </c>
      <c r="D43" s="4">
        <v>17</v>
      </c>
      <c r="E43" s="4">
        <v>8</v>
      </c>
      <c r="F43" s="4">
        <v>0</v>
      </c>
      <c r="G43" s="4">
        <v>1</v>
      </c>
      <c r="H43" s="4">
        <v>3</v>
      </c>
      <c r="I43" s="4">
        <v>2</v>
      </c>
      <c r="J43" s="4">
        <v>2</v>
      </c>
      <c r="K43" s="4">
        <v>3</v>
      </c>
      <c r="L43" s="4">
        <v>3</v>
      </c>
      <c r="M43" s="4">
        <v>0</v>
      </c>
      <c r="N43" s="4">
        <v>0</v>
      </c>
      <c r="O43" s="4">
        <v>0</v>
      </c>
      <c r="P43" s="20"/>
      <c r="Q43" s="36">
        <f>SUM(C43:O43)</f>
        <v>42</v>
      </c>
      <c r="R43" s="15"/>
      <c r="S43" s="56"/>
      <c r="T43" s="56"/>
      <c r="U43" s="56"/>
    </row>
    <row r="44" spans="1:21" s="53" customFormat="1" ht="15.6" customHeight="1" x14ac:dyDescent="0.2">
      <c r="A44" s="99" t="s">
        <v>45</v>
      </c>
      <c r="B44" s="32" t="s">
        <v>8</v>
      </c>
      <c r="C44" s="21">
        <f>C43</f>
        <v>3</v>
      </c>
      <c r="D44" s="5">
        <f t="shared" ref="D44" si="78">C44-D42+D43</f>
        <v>20</v>
      </c>
      <c r="E44" s="5">
        <f t="shared" ref="E44" si="79">D44-E42+E43</f>
        <v>28</v>
      </c>
      <c r="F44" s="5">
        <f t="shared" ref="F44" si="80">E44-F42+F43</f>
        <v>27</v>
      </c>
      <c r="G44" s="5">
        <f t="shared" ref="G44" si="81">F44-G42+G43</f>
        <v>27</v>
      </c>
      <c r="H44" s="5">
        <f t="shared" ref="H44" si="82">G44-H42+H43</f>
        <v>30</v>
      </c>
      <c r="I44" s="5">
        <f t="shared" ref="I44" si="83">H44-I42+I43</f>
        <v>31</v>
      </c>
      <c r="J44" s="5">
        <f t="shared" ref="J44" si="84">I44-J42+J43</f>
        <v>28</v>
      </c>
      <c r="K44" s="5">
        <f t="shared" ref="K44" si="85">J44-K42+K43</f>
        <v>16</v>
      </c>
      <c r="L44" s="5">
        <f t="shared" ref="L44" si="86">K44-L42+L43</f>
        <v>17</v>
      </c>
      <c r="M44" s="5">
        <f t="shared" ref="M44" si="87">L44-M42+M43</f>
        <v>13</v>
      </c>
      <c r="N44" s="5">
        <f t="shared" ref="N44" si="88">M44-N42+N43</f>
        <v>6</v>
      </c>
      <c r="O44" s="5">
        <f t="shared" ref="O44" si="89">N44-O42+O43</f>
        <v>0</v>
      </c>
      <c r="P44" s="5">
        <f t="shared" ref="P44" si="90">O44-P42+P43</f>
        <v>0</v>
      </c>
      <c r="Q44" s="37"/>
      <c r="R44" s="3">
        <f>MAX(C44:P44)</f>
        <v>31</v>
      </c>
      <c r="S44" s="56"/>
      <c r="T44" s="56"/>
      <c r="U44" s="56"/>
    </row>
    <row r="45" spans="1:21" s="53" customFormat="1" ht="15.6" customHeight="1" x14ac:dyDescent="0.2">
      <c r="A45" s="100"/>
      <c r="B45" s="32" t="s">
        <v>9</v>
      </c>
      <c r="C45" s="91"/>
      <c r="D45" s="92"/>
      <c r="E45" s="92"/>
      <c r="F45" s="92"/>
      <c r="G45" s="92"/>
      <c r="H45" s="6">
        <v>8.3800000000000008</v>
      </c>
      <c r="I45" s="92"/>
      <c r="J45" s="92"/>
      <c r="K45" s="92"/>
      <c r="L45" s="92"/>
      <c r="M45" s="6">
        <v>8.4499999999999993</v>
      </c>
      <c r="N45" s="92"/>
      <c r="O45" s="92"/>
      <c r="P45" s="85">
        <v>8.51</v>
      </c>
      <c r="Q45" s="38">
        <v>21</v>
      </c>
      <c r="R45" s="15"/>
      <c r="S45" s="56"/>
      <c r="T45" s="56"/>
      <c r="U45" s="56"/>
    </row>
    <row r="46" spans="1:21" s="53" customFormat="1" ht="15.6" customHeight="1" x14ac:dyDescent="0.2">
      <c r="A46" s="101"/>
      <c r="B46" s="33" t="s">
        <v>10</v>
      </c>
      <c r="C46" s="93">
        <v>8.3000000000000007</v>
      </c>
      <c r="D46" s="94"/>
      <c r="E46" s="94"/>
      <c r="F46" s="94"/>
      <c r="G46" s="94"/>
      <c r="H46" s="7">
        <f>H45</f>
        <v>8.3800000000000008</v>
      </c>
      <c r="I46" s="94"/>
      <c r="J46" s="94"/>
      <c r="K46" s="94"/>
      <c r="L46" s="94"/>
      <c r="M46" s="7">
        <f>M45</f>
        <v>8.4499999999999993</v>
      </c>
      <c r="N46" s="94"/>
      <c r="O46" s="94"/>
      <c r="P46" s="88"/>
      <c r="Q46" s="37"/>
      <c r="R46" s="16"/>
      <c r="S46" s="56"/>
      <c r="T46" s="56"/>
      <c r="U46" s="56"/>
    </row>
    <row r="47" spans="1:21" s="53" customFormat="1" ht="15.6" customHeight="1" thickBot="1" x14ac:dyDescent="0.25">
      <c r="A47" s="58">
        <v>215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61"/>
      <c r="R47" s="3"/>
      <c r="S47" s="56"/>
      <c r="T47" s="56"/>
      <c r="U47" s="56"/>
    </row>
    <row r="48" spans="1:21" s="53" customFormat="1" ht="15.6" customHeight="1" x14ac:dyDescent="0.2">
      <c r="A48" s="64"/>
      <c r="B48" s="29" t="s">
        <v>5</v>
      </c>
      <c r="C48" s="30"/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4</v>
      </c>
      <c r="J48" s="27">
        <v>4</v>
      </c>
      <c r="K48" s="27">
        <v>12</v>
      </c>
      <c r="L48" s="27">
        <v>4</v>
      </c>
      <c r="M48" s="27">
        <v>1</v>
      </c>
      <c r="N48" s="27">
        <v>7</v>
      </c>
      <c r="O48" s="27">
        <v>4</v>
      </c>
      <c r="P48" s="34">
        <v>0</v>
      </c>
      <c r="Q48" s="35" t="s">
        <v>6</v>
      </c>
      <c r="R48" s="52"/>
      <c r="S48" s="56"/>
      <c r="T48" s="56"/>
      <c r="U48" s="56"/>
    </row>
    <row r="49" spans="1:21" s="53" customFormat="1" ht="15.6" customHeight="1" x14ac:dyDescent="0.2">
      <c r="A49" s="31">
        <v>9</v>
      </c>
      <c r="B49" s="32" t="s">
        <v>7</v>
      </c>
      <c r="C49" s="21">
        <v>4</v>
      </c>
      <c r="D49" s="4">
        <v>3</v>
      </c>
      <c r="E49" s="4">
        <v>9</v>
      </c>
      <c r="F49" s="4">
        <v>1</v>
      </c>
      <c r="G49" s="4">
        <v>1</v>
      </c>
      <c r="H49" s="4">
        <v>6</v>
      </c>
      <c r="I49" s="4">
        <v>7</v>
      </c>
      <c r="J49" s="4">
        <v>1</v>
      </c>
      <c r="K49" s="4">
        <v>2</v>
      </c>
      <c r="L49" s="4">
        <v>3</v>
      </c>
      <c r="M49" s="4">
        <v>0</v>
      </c>
      <c r="N49" s="4">
        <v>0</v>
      </c>
      <c r="O49" s="4">
        <v>0</v>
      </c>
      <c r="P49" s="20"/>
      <c r="Q49" s="36">
        <f>SUM(C49:O49)</f>
        <v>37</v>
      </c>
      <c r="R49" s="15"/>
      <c r="S49" s="56"/>
      <c r="T49" s="56"/>
      <c r="U49" s="56"/>
    </row>
    <row r="50" spans="1:21" s="53" customFormat="1" ht="15.6" customHeight="1" x14ac:dyDescent="0.2">
      <c r="A50" s="99" t="s">
        <v>45</v>
      </c>
      <c r="B50" s="32" t="s">
        <v>8</v>
      </c>
      <c r="C50" s="21">
        <f>C49</f>
        <v>4</v>
      </c>
      <c r="D50" s="5">
        <f t="shared" ref="D50" si="91">C50-D48+D49</f>
        <v>7</v>
      </c>
      <c r="E50" s="5">
        <f t="shared" ref="E50" si="92">D50-E48+E49</f>
        <v>16</v>
      </c>
      <c r="F50" s="5">
        <f t="shared" ref="F50" si="93">E50-F48+F49</f>
        <v>17</v>
      </c>
      <c r="G50" s="5">
        <f t="shared" ref="G50" si="94">F50-G48+G49</f>
        <v>18</v>
      </c>
      <c r="H50" s="5">
        <f t="shared" ref="H50" si="95">G50-H48+H49</f>
        <v>23</v>
      </c>
      <c r="I50" s="5">
        <f t="shared" ref="I50" si="96">H50-I48+I49</f>
        <v>26</v>
      </c>
      <c r="J50" s="5">
        <f t="shared" ref="J50" si="97">I50-J48+J49</f>
        <v>23</v>
      </c>
      <c r="K50" s="5">
        <f t="shared" ref="K50" si="98">J50-K48+K49</f>
        <v>13</v>
      </c>
      <c r="L50" s="5">
        <f t="shared" ref="L50" si="99">K50-L48+L49</f>
        <v>12</v>
      </c>
      <c r="M50" s="5">
        <f t="shared" ref="M50" si="100">L50-M48+M49</f>
        <v>11</v>
      </c>
      <c r="N50" s="5">
        <f t="shared" ref="N50" si="101">M50-N48+N49</f>
        <v>4</v>
      </c>
      <c r="O50" s="5">
        <f t="shared" ref="O50" si="102">N50-O48+O49</f>
        <v>0</v>
      </c>
      <c r="P50" s="5">
        <f t="shared" ref="P50" si="103">O50-P48+P49</f>
        <v>0</v>
      </c>
      <c r="Q50" s="37"/>
      <c r="R50" s="3">
        <f>MAX(C50:P50)</f>
        <v>26</v>
      </c>
      <c r="S50" s="56"/>
      <c r="T50" s="56"/>
      <c r="U50" s="56"/>
    </row>
    <row r="51" spans="1:21" s="53" customFormat="1" ht="15.6" customHeight="1" x14ac:dyDescent="0.2">
      <c r="A51" s="100"/>
      <c r="B51" s="32" t="s">
        <v>9</v>
      </c>
      <c r="C51" s="91"/>
      <c r="D51" s="92"/>
      <c r="E51" s="92"/>
      <c r="F51" s="92"/>
      <c r="G51" s="92"/>
      <c r="H51" s="6">
        <v>9.07</v>
      </c>
      <c r="I51" s="92"/>
      <c r="J51" s="92"/>
      <c r="K51" s="92"/>
      <c r="L51" s="92"/>
      <c r="M51" s="6">
        <v>9.17</v>
      </c>
      <c r="N51" s="92"/>
      <c r="O51" s="92"/>
      <c r="P51" s="85">
        <v>9.2100000000000009</v>
      </c>
      <c r="Q51" s="38">
        <v>21</v>
      </c>
      <c r="R51" s="15"/>
      <c r="S51" s="56"/>
      <c r="T51" s="56"/>
      <c r="U51" s="56"/>
    </row>
    <row r="52" spans="1:21" s="53" customFormat="1" ht="15.6" customHeight="1" x14ac:dyDescent="0.2">
      <c r="A52" s="101"/>
      <c r="B52" s="33" t="s">
        <v>10</v>
      </c>
      <c r="C52" s="93">
        <v>9</v>
      </c>
      <c r="D52" s="94"/>
      <c r="E52" s="94"/>
      <c r="F52" s="94"/>
      <c r="G52" s="94"/>
      <c r="H52" s="7">
        <v>9.08</v>
      </c>
      <c r="I52" s="94"/>
      <c r="J52" s="94"/>
      <c r="K52" s="94"/>
      <c r="L52" s="94"/>
      <c r="M52" s="7">
        <f>M51</f>
        <v>9.17</v>
      </c>
      <c r="N52" s="94"/>
      <c r="O52" s="94"/>
      <c r="P52" s="88"/>
      <c r="Q52" s="37"/>
      <c r="R52" s="16"/>
      <c r="S52" s="56"/>
      <c r="T52" s="56"/>
      <c r="U52" s="56"/>
    </row>
    <row r="53" spans="1:21" s="53" customFormat="1" ht="15.6" customHeight="1" thickBot="1" x14ac:dyDescent="0.25">
      <c r="A53" s="58">
        <v>510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61"/>
      <c r="R53" s="3"/>
      <c r="S53" s="56"/>
      <c r="T53" s="56"/>
      <c r="U53" s="56"/>
    </row>
    <row r="54" spans="1:21" s="53" customFormat="1" ht="15.6" customHeight="1" x14ac:dyDescent="0.2">
      <c r="A54" s="64"/>
      <c r="B54" s="29" t="s">
        <v>5</v>
      </c>
      <c r="C54" s="30"/>
      <c r="D54" s="27">
        <v>1</v>
      </c>
      <c r="E54" s="27">
        <v>5</v>
      </c>
      <c r="F54" s="27">
        <v>1</v>
      </c>
      <c r="G54" s="27">
        <v>3</v>
      </c>
      <c r="H54" s="27">
        <v>3</v>
      </c>
      <c r="I54" s="27">
        <v>3</v>
      </c>
      <c r="J54" s="27">
        <v>2</v>
      </c>
      <c r="K54" s="27">
        <v>8</v>
      </c>
      <c r="L54" s="27">
        <v>3</v>
      </c>
      <c r="M54" s="27">
        <v>8</v>
      </c>
      <c r="N54" s="27">
        <v>5</v>
      </c>
      <c r="O54" s="27">
        <v>2</v>
      </c>
      <c r="P54" s="34">
        <v>0</v>
      </c>
      <c r="Q54" s="35" t="s">
        <v>6</v>
      </c>
      <c r="R54" s="52"/>
      <c r="S54" s="56"/>
      <c r="T54" s="56"/>
      <c r="U54" s="56"/>
    </row>
    <row r="55" spans="1:21" s="53" customFormat="1" ht="15.6" customHeight="1" x14ac:dyDescent="0.2">
      <c r="A55" s="31">
        <v>9.3000000000000007</v>
      </c>
      <c r="B55" s="32" t="s">
        <v>7</v>
      </c>
      <c r="C55" s="21">
        <v>7</v>
      </c>
      <c r="D55" s="4">
        <v>11</v>
      </c>
      <c r="E55" s="4">
        <v>12</v>
      </c>
      <c r="F55" s="4">
        <v>0</v>
      </c>
      <c r="G55" s="4">
        <v>0</v>
      </c>
      <c r="H55" s="4">
        <v>1</v>
      </c>
      <c r="I55" s="4">
        <v>5</v>
      </c>
      <c r="J55" s="4">
        <v>5</v>
      </c>
      <c r="K55" s="4">
        <v>2</v>
      </c>
      <c r="L55" s="4">
        <v>1</v>
      </c>
      <c r="M55" s="4">
        <v>0</v>
      </c>
      <c r="N55" s="4">
        <v>0</v>
      </c>
      <c r="O55" s="4">
        <v>0</v>
      </c>
      <c r="P55" s="20"/>
      <c r="Q55" s="36">
        <f>SUM(C55:O55)</f>
        <v>44</v>
      </c>
      <c r="R55" s="15"/>
      <c r="S55" s="56"/>
      <c r="T55" s="56"/>
      <c r="U55" s="56"/>
    </row>
    <row r="56" spans="1:21" s="53" customFormat="1" ht="15.6" customHeight="1" x14ac:dyDescent="0.2">
      <c r="A56" s="99" t="s">
        <v>45</v>
      </c>
      <c r="B56" s="32" t="s">
        <v>8</v>
      </c>
      <c r="C56" s="21">
        <f>C55</f>
        <v>7</v>
      </c>
      <c r="D56" s="5">
        <f t="shared" ref="D56" si="104">C56-D54+D55</f>
        <v>17</v>
      </c>
      <c r="E56" s="5">
        <f t="shared" ref="E56" si="105">D56-E54+E55</f>
        <v>24</v>
      </c>
      <c r="F56" s="5">
        <f t="shared" ref="F56" si="106">E56-F54+F55</f>
        <v>23</v>
      </c>
      <c r="G56" s="5">
        <f t="shared" ref="G56" si="107">F56-G54+G55</f>
        <v>20</v>
      </c>
      <c r="H56" s="5">
        <f t="shared" ref="H56" si="108">G56-H54+H55</f>
        <v>18</v>
      </c>
      <c r="I56" s="5">
        <f t="shared" ref="I56" si="109">H56-I54+I55</f>
        <v>20</v>
      </c>
      <c r="J56" s="5">
        <f t="shared" ref="J56" si="110">I56-J54+J55</f>
        <v>23</v>
      </c>
      <c r="K56" s="5">
        <f t="shared" ref="K56" si="111">J56-K54+K55</f>
        <v>17</v>
      </c>
      <c r="L56" s="5">
        <f t="shared" ref="L56" si="112">K56-L54+L55</f>
        <v>15</v>
      </c>
      <c r="M56" s="5">
        <f t="shared" ref="M56" si="113">L56-M54+M55</f>
        <v>7</v>
      </c>
      <c r="N56" s="5">
        <f t="shared" ref="N56" si="114">M56-N54+N55</f>
        <v>2</v>
      </c>
      <c r="O56" s="5">
        <f t="shared" ref="O56" si="115">N56-O54+O55</f>
        <v>0</v>
      </c>
      <c r="P56" s="5">
        <f t="shared" ref="P56" si="116">O56-P54+P55</f>
        <v>0</v>
      </c>
      <c r="Q56" s="37"/>
      <c r="R56" s="3">
        <f>MAX(C56:P56)</f>
        <v>24</v>
      </c>
      <c r="S56" s="56"/>
      <c r="T56" s="56"/>
      <c r="U56" s="56"/>
    </row>
    <row r="57" spans="1:21" s="53" customFormat="1" ht="15.6" customHeight="1" x14ac:dyDescent="0.2">
      <c r="A57" s="100"/>
      <c r="B57" s="32" t="s">
        <v>9</v>
      </c>
      <c r="C57" s="91"/>
      <c r="D57" s="92"/>
      <c r="E57" s="92"/>
      <c r="F57" s="92"/>
      <c r="G57" s="92"/>
      <c r="H57" s="6">
        <v>9.3699999999999992</v>
      </c>
      <c r="I57" s="92"/>
      <c r="J57" s="92"/>
      <c r="K57" s="92"/>
      <c r="L57" s="92"/>
      <c r="M57" s="6">
        <v>9.4700000000000006</v>
      </c>
      <c r="N57" s="92"/>
      <c r="O57" s="92"/>
      <c r="P57" s="85">
        <v>9.5</v>
      </c>
      <c r="Q57" s="38">
        <v>20</v>
      </c>
      <c r="R57" s="15"/>
      <c r="S57" s="56"/>
      <c r="T57" s="56"/>
      <c r="U57" s="56"/>
    </row>
    <row r="58" spans="1:21" s="53" customFormat="1" ht="15.6" customHeight="1" x14ac:dyDescent="0.2">
      <c r="A58" s="101"/>
      <c r="B58" s="33" t="s">
        <v>10</v>
      </c>
      <c r="C58" s="93">
        <v>9.3000000000000007</v>
      </c>
      <c r="D58" s="94"/>
      <c r="E58" s="94"/>
      <c r="F58" s="94"/>
      <c r="G58" s="94"/>
      <c r="H58" s="7">
        <f>H57</f>
        <v>9.3699999999999992</v>
      </c>
      <c r="I58" s="94"/>
      <c r="J58" s="94"/>
      <c r="K58" s="94"/>
      <c r="L58" s="94"/>
      <c r="M58" s="7">
        <f>M57</f>
        <v>9.4700000000000006</v>
      </c>
      <c r="N58" s="94"/>
      <c r="O58" s="94"/>
      <c r="P58" s="88"/>
      <c r="Q58" s="37"/>
      <c r="R58" s="16"/>
      <c r="S58" s="56"/>
      <c r="T58" s="56"/>
      <c r="U58" s="56"/>
    </row>
    <row r="59" spans="1:21" s="53" customFormat="1" ht="15.6" customHeight="1" thickBot="1" x14ac:dyDescent="0.25">
      <c r="A59" s="58">
        <v>517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61"/>
      <c r="R59" s="3"/>
      <c r="S59" s="56"/>
      <c r="T59" s="56"/>
      <c r="U59" s="56"/>
    </row>
    <row r="60" spans="1:21" s="53" customFormat="1" ht="15.6" customHeight="1" x14ac:dyDescent="0.2">
      <c r="A60" s="64"/>
      <c r="B60" s="29" t="s">
        <v>5</v>
      </c>
      <c r="C60" s="30"/>
      <c r="D60" s="27">
        <v>1</v>
      </c>
      <c r="E60" s="27">
        <v>8</v>
      </c>
      <c r="F60" s="27">
        <v>3</v>
      </c>
      <c r="G60" s="27">
        <v>2</v>
      </c>
      <c r="H60" s="27">
        <v>2</v>
      </c>
      <c r="I60" s="27">
        <v>3</v>
      </c>
      <c r="J60" s="27">
        <v>1</v>
      </c>
      <c r="K60" s="27">
        <v>9</v>
      </c>
      <c r="L60" s="27">
        <v>5</v>
      </c>
      <c r="M60" s="27">
        <v>6</v>
      </c>
      <c r="N60" s="27">
        <v>8</v>
      </c>
      <c r="O60" s="27">
        <v>5</v>
      </c>
      <c r="P60" s="34">
        <v>2</v>
      </c>
      <c r="Q60" s="35" t="s">
        <v>6</v>
      </c>
      <c r="R60" s="52"/>
      <c r="S60" s="56"/>
      <c r="T60" s="56"/>
      <c r="U60" s="56"/>
    </row>
    <row r="61" spans="1:21" s="53" customFormat="1" ht="15.6" customHeight="1" x14ac:dyDescent="0.2">
      <c r="A61" s="31">
        <v>10</v>
      </c>
      <c r="B61" s="32" t="s">
        <v>7</v>
      </c>
      <c r="C61" s="21">
        <v>8</v>
      </c>
      <c r="D61" s="4">
        <v>13</v>
      </c>
      <c r="E61" s="4">
        <v>13</v>
      </c>
      <c r="F61" s="4">
        <v>0</v>
      </c>
      <c r="G61" s="4">
        <v>1</v>
      </c>
      <c r="H61" s="4">
        <v>2</v>
      </c>
      <c r="I61" s="4">
        <v>5</v>
      </c>
      <c r="J61" s="4">
        <v>5</v>
      </c>
      <c r="K61" s="4">
        <v>5</v>
      </c>
      <c r="L61" s="4">
        <v>3</v>
      </c>
      <c r="M61" s="4">
        <v>0</v>
      </c>
      <c r="N61" s="4">
        <v>0</v>
      </c>
      <c r="O61" s="4">
        <v>0</v>
      </c>
      <c r="P61" s="20"/>
      <c r="Q61" s="36">
        <f>SUM(C61:O61)</f>
        <v>55</v>
      </c>
      <c r="R61" s="15"/>
      <c r="S61" s="56"/>
      <c r="T61" s="56"/>
      <c r="U61" s="56"/>
    </row>
    <row r="62" spans="1:21" s="53" customFormat="1" ht="15.6" customHeight="1" x14ac:dyDescent="0.2">
      <c r="A62" s="99" t="s">
        <v>45</v>
      </c>
      <c r="B62" s="32" t="s">
        <v>8</v>
      </c>
      <c r="C62" s="21">
        <f>C61</f>
        <v>8</v>
      </c>
      <c r="D62" s="5">
        <f t="shared" ref="D62" si="117">C62-D60+D61</f>
        <v>20</v>
      </c>
      <c r="E62" s="5">
        <f t="shared" ref="E62" si="118">D62-E60+E61</f>
        <v>25</v>
      </c>
      <c r="F62" s="5">
        <f t="shared" ref="F62" si="119">E62-F60+F61</f>
        <v>22</v>
      </c>
      <c r="G62" s="5">
        <f t="shared" ref="G62" si="120">F62-G60+G61</f>
        <v>21</v>
      </c>
      <c r="H62" s="5">
        <f t="shared" ref="H62" si="121">G62-H60+H61</f>
        <v>21</v>
      </c>
      <c r="I62" s="5">
        <f t="shared" ref="I62" si="122">H62-I60+I61</f>
        <v>23</v>
      </c>
      <c r="J62" s="5">
        <f t="shared" ref="J62" si="123">I62-J60+J61</f>
        <v>27</v>
      </c>
      <c r="K62" s="5">
        <f t="shared" ref="K62" si="124">J62-K60+K61</f>
        <v>23</v>
      </c>
      <c r="L62" s="5">
        <f t="shared" ref="L62" si="125">K62-L60+L61</f>
        <v>21</v>
      </c>
      <c r="M62" s="5">
        <f t="shared" ref="M62" si="126">L62-M60+M61</f>
        <v>15</v>
      </c>
      <c r="N62" s="5">
        <f t="shared" ref="N62" si="127">M62-N60+N61</f>
        <v>7</v>
      </c>
      <c r="O62" s="5">
        <f t="shared" ref="O62" si="128">N62-O60+O61</f>
        <v>2</v>
      </c>
      <c r="P62" s="5">
        <f t="shared" ref="P62" si="129">O62-P60+P61</f>
        <v>0</v>
      </c>
      <c r="Q62" s="37"/>
      <c r="R62" s="3">
        <f>MAX(C62:P62)</f>
        <v>27</v>
      </c>
      <c r="S62" s="56"/>
      <c r="T62" s="56"/>
      <c r="U62" s="56"/>
    </row>
    <row r="63" spans="1:21" s="53" customFormat="1" ht="15.6" customHeight="1" x14ac:dyDescent="0.2">
      <c r="A63" s="100"/>
      <c r="B63" s="32" t="s">
        <v>9</v>
      </c>
      <c r="C63" s="91"/>
      <c r="D63" s="92"/>
      <c r="E63" s="92"/>
      <c r="F63" s="92"/>
      <c r="G63" s="92"/>
      <c r="H63" s="6">
        <v>10.09</v>
      </c>
      <c r="I63" s="92"/>
      <c r="J63" s="92"/>
      <c r="K63" s="92"/>
      <c r="L63" s="92"/>
      <c r="M63" s="6">
        <v>10.18</v>
      </c>
      <c r="N63" s="92"/>
      <c r="O63" s="92"/>
      <c r="P63" s="85">
        <v>10.220000000000001</v>
      </c>
      <c r="Q63" s="38">
        <v>22</v>
      </c>
      <c r="R63" s="15"/>
      <c r="S63" s="56"/>
      <c r="T63" s="56"/>
      <c r="U63" s="56"/>
    </row>
    <row r="64" spans="1:21" s="53" customFormat="1" ht="15.6" customHeight="1" x14ac:dyDescent="0.2">
      <c r="A64" s="101"/>
      <c r="B64" s="33" t="s">
        <v>10</v>
      </c>
      <c r="C64" s="93">
        <v>10</v>
      </c>
      <c r="D64" s="94"/>
      <c r="E64" s="94"/>
      <c r="F64" s="94"/>
      <c r="G64" s="94"/>
      <c r="H64" s="7">
        <f>H63</f>
        <v>10.09</v>
      </c>
      <c r="I64" s="94"/>
      <c r="J64" s="94"/>
      <c r="K64" s="94"/>
      <c r="L64" s="94"/>
      <c r="M64" s="7">
        <v>10.19</v>
      </c>
      <c r="N64" s="94"/>
      <c r="O64" s="94"/>
      <c r="P64" s="88"/>
      <c r="Q64" s="37"/>
      <c r="R64" s="16"/>
      <c r="S64" s="56"/>
      <c r="T64" s="56"/>
      <c r="U64" s="56"/>
    </row>
    <row r="65" spans="1:21" s="53" customFormat="1" ht="15.6" customHeight="1" thickBot="1" x14ac:dyDescent="0.25">
      <c r="A65" s="58">
        <v>510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61"/>
      <c r="R65" s="3"/>
      <c r="S65" s="56"/>
      <c r="T65" s="56"/>
      <c r="U65" s="56"/>
    </row>
    <row r="66" spans="1:21" s="53" customFormat="1" ht="15.6" customHeight="1" x14ac:dyDescent="0.2">
      <c r="A66" s="64"/>
      <c r="B66" s="29" t="s">
        <v>5</v>
      </c>
      <c r="C66" s="30"/>
      <c r="D66" s="27">
        <v>0</v>
      </c>
      <c r="E66" s="27">
        <v>2</v>
      </c>
      <c r="F66" s="27">
        <v>0</v>
      </c>
      <c r="G66" s="27">
        <v>0</v>
      </c>
      <c r="H66" s="27">
        <v>6</v>
      </c>
      <c r="I66" s="27">
        <v>3</v>
      </c>
      <c r="J66" s="27">
        <v>5</v>
      </c>
      <c r="K66" s="27">
        <v>7</v>
      </c>
      <c r="L66" s="27">
        <v>5</v>
      </c>
      <c r="M66" s="27">
        <v>5</v>
      </c>
      <c r="N66" s="27">
        <v>5</v>
      </c>
      <c r="O66" s="27">
        <v>1</v>
      </c>
      <c r="P66" s="34">
        <v>2</v>
      </c>
      <c r="Q66" s="35" t="s">
        <v>6</v>
      </c>
      <c r="R66" s="52"/>
      <c r="S66" s="56"/>
      <c r="T66" s="56"/>
      <c r="U66" s="56"/>
    </row>
    <row r="67" spans="1:21" s="53" customFormat="1" ht="15.6" customHeight="1" x14ac:dyDescent="0.2">
      <c r="A67" s="31">
        <v>10.3</v>
      </c>
      <c r="B67" s="32" t="s">
        <v>7</v>
      </c>
      <c r="C67" s="21">
        <v>2</v>
      </c>
      <c r="D67" s="4">
        <v>7</v>
      </c>
      <c r="E67" s="4">
        <v>14</v>
      </c>
      <c r="F67" s="4">
        <v>0</v>
      </c>
      <c r="G67" s="4">
        <v>0</v>
      </c>
      <c r="H67" s="4">
        <v>1</v>
      </c>
      <c r="I67" s="4">
        <v>6</v>
      </c>
      <c r="J67" s="4">
        <v>2</v>
      </c>
      <c r="K67" s="4">
        <v>7</v>
      </c>
      <c r="L67" s="4">
        <v>2</v>
      </c>
      <c r="M67" s="4">
        <v>0</v>
      </c>
      <c r="N67" s="4">
        <v>0</v>
      </c>
      <c r="O67" s="4">
        <v>0</v>
      </c>
      <c r="P67" s="20"/>
      <c r="Q67" s="36">
        <f>SUM(C67:O67)</f>
        <v>41</v>
      </c>
      <c r="R67" s="15"/>
      <c r="S67" s="56"/>
      <c r="T67" s="56"/>
      <c r="U67" s="56"/>
    </row>
    <row r="68" spans="1:21" s="53" customFormat="1" ht="15.6" customHeight="1" x14ac:dyDescent="0.2">
      <c r="A68" s="99" t="s">
        <v>45</v>
      </c>
      <c r="B68" s="32" t="s">
        <v>8</v>
      </c>
      <c r="C68" s="21">
        <f>C67</f>
        <v>2</v>
      </c>
      <c r="D68" s="5">
        <f t="shared" ref="D68" si="130">C68-D66+D67</f>
        <v>9</v>
      </c>
      <c r="E68" s="5">
        <f t="shared" ref="E68" si="131">D68-E66+E67</f>
        <v>21</v>
      </c>
      <c r="F68" s="5">
        <f t="shared" ref="F68" si="132">E68-F66+F67</f>
        <v>21</v>
      </c>
      <c r="G68" s="5">
        <f t="shared" ref="G68" si="133">F68-G66+G67</f>
        <v>21</v>
      </c>
      <c r="H68" s="5">
        <f t="shared" ref="H68" si="134">G68-H66+H67</f>
        <v>16</v>
      </c>
      <c r="I68" s="5">
        <f t="shared" ref="I68" si="135">H68-I66+I67</f>
        <v>19</v>
      </c>
      <c r="J68" s="5">
        <f t="shared" ref="J68" si="136">I68-J66+J67</f>
        <v>16</v>
      </c>
      <c r="K68" s="5">
        <f t="shared" ref="K68" si="137">J68-K66+K67</f>
        <v>16</v>
      </c>
      <c r="L68" s="5">
        <f t="shared" ref="L68" si="138">K68-L66+L67</f>
        <v>13</v>
      </c>
      <c r="M68" s="5">
        <f t="shared" ref="M68" si="139">L68-M66+M67</f>
        <v>8</v>
      </c>
      <c r="N68" s="5">
        <f t="shared" ref="N68" si="140">M68-N66+N67</f>
        <v>3</v>
      </c>
      <c r="O68" s="5">
        <f t="shared" ref="O68" si="141">N68-O66+O67</f>
        <v>2</v>
      </c>
      <c r="P68" s="5">
        <f t="shared" ref="P68" si="142">O68-P66+P67</f>
        <v>0</v>
      </c>
      <c r="Q68" s="37"/>
      <c r="R68" s="3">
        <f>MAX(C68:P68)</f>
        <v>21</v>
      </c>
      <c r="S68" s="56"/>
      <c r="T68" s="56"/>
      <c r="U68" s="56"/>
    </row>
    <row r="69" spans="1:21" s="53" customFormat="1" ht="15.6" customHeight="1" x14ac:dyDescent="0.2">
      <c r="A69" s="100"/>
      <c r="B69" s="32" t="s">
        <v>9</v>
      </c>
      <c r="C69" s="91"/>
      <c r="D69" s="92"/>
      <c r="E69" s="92"/>
      <c r="F69" s="92"/>
      <c r="G69" s="92"/>
      <c r="H69" s="6">
        <v>10.37</v>
      </c>
      <c r="I69" s="92"/>
      <c r="J69" s="92"/>
      <c r="K69" s="92"/>
      <c r="L69" s="92"/>
      <c r="M69" s="6">
        <v>10.44</v>
      </c>
      <c r="N69" s="92"/>
      <c r="O69" s="92"/>
      <c r="P69" s="85">
        <v>10.5</v>
      </c>
      <c r="Q69" s="38">
        <v>20</v>
      </c>
      <c r="R69" s="15"/>
      <c r="S69" s="56"/>
      <c r="T69" s="56"/>
      <c r="U69" s="56"/>
    </row>
    <row r="70" spans="1:21" s="53" customFormat="1" ht="15.6" customHeight="1" x14ac:dyDescent="0.2">
      <c r="A70" s="101"/>
      <c r="B70" s="33" t="s">
        <v>10</v>
      </c>
      <c r="C70" s="93">
        <v>10.3</v>
      </c>
      <c r="D70" s="94"/>
      <c r="E70" s="94"/>
      <c r="F70" s="94"/>
      <c r="G70" s="94"/>
      <c r="H70" s="7">
        <f>H69</f>
        <v>10.37</v>
      </c>
      <c r="I70" s="94"/>
      <c r="J70" s="94"/>
      <c r="K70" s="94"/>
      <c r="L70" s="94"/>
      <c r="M70" s="7">
        <v>14.45</v>
      </c>
      <c r="N70" s="94"/>
      <c r="O70" s="94"/>
      <c r="P70" s="88"/>
      <c r="Q70" s="37"/>
      <c r="R70" s="16"/>
      <c r="S70" s="56"/>
      <c r="T70" s="56"/>
      <c r="U70" s="56"/>
    </row>
    <row r="71" spans="1:21" s="53" customFormat="1" ht="15.6" customHeight="1" thickBot="1" x14ac:dyDescent="0.25">
      <c r="A71" s="58">
        <v>517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61"/>
      <c r="R71" s="3"/>
      <c r="S71" s="56"/>
      <c r="T71" s="56"/>
      <c r="U71" s="56"/>
    </row>
    <row r="72" spans="1:21" s="53" customFormat="1" ht="15.6" customHeight="1" x14ac:dyDescent="0.2">
      <c r="A72" s="64"/>
      <c r="B72" s="29" t="s">
        <v>5</v>
      </c>
      <c r="C72" s="30"/>
      <c r="D72" s="27">
        <v>1</v>
      </c>
      <c r="E72" s="27">
        <v>0</v>
      </c>
      <c r="F72" s="27">
        <v>1</v>
      </c>
      <c r="G72" s="27">
        <v>1</v>
      </c>
      <c r="H72" s="27">
        <v>4</v>
      </c>
      <c r="I72" s="27">
        <v>4</v>
      </c>
      <c r="J72" s="27">
        <v>7</v>
      </c>
      <c r="K72" s="27">
        <v>11</v>
      </c>
      <c r="L72" s="27">
        <v>4</v>
      </c>
      <c r="M72" s="27">
        <v>3</v>
      </c>
      <c r="N72" s="27">
        <v>6</v>
      </c>
      <c r="O72" s="27">
        <v>7</v>
      </c>
      <c r="P72" s="34">
        <v>2</v>
      </c>
      <c r="Q72" s="35" t="s">
        <v>6</v>
      </c>
      <c r="R72" s="52"/>
      <c r="S72" s="56"/>
      <c r="T72" s="56"/>
      <c r="U72" s="56"/>
    </row>
    <row r="73" spans="1:21" s="53" customFormat="1" ht="15.6" customHeight="1" x14ac:dyDescent="0.2">
      <c r="A73" s="31">
        <v>11</v>
      </c>
      <c r="B73" s="32" t="s">
        <v>7</v>
      </c>
      <c r="C73" s="21">
        <v>7</v>
      </c>
      <c r="D73" s="4">
        <v>12</v>
      </c>
      <c r="E73" s="4">
        <v>14</v>
      </c>
      <c r="F73" s="4">
        <v>2</v>
      </c>
      <c r="G73" s="4">
        <v>0</v>
      </c>
      <c r="H73" s="4">
        <v>3</v>
      </c>
      <c r="I73" s="4">
        <v>5</v>
      </c>
      <c r="J73" s="4">
        <v>0</v>
      </c>
      <c r="K73" s="4">
        <v>6</v>
      </c>
      <c r="L73" s="4">
        <v>2</v>
      </c>
      <c r="M73" s="4">
        <v>0</v>
      </c>
      <c r="N73" s="4">
        <v>0</v>
      </c>
      <c r="O73" s="4">
        <v>0</v>
      </c>
      <c r="P73" s="20"/>
      <c r="Q73" s="36">
        <f>SUM(C73:O73)</f>
        <v>51</v>
      </c>
      <c r="R73" s="15"/>
      <c r="S73" s="56"/>
      <c r="T73" s="56"/>
      <c r="U73" s="56"/>
    </row>
    <row r="74" spans="1:21" s="53" customFormat="1" ht="15.6" customHeight="1" x14ac:dyDescent="0.2">
      <c r="A74" s="99" t="s">
        <v>45</v>
      </c>
      <c r="B74" s="32" t="s">
        <v>8</v>
      </c>
      <c r="C74" s="21">
        <f>C73</f>
        <v>7</v>
      </c>
      <c r="D74" s="5">
        <f t="shared" ref="D74" si="143">C74-D72+D73</f>
        <v>18</v>
      </c>
      <c r="E74" s="5">
        <f t="shared" ref="E74" si="144">D74-E72+E73</f>
        <v>32</v>
      </c>
      <c r="F74" s="5">
        <f t="shared" ref="F74" si="145">E74-F72+F73</f>
        <v>33</v>
      </c>
      <c r="G74" s="5">
        <f t="shared" ref="G74" si="146">F74-G72+G73</f>
        <v>32</v>
      </c>
      <c r="H74" s="5">
        <f t="shared" ref="H74" si="147">G74-H72+H73</f>
        <v>31</v>
      </c>
      <c r="I74" s="5">
        <f t="shared" ref="I74" si="148">H74-I72+I73</f>
        <v>32</v>
      </c>
      <c r="J74" s="5">
        <f t="shared" ref="J74" si="149">I74-J72+J73</f>
        <v>25</v>
      </c>
      <c r="K74" s="5">
        <f t="shared" ref="K74" si="150">J74-K72+K73</f>
        <v>20</v>
      </c>
      <c r="L74" s="5">
        <f t="shared" ref="L74" si="151">K74-L72+L73</f>
        <v>18</v>
      </c>
      <c r="M74" s="5">
        <f t="shared" ref="M74" si="152">L74-M72+M73</f>
        <v>15</v>
      </c>
      <c r="N74" s="5">
        <f t="shared" ref="N74" si="153">M74-N72+N73</f>
        <v>9</v>
      </c>
      <c r="O74" s="5">
        <f t="shared" ref="O74" si="154">N74-O72+O73</f>
        <v>2</v>
      </c>
      <c r="P74" s="5">
        <f t="shared" ref="P74" si="155">O74-P72+P73</f>
        <v>0</v>
      </c>
      <c r="Q74" s="37"/>
      <c r="R74" s="3">
        <f>MAX(C74:P74)</f>
        <v>33</v>
      </c>
      <c r="S74" s="56"/>
      <c r="T74" s="56"/>
      <c r="U74" s="56"/>
    </row>
    <row r="75" spans="1:21" s="53" customFormat="1" ht="15.6" customHeight="1" x14ac:dyDescent="0.2">
      <c r="A75" s="100"/>
      <c r="B75" s="32" t="s">
        <v>9</v>
      </c>
      <c r="C75" s="91"/>
      <c r="D75" s="92"/>
      <c r="E75" s="92"/>
      <c r="F75" s="92"/>
      <c r="G75" s="92"/>
      <c r="H75" s="6">
        <v>11.08</v>
      </c>
      <c r="I75" s="92"/>
      <c r="J75" s="92"/>
      <c r="K75" s="92"/>
      <c r="L75" s="92"/>
      <c r="M75" s="6">
        <v>11.18</v>
      </c>
      <c r="N75" s="92"/>
      <c r="O75" s="92"/>
      <c r="P75" s="85">
        <v>11.22</v>
      </c>
      <c r="Q75" s="38">
        <v>22</v>
      </c>
      <c r="R75" s="15"/>
      <c r="S75" s="56"/>
      <c r="T75" s="56"/>
      <c r="U75" s="56"/>
    </row>
    <row r="76" spans="1:21" s="53" customFormat="1" ht="15.6" customHeight="1" x14ac:dyDescent="0.2">
      <c r="A76" s="101"/>
      <c r="B76" s="33" t="s">
        <v>10</v>
      </c>
      <c r="C76" s="93">
        <v>11</v>
      </c>
      <c r="D76" s="94"/>
      <c r="E76" s="94"/>
      <c r="F76" s="94"/>
      <c r="G76" s="94"/>
      <c r="H76" s="7">
        <f>H75</f>
        <v>11.08</v>
      </c>
      <c r="I76" s="94"/>
      <c r="J76" s="94"/>
      <c r="K76" s="94"/>
      <c r="L76" s="94"/>
      <c r="M76" s="7">
        <f>M75</f>
        <v>11.18</v>
      </c>
      <c r="N76" s="94"/>
      <c r="O76" s="94"/>
      <c r="P76" s="88"/>
      <c r="Q76" s="37"/>
      <c r="R76" s="16"/>
      <c r="S76" s="56"/>
      <c r="T76" s="56"/>
      <c r="U76" s="56"/>
    </row>
    <row r="77" spans="1:21" s="53" customFormat="1" ht="15.6" customHeight="1" thickBot="1" x14ac:dyDescent="0.25">
      <c r="A77" s="58">
        <v>510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  <c r="Q77" s="61"/>
      <c r="R77" s="3"/>
      <c r="S77" s="56"/>
      <c r="T77" s="56"/>
      <c r="U77" s="56"/>
    </row>
    <row r="78" spans="1:21" s="53" customFormat="1" ht="15.6" customHeight="1" x14ac:dyDescent="0.2">
      <c r="A78" s="64"/>
      <c r="B78" s="29" t="s">
        <v>5</v>
      </c>
      <c r="C78" s="30"/>
      <c r="D78" s="27">
        <v>0</v>
      </c>
      <c r="E78" s="27">
        <v>1</v>
      </c>
      <c r="F78" s="27">
        <v>0</v>
      </c>
      <c r="G78" s="27">
        <v>0</v>
      </c>
      <c r="H78" s="27">
        <v>5</v>
      </c>
      <c r="I78" s="27">
        <v>4</v>
      </c>
      <c r="J78" s="27">
        <v>7</v>
      </c>
      <c r="K78" s="27">
        <v>10</v>
      </c>
      <c r="L78" s="27">
        <v>5</v>
      </c>
      <c r="M78" s="27">
        <v>2</v>
      </c>
      <c r="N78" s="27">
        <v>5</v>
      </c>
      <c r="O78" s="27">
        <v>1</v>
      </c>
      <c r="P78" s="34">
        <v>2</v>
      </c>
      <c r="Q78" s="35" t="s">
        <v>6</v>
      </c>
      <c r="R78" s="52"/>
      <c r="S78" s="56"/>
      <c r="T78" s="56"/>
      <c r="U78" s="56"/>
    </row>
    <row r="79" spans="1:21" s="53" customFormat="1" ht="15.6" customHeight="1" x14ac:dyDescent="0.2">
      <c r="A79" s="31">
        <v>11.3</v>
      </c>
      <c r="B79" s="32" t="s">
        <v>7</v>
      </c>
      <c r="C79" s="21">
        <v>6</v>
      </c>
      <c r="D79" s="4">
        <v>6</v>
      </c>
      <c r="E79" s="4">
        <v>11</v>
      </c>
      <c r="F79" s="4">
        <v>3</v>
      </c>
      <c r="G79" s="4">
        <v>0</v>
      </c>
      <c r="H79" s="4">
        <v>2</v>
      </c>
      <c r="I79" s="4">
        <v>9</v>
      </c>
      <c r="J79" s="4">
        <v>1</v>
      </c>
      <c r="K79" s="4">
        <v>2</v>
      </c>
      <c r="L79" s="4">
        <v>2</v>
      </c>
      <c r="M79" s="4">
        <v>0</v>
      </c>
      <c r="N79" s="4">
        <v>0</v>
      </c>
      <c r="O79" s="4">
        <v>0</v>
      </c>
      <c r="P79" s="20"/>
      <c r="Q79" s="36">
        <f>SUM(C79:O79)</f>
        <v>42</v>
      </c>
      <c r="R79" s="15"/>
      <c r="S79" s="56"/>
      <c r="T79" s="56"/>
      <c r="U79" s="56"/>
    </row>
    <row r="80" spans="1:21" s="53" customFormat="1" ht="15.6" customHeight="1" x14ac:dyDescent="0.2">
      <c r="A80" s="99" t="s">
        <v>45</v>
      </c>
      <c r="B80" s="32" t="s">
        <v>8</v>
      </c>
      <c r="C80" s="21">
        <f>C79</f>
        <v>6</v>
      </c>
      <c r="D80" s="5">
        <f t="shared" ref="D80" si="156">C80-D78+D79</f>
        <v>12</v>
      </c>
      <c r="E80" s="5">
        <f t="shared" ref="E80" si="157">D80-E78+E79</f>
        <v>22</v>
      </c>
      <c r="F80" s="5">
        <f t="shared" ref="F80" si="158">E80-F78+F79</f>
        <v>25</v>
      </c>
      <c r="G80" s="5">
        <f t="shared" ref="G80" si="159">F80-G78+G79</f>
        <v>25</v>
      </c>
      <c r="H80" s="5">
        <f t="shared" ref="H80" si="160">G80-H78+H79</f>
        <v>22</v>
      </c>
      <c r="I80" s="5">
        <f t="shared" ref="I80" si="161">H80-I78+I79</f>
        <v>27</v>
      </c>
      <c r="J80" s="5">
        <f t="shared" ref="J80" si="162">I80-J78+J79</f>
        <v>21</v>
      </c>
      <c r="K80" s="5">
        <f t="shared" ref="K80" si="163">J80-K78+K79</f>
        <v>13</v>
      </c>
      <c r="L80" s="5">
        <f t="shared" ref="L80" si="164">K80-L78+L79</f>
        <v>10</v>
      </c>
      <c r="M80" s="5">
        <f t="shared" ref="M80" si="165">L80-M78+M79</f>
        <v>8</v>
      </c>
      <c r="N80" s="5">
        <f t="shared" ref="N80" si="166">M80-N78+N79</f>
        <v>3</v>
      </c>
      <c r="O80" s="5">
        <f t="shared" ref="O80" si="167">N80-O78+O79</f>
        <v>2</v>
      </c>
      <c r="P80" s="5">
        <f t="shared" ref="P80" si="168">O80-P78+P79</f>
        <v>0</v>
      </c>
      <c r="Q80" s="37"/>
      <c r="R80" s="3">
        <f>MAX(C80:P80)</f>
        <v>27</v>
      </c>
      <c r="S80" s="56"/>
      <c r="T80" s="56"/>
      <c r="U80" s="56"/>
    </row>
    <row r="81" spans="1:21" s="53" customFormat="1" ht="15.6" customHeight="1" x14ac:dyDescent="0.2">
      <c r="A81" s="100"/>
      <c r="B81" s="32" t="s">
        <v>9</v>
      </c>
      <c r="C81" s="91"/>
      <c r="D81" s="92"/>
      <c r="E81" s="92"/>
      <c r="F81" s="92"/>
      <c r="G81" s="92"/>
      <c r="H81" s="6">
        <v>11.37</v>
      </c>
      <c r="I81" s="92"/>
      <c r="J81" s="92"/>
      <c r="K81" s="92"/>
      <c r="L81" s="92"/>
      <c r="M81" s="6">
        <v>11.46</v>
      </c>
      <c r="N81" s="92"/>
      <c r="O81" s="92"/>
      <c r="P81" s="85">
        <v>11.5</v>
      </c>
      <c r="Q81" s="38">
        <v>20</v>
      </c>
      <c r="R81" s="15"/>
      <c r="S81" s="56"/>
      <c r="T81" s="56"/>
      <c r="U81" s="56"/>
    </row>
    <row r="82" spans="1:21" s="53" customFormat="1" ht="15.6" customHeight="1" x14ac:dyDescent="0.2">
      <c r="A82" s="101"/>
      <c r="B82" s="33" t="s">
        <v>10</v>
      </c>
      <c r="C82" s="93">
        <v>11.3</v>
      </c>
      <c r="D82" s="94"/>
      <c r="E82" s="94"/>
      <c r="F82" s="94"/>
      <c r="G82" s="94"/>
      <c r="H82" s="7">
        <v>11.38</v>
      </c>
      <c r="I82" s="94"/>
      <c r="J82" s="94"/>
      <c r="K82" s="94"/>
      <c r="L82" s="94"/>
      <c r="M82" s="7">
        <v>11.47</v>
      </c>
      <c r="N82" s="94"/>
      <c r="O82" s="94"/>
      <c r="P82" s="88"/>
      <c r="Q82" s="37"/>
      <c r="R82" s="16"/>
      <c r="S82" s="56"/>
      <c r="T82" s="56"/>
      <c r="U82" s="56"/>
    </row>
    <row r="83" spans="1:21" s="53" customFormat="1" ht="15.6" customHeight="1" thickBot="1" x14ac:dyDescent="0.25">
      <c r="A83" s="58">
        <v>517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  <c r="Q83" s="61"/>
      <c r="R83" s="3"/>
      <c r="S83" s="56"/>
      <c r="T83" s="56"/>
      <c r="U83" s="56"/>
    </row>
    <row r="84" spans="1:21" s="53" customFormat="1" ht="15.6" customHeight="1" x14ac:dyDescent="0.2">
      <c r="A84" s="64"/>
      <c r="B84" s="29" t="s">
        <v>5</v>
      </c>
      <c r="C84" s="30"/>
      <c r="D84" s="27">
        <v>0</v>
      </c>
      <c r="E84" s="27">
        <v>1</v>
      </c>
      <c r="F84" s="27">
        <v>0</v>
      </c>
      <c r="G84" s="27">
        <v>1</v>
      </c>
      <c r="H84" s="27">
        <v>5</v>
      </c>
      <c r="I84" s="27">
        <v>0</v>
      </c>
      <c r="J84" s="27">
        <v>9</v>
      </c>
      <c r="K84" s="27">
        <v>4</v>
      </c>
      <c r="L84" s="27">
        <v>7</v>
      </c>
      <c r="M84" s="27">
        <v>2</v>
      </c>
      <c r="N84" s="27">
        <v>5</v>
      </c>
      <c r="O84" s="27">
        <v>5</v>
      </c>
      <c r="P84" s="34">
        <v>0</v>
      </c>
      <c r="Q84" s="35" t="s">
        <v>6</v>
      </c>
      <c r="R84" s="52"/>
      <c r="S84" s="56"/>
      <c r="T84" s="56"/>
      <c r="U84" s="56"/>
    </row>
    <row r="85" spans="1:21" s="53" customFormat="1" ht="15.6" customHeight="1" x14ac:dyDescent="0.2">
      <c r="A85" s="31">
        <v>12</v>
      </c>
      <c r="B85" s="32" t="s">
        <v>7</v>
      </c>
      <c r="C85" s="21">
        <v>5</v>
      </c>
      <c r="D85" s="4">
        <v>5</v>
      </c>
      <c r="E85" s="4">
        <v>10</v>
      </c>
      <c r="F85" s="4">
        <v>0</v>
      </c>
      <c r="G85" s="4">
        <v>1</v>
      </c>
      <c r="H85" s="4">
        <v>4</v>
      </c>
      <c r="I85" s="4">
        <v>10</v>
      </c>
      <c r="J85" s="4">
        <v>2</v>
      </c>
      <c r="K85" s="4">
        <v>0</v>
      </c>
      <c r="L85" s="4">
        <v>2</v>
      </c>
      <c r="M85" s="4">
        <v>0</v>
      </c>
      <c r="N85" s="4">
        <v>0</v>
      </c>
      <c r="O85" s="4">
        <v>0</v>
      </c>
      <c r="P85" s="20"/>
      <c r="Q85" s="36">
        <f>SUM(C85:O85)</f>
        <v>39</v>
      </c>
      <c r="R85" s="15"/>
      <c r="S85" s="56"/>
      <c r="T85" s="56"/>
      <c r="U85" s="56"/>
    </row>
    <row r="86" spans="1:21" s="53" customFormat="1" ht="15.6" customHeight="1" x14ac:dyDescent="0.2">
      <c r="A86" s="99" t="s">
        <v>45</v>
      </c>
      <c r="B86" s="32" t="s">
        <v>8</v>
      </c>
      <c r="C86" s="21">
        <f>C85</f>
        <v>5</v>
      </c>
      <c r="D86" s="5">
        <f t="shared" ref="D86" si="169">C86-D84+D85</f>
        <v>10</v>
      </c>
      <c r="E86" s="5">
        <f t="shared" ref="E86" si="170">D86-E84+E85</f>
        <v>19</v>
      </c>
      <c r="F86" s="5">
        <f t="shared" ref="F86" si="171">E86-F84+F85</f>
        <v>19</v>
      </c>
      <c r="G86" s="5">
        <f t="shared" ref="G86" si="172">F86-G84+G85</f>
        <v>19</v>
      </c>
      <c r="H86" s="5">
        <f t="shared" ref="H86" si="173">G86-H84+H85</f>
        <v>18</v>
      </c>
      <c r="I86" s="5">
        <f t="shared" ref="I86" si="174">H86-I84+I85</f>
        <v>28</v>
      </c>
      <c r="J86" s="5">
        <f t="shared" ref="J86" si="175">I86-J84+J85</f>
        <v>21</v>
      </c>
      <c r="K86" s="5">
        <f t="shared" ref="K86" si="176">J86-K84+K85</f>
        <v>17</v>
      </c>
      <c r="L86" s="5">
        <f t="shared" ref="L86" si="177">K86-L84+L85</f>
        <v>12</v>
      </c>
      <c r="M86" s="5">
        <f t="shared" ref="M86" si="178">L86-M84+M85</f>
        <v>10</v>
      </c>
      <c r="N86" s="5">
        <f t="shared" ref="N86" si="179">M86-N84+N85</f>
        <v>5</v>
      </c>
      <c r="O86" s="5">
        <f t="shared" ref="O86" si="180">N86-O84+O85</f>
        <v>0</v>
      </c>
      <c r="P86" s="5">
        <f t="shared" ref="P86" si="181">O86-P84+P85</f>
        <v>0</v>
      </c>
      <c r="Q86" s="37"/>
      <c r="R86" s="3">
        <f>MAX(C86:P86)</f>
        <v>28</v>
      </c>
      <c r="S86" s="56"/>
      <c r="T86" s="56"/>
      <c r="U86" s="56"/>
    </row>
    <row r="87" spans="1:21" s="53" customFormat="1" ht="15.6" customHeight="1" x14ac:dyDescent="0.2">
      <c r="A87" s="100"/>
      <c r="B87" s="32" t="s">
        <v>9</v>
      </c>
      <c r="C87" s="91"/>
      <c r="D87" s="92"/>
      <c r="E87" s="92"/>
      <c r="F87" s="92"/>
      <c r="G87" s="92"/>
      <c r="H87" s="6">
        <v>12.07</v>
      </c>
      <c r="I87" s="92"/>
      <c r="J87" s="92"/>
      <c r="K87" s="92"/>
      <c r="L87" s="92"/>
      <c r="M87" s="6">
        <v>12.16</v>
      </c>
      <c r="N87" s="92"/>
      <c r="O87" s="92"/>
      <c r="P87" s="85">
        <v>12.2</v>
      </c>
      <c r="Q87" s="38">
        <v>20</v>
      </c>
      <c r="R87" s="15"/>
      <c r="S87" s="56"/>
      <c r="T87" s="56"/>
      <c r="U87" s="56"/>
    </row>
    <row r="88" spans="1:21" s="53" customFormat="1" ht="15.6" customHeight="1" x14ac:dyDescent="0.2">
      <c r="A88" s="101"/>
      <c r="B88" s="33" t="s">
        <v>10</v>
      </c>
      <c r="C88" s="93">
        <v>12</v>
      </c>
      <c r="D88" s="94"/>
      <c r="E88" s="94"/>
      <c r="F88" s="94"/>
      <c r="G88" s="94"/>
      <c r="H88" s="7">
        <f>H87</f>
        <v>12.07</v>
      </c>
      <c r="I88" s="94"/>
      <c r="J88" s="94"/>
      <c r="K88" s="94"/>
      <c r="L88" s="94"/>
      <c r="M88" s="7">
        <f>M87</f>
        <v>12.16</v>
      </c>
      <c r="N88" s="94"/>
      <c r="O88" s="94"/>
      <c r="P88" s="88"/>
      <c r="Q88" s="37"/>
      <c r="R88" s="16"/>
      <c r="S88" s="56"/>
      <c r="T88" s="56"/>
      <c r="U88" s="56"/>
    </row>
    <row r="89" spans="1:21" s="53" customFormat="1" ht="15.6" customHeight="1" thickBot="1" x14ac:dyDescent="0.25">
      <c r="A89" s="58">
        <v>510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  <c r="Q89" s="61"/>
      <c r="R89" s="3"/>
      <c r="S89" s="56"/>
      <c r="T89" s="56"/>
      <c r="U89" s="56"/>
    </row>
    <row r="90" spans="1:21" s="53" customFormat="1" ht="15.6" customHeight="1" x14ac:dyDescent="0.2">
      <c r="A90" s="64"/>
      <c r="B90" s="29" t="s">
        <v>5</v>
      </c>
      <c r="C90" s="30"/>
      <c r="D90" s="27">
        <v>0</v>
      </c>
      <c r="E90" s="27">
        <v>0</v>
      </c>
      <c r="F90" s="27">
        <v>0</v>
      </c>
      <c r="G90" s="27">
        <v>0</v>
      </c>
      <c r="H90" s="27">
        <v>6</v>
      </c>
      <c r="I90" s="27">
        <v>2</v>
      </c>
      <c r="J90" s="27">
        <v>3</v>
      </c>
      <c r="K90" s="27">
        <v>4</v>
      </c>
      <c r="L90" s="27">
        <v>4</v>
      </c>
      <c r="M90" s="27">
        <v>8</v>
      </c>
      <c r="N90" s="27">
        <v>4</v>
      </c>
      <c r="O90" s="27">
        <v>2</v>
      </c>
      <c r="P90" s="34">
        <v>2</v>
      </c>
      <c r="Q90" s="35" t="s">
        <v>6</v>
      </c>
      <c r="R90" s="52"/>
      <c r="S90" s="56"/>
      <c r="T90" s="56"/>
      <c r="U90" s="56"/>
    </row>
    <row r="91" spans="1:21" s="53" customFormat="1" ht="15.6" customHeight="1" x14ac:dyDescent="0.2">
      <c r="A91" s="31">
        <v>12.35</v>
      </c>
      <c r="B91" s="32" t="s">
        <v>7</v>
      </c>
      <c r="C91" s="21">
        <v>2</v>
      </c>
      <c r="D91" s="4">
        <v>10</v>
      </c>
      <c r="E91" s="4">
        <v>10</v>
      </c>
      <c r="F91" s="4">
        <v>4</v>
      </c>
      <c r="G91" s="4">
        <v>0</v>
      </c>
      <c r="H91" s="4">
        <v>0</v>
      </c>
      <c r="I91" s="4">
        <v>3</v>
      </c>
      <c r="J91" s="4">
        <v>0</v>
      </c>
      <c r="K91" s="4">
        <v>6</v>
      </c>
      <c r="L91" s="4">
        <v>0</v>
      </c>
      <c r="M91" s="4">
        <v>0</v>
      </c>
      <c r="N91" s="4">
        <v>0</v>
      </c>
      <c r="O91" s="4">
        <v>0</v>
      </c>
      <c r="P91" s="20"/>
      <c r="Q91" s="36">
        <f>SUM(C91:O91)</f>
        <v>35</v>
      </c>
      <c r="R91" s="15"/>
      <c r="S91" s="56"/>
      <c r="T91" s="56"/>
      <c r="U91" s="56"/>
    </row>
    <row r="92" spans="1:21" s="53" customFormat="1" ht="15.6" customHeight="1" x14ac:dyDescent="0.2">
      <c r="A92" s="99" t="s">
        <v>45</v>
      </c>
      <c r="B92" s="32" t="s">
        <v>8</v>
      </c>
      <c r="C92" s="21">
        <f>C91</f>
        <v>2</v>
      </c>
      <c r="D92" s="5">
        <f t="shared" ref="D92" si="182">C92-D90+D91</f>
        <v>12</v>
      </c>
      <c r="E92" s="5">
        <f t="shared" ref="E92" si="183">D92-E90+E91</f>
        <v>22</v>
      </c>
      <c r="F92" s="5">
        <f t="shared" ref="F92" si="184">E92-F90+F91</f>
        <v>26</v>
      </c>
      <c r="G92" s="5">
        <f t="shared" ref="G92" si="185">F92-G90+G91</f>
        <v>26</v>
      </c>
      <c r="H92" s="5">
        <f t="shared" ref="H92" si="186">G92-H90+H91</f>
        <v>20</v>
      </c>
      <c r="I92" s="5">
        <f t="shared" ref="I92" si="187">H92-I90+I91</f>
        <v>21</v>
      </c>
      <c r="J92" s="5">
        <f t="shared" ref="J92" si="188">I92-J90+J91</f>
        <v>18</v>
      </c>
      <c r="K92" s="5">
        <f t="shared" ref="K92" si="189">J92-K90+K91</f>
        <v>20</v>
      </c>
      <c r="L92" s="5">
        <f t="shared" ref="L92" si="190">K92-L90+L91</f>
        <v>16</v>
      </c>
      <c r="M92" s="5">
        <f t="shared" ref="M92" si="191">L92-M90+M91</f>
        <v>8</v>
      </c>
      <c r="N92" s="5">
        <f t="shared" ref="N92" si="192">M92-N90+N91</f>
        <v>4</v>
      </c>
      <c r="O92" s="5">
        <f t="shared" ref="O92" si="193">N92-O90+O91</f>
        <v>2</v>
      </c>
      <c r="P92" s="5">
        <f t="shared" ref="P92" si="194">O92-P90+P91</f>
        <v>0</v>
      </c>
      <c r="Q92" s="37"/>
      <c r="R92" s="3">
        <f>MAX(C92:P92)</f>
        <v>26</v>
      </c>
      <c r="S92" s="56"/>
      <c r="T92" s="56"/>
      <c r="U92" s="56"/>
    </row>
    <row r="93" spans="1:21" s="53" customFormat="1" ht="15.6" customHeight="1" x14ac:dyDescent="0.2">
      <c r="A93" s="100"/>
      <c r="B93" s="32" t="s">
        <v>9</v>
      </c>
      <c r="C93" s="91"/>
      <c r="D93" s="92"/>
      <c r="E93" s="92"/>
      <c r="F93" s="92"/>
      <c r="G93" s="92"/>
      <c r="H93" s="6">
        <v>12.45</v>
      </c>
      <c r="I93" s="92"/>
      <c r="J93" s="92"/>
      <c r="K93" s="92"/>
      <c r="L93" s="92"/>
      <c r="M93" s="6">
        <v>12.5</v>
      </c>
      <c r="N93" s="92"/>
      <c r="O93" s="92"/>
      <c r="P93" s="85">
        <v>12.55</v>
      </c>
      <c r="Q93" s="38">
        <v>20</v>
      </c>
      <c r="R93" s="15"/>
      <c r="S93" s="56"/>
      <c r="T93" s="56"/>
      <c r="U93" s="56"/>
    </row>
    <row r="94" spans="1:21" s="53" customFormat="1" ht="15.6" customHeight="1" x14ac:dyDescent="0.2">
      <c r="A94" s="101"/>
      <c r="B94" s="33" t="s">
        <v>10</v>
      </c>
      <c r="C94" s="93">
        <v>12.35</v>
      </c>
      <c r="D94" s="94"/>
      <c r="E94" s="94"/>
      <c r="F94" s="94"/>
      <c r="G94" s="94"/>
      <c r="H94" s="7">
        <f>H93</f>
        <v>12.45</v>
      </c>
      <c r="I94" s="94"/>
      <c r="J94" s="94"/>
      <c r="K94" s="94"/>
      <c r="L94" s="94"/>
      <c r="M94" s="7">
        <f>M93</f>
        <v>12.5</v>
      </c>
      <c r="N94" s="94"/>
      <c r="O94" s="94"/>
      <c r="P94" s="88"/>
      <c r="Q94" s="37"/>
      <c r="R94" s="16"/>
      <c r="S94" s="56"/>
      <c r="T94" s="56"/>
      <c r="U94" s="56"/>
    </row>
    <row r="95" spans="1:21" s="53" customFormat="1" ht="15.6" customHeight="1" thickBot="1" x14ac:dyDescent="0.25">
      <c r="A95" s="58">
        <v>517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  <c r="Q95" s="61"/>
      <c r="R95" s="3"/>
      <c r="S95" s="56"/>
      <c r="T95" s="56"/>
      <c r="U95" s="56"/>
    </row>
    <row r="96" spans="1:21" s="53" customFormat="1" ht="15.6" customHeight="1" x14ac:dyDescent="0.2">
      <c r="A96" s="64"/>
      <c r="B96" s="29" t="s">
        <v>5</v>
      </c>
      <c r="C96" s="30"/>
      <c r="D96" s="27">
        <v>0</v>
      </c>
      <c r="E96" s="27">
        <v>1</v>
      </c>
      <c r="F96" s="27">
        <v>0</v>
      </c>
      <c r="G96" s="27">
        <v>0</v>
      </c>
      <c r="H96" s="27">
        <v>6</v>
      </c>
      <c r="I96" s="27">
        <v>2</v>
      </c>
      <c r="J96" s="27">
        <v>2</v>
      </c>
      <c r="K96" s="27">
        <v>9</v>
      </c>
      <c r="L96" s="27">
        <v>10</v>
      </c>
      <c r="M96" s="27">
        <v>0</v>
      </c>
      <c r="N96" s="27">
        <v>5</v>
      </c>
      <c r="O96" s="27">
        <v>5</v>
      </c>
      <c r="P96" s="34">
        <v>0</v>
      </c>
      <c r="Q96" s="35" t="s">
        <v>6</v>
      </c>
      <c r="R96" s="52"/>
      <c r="S96" s="56"/>
      <c r="T96" s="56"/>
      <c r="U96" s="56"/>
    </row>
    <row r="97" spans="1:21" s="53" customFormat="1" ht="15.6" customHeight="1" x14ac:dyDescent="0.2">
      <c r="A97" s="31">
        <v>13</v>
      </c>
      <c r="B97" s="32" t="s">
        <v>7</v>
      </c>
      <c r="C97" s="21">
        <v>2</v>
      </c>
      <c r="D97" s="4">
        <v>5</v>
      </c>
      <c r="E97" s="4">
        <v>20</v>
      </c>
      <c r="F97" s="4">
        <v>1</v>
      </c>
      <c r="G97" s="4">
        <v>4</v>
      </c>
      <c r="H97" s="4">
        <v>2</v>
      </c>
      <c r="I97" s="4">
        <v>4</v>
      </c>
      <c r="J97" s="4">
        <v>2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20"/>
      <c r="Q97" s="36">
        <f>SUM(C97:O97)</f>
        <v>40</v>
      </c>
      <c r="R97" s="15"/>
      <c r="S97" s="56"/>
      <c r="T97" s="56"/>
      <c r="U97" s="56"/>
    </row>
    <row r="98" spans="1:21" s="53" customFormat="1" ht="15.6" customHeight="1" x14ac:dyDescent="0.2">
      <c r="A98" s="99" t="s">
        <v>45</v>
      </c>
      <c r="B98" s="32" t="s">
        <v>8</v>
      </c>
      <c r="C98" s="21">
        <f>C97</f>
        <v>2</v>
      </c>
      <c r="D98" s="5">
        <f t="shared" ref="D98" si="195">C98-D96+D97</f>
        <v>7</v>
      </c>
      <c r="E98" s="5">
        <f t="shared" ref="E98" si="196">D98-E96+E97</f>
        <v>26</v>
      </c>
      <c r="F98" s="5">
        <f t="shared" ref="F98" si="197">E98-F96+F97</f>
        <v>27</v>
      </c>
      <c r="G98" s="5">
        <f t="shared" ref="G98" si="198">F98-G96+G97</f>
        <v>31</v>
      </c>
      <c r="H98" s="5">
        <f t="shared" ref="H98" si="199">G98-H96+H97</f>
        <v>27</v>
      </c>
      <c r="I98" s="5">
        <f t="shared" ref="I98" si="200">H98-I96+I97</f>
        <v>29</v>
      </c>
      <c r="J98" s="5">
        <f t="shared" ref="J98" si="201">I98-J96+J97</f>
        <v>29</v>
      </c>
      <c r="K98" s="5">
        <f t="shared" ref="K98" si="202">J98-K96+K97</f>
        <v>20</v>
      </c>
      <c r="L98" s="5">
        <f t="shared" ref="L98" si="203">K98-L96+L97</f>
        <v>10</v>
      </c>
      <c r="M98" s="5">
        <f t="shared" ref="M98" si="204">L98-M96+M97</f>
        <v>10</v>
      </c>
      <c r="N98" s="5">
        <f t="shared" ref="N98" si="205">M98-N96+N97</f>
        <v>5</v>
      </c>
      <c r="O98" s="5">
        <f t="shared" ref="O98" si="206">N98-O96+O97</f>
        <v>0</v>
      </c>
      <c r="P98" s="5">
        <f t="shared" ref="P98" si="207">O98-P96+P97</f>
        <v>0</v>
      </c>
      <c r="Q98" s="37"/>
      <c r="R98" s="3">
        <f>MAX(C98:P98)</f>
        <v>31</v>
      </c>
      <c r="S98" s="56"/>
      <c r="T98" s="56"/>
      <c r="U98" s="56"/>
    </row>
    <row r="99" spans="1:21" s="53" customFormat="1" ht="15.6" customHeight="1" x14ac:dyDescent="0.2">
      <c r="A99" s="100"/>
      <c r="B99" s="32" t="s">
        <v>9</v>
      </c>
      <c r="C99" s="91"/>
      <c r="D99" s="92"/>
      <c r="E99" s="92"/>
      <c r="F99" s="92"/>
      <c r="G99" s="92"/>
      <c r="H99" s="6">
        <v>13.07</v>
      </c>
      <c r="I99" s="92"/>
      <c r="J99" s="92"/>
      <c r="K99" s="92"/>
      <c r="L99" s="92"/>
      <c r="M99" s="6">
        <v>13.18</v>
      </c>
      <c r="N99" s="92"/>
      <c r="O99" s="92"/>
      <c r="P99" s="85">
        <v>13.21</v>
      </c>
      <c r="Q99" s="38">
        <v>21</v>
      </c>
      <c r="R99" s="15"/>
      <c r="S99" s="56"/>
      <c r="T99" s="56"/>
      <c r="U99" s="56"/>
    </row>
    <row r="100" spans="1:21" s="53" customFormat="1" ht="15.6" customHeight="1" x14ac:dyDescent="0.2">
      <c r="A100" s="101"/>
      <c r="B100" s="33" t="s">
        <v>10</v>
      </c>
      <c r="C100" s="93">
        <v>13</v>
      </c>
      <c r="D100" s="94"/>
      <c r="E100" s="94"/>
      <c r="F100" s="94"/>
      <c r="G100" s="94"/>
      <c r="H100" s="7">
        <f>H99</f>
        <v>13.07</v>
      </c>
      <c r="I100" s="94"/>
      <c r="J100" s="94"/>
      <c r="K100" s="94"/>
      <c r="L100" s="94"/>
      <c r="M100" s="7">
        <f>M99</f>
        <v>13.18</v>
      </c>
      <c r="N100" s="94"/>
      <c r="O100" s="94"/>
      <c r="P100" s="88"/>
      <c r="Q100" s="37"/>
      <c r="R100" s="16"/>
      <c r="S100" s="56"/>
      <c r="T100" s="56"/>
      <c r="U100" s="56"/>
    </row>
    <row r="101" spans="1:21" s="53" customFormat="1" ht="15.6" customHeight="1" thickBot="1" x14ac:dyDescent="0.25">
      <c r="A101" s="58">
        <v>510</v>
      </c>
      <c r="B101" s="58" t="s">
        <v>11</v>
      </c>
      <c r="C101" s="65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60"/>
      <c r="Q101" s="61"/>
      <c r="R101" s="3"/>
      <c r="S101" s="56"/>
      <c r="T101" s="56"/>
      <c r="U101" s="56"/>
    </row>
    <row r="102" spans="1:21" s="53" customFormat="1" ht="15.6" customHeight="1" x14ac:dyDescent="0.2">
      <c r="A102" s="64"/>
      <c r="B102" s="29" t="s">
        <v>5</v>
      </c>
      <c r="C102" s="30"/>
      <c r="D102" s="27">
        <v>0</v>
      </c>
      <c r="E102" s="27">
        <v>0</v>
      </c>
      <c r="F102" s="27">
        <v>2</v>
      </c>
      <c r="G102" s="27">
        <v>1</v>
      </c>
      <c r="H102" s="27">
        <v>7</v>
      </c>
      <c r="I102" s="27">
        <v>1</v>
      </c>
      <c r="J102" s="27">
        <v>3</v>
      </c>
      <c r="K102" s="27">
        <v>14</v>
      </c>
      <c r="L102" s="27">
        <v>3</v>
      </c>
      <c r="M102" s="27">
        <v>7</v>
      </c>
      <c r="N102" s="27">
        <v>8</v>
      </c>
      <c r="O102" s="27">
        <v>3</v>
      </c>
      <c r="P102" s="34">
        <v>0</v>
      </c>
      <c r="Q102" s="35" t="s">
        <v>6</v>
      </c>
      <c r="R102" s="52"/>
      <c r="S102" s="56"/>
      <c r="T102" s="56"/>
      <c r="U102" s="56"/>
    </row>
    <row r="103" spans="1:21" s="53" customFormat="1" ht="15.6" customHeight="1" x14ac:dyDescent="0.2">
      <c r="A103" s="31">
        <v>13.3</v>
      </c>
      <c r="B103" s="32" t="s">
        <v>7</v>
      </c>
      <c r="C103" s="21">
        <v>3</v>
      </c>
      <c r="D103" s="4">
        <v>20</v>
      </c>
      <c r="E103" s="4">
        <v>18</v>
      </c>
      <c r="F103" s="4">
        <v>2</v>
      </c>
      <c r="G103" s="4">
        <v>0</v>
      </c>
      <c r="H103" s="4">
        <v>2</v>
      </c>
      <c r="I103" s="4">
        <v>3</v>
      </c>
      <c r="J103" s="4">
        <v>0</v>
      </c>
      <c r="K103" s="4">
        <v>0</v>
      </c>
      <c r="L103" s="4">
        <v>1</v>
      </c>
      <c r="M103" s="4">
        <v>0</v>
      </c>
      <c r="N103" s="4">
        <v>0</v>
      </c>
      <c r="O103" s="4">
        <v>0</v>
      </c>
      <c r="P103" s="20"/>
      <c r="Q103" s="36">
        <f>SUM(C103:O103)</f>
        <v>49</v>
      </c>
      <c r="R103" s="15"/>
      <c r="S103" s="56"/>
      <c r="T103" s="56"/>
      <c r="U103" s="56"/>
    </row>
    <row r="104" spans="1:21" s="53" customFormat="1" ht="15.6" customHeight="1" x14ac:dyDescent="0.2">
      <c r="A104" s="99" t="s">
        <v>45</v>
      </c>
      <c r="B104" s="32" t="s">
        <v>8</v>
      </c>
      <c r="C104" s="21">
        <f>C103</f>
        <v>3</v>
      </c>
      <c r="D104" s="5">
        <f t="shared" ref="D104" si="208">C104-D102+D103</f>
        <v>23</v>
      </c>
      <c r="E104" s="5">
        <f t="shared" ref="E104" si="209">D104-E102+E103</f>
        <v>41</v>
      </c>
      <c r="F104" s="5">
        <f t="shared" ref="F104" si="210">E104-F102+F103</f>
        <v>41</v>
      </c>
      <c r="G104" s="5">
        <f t="shared" ref="G104" si="211">F104-G102+G103</f>
        <v>40</v>
      </c>
      <c r="H104" s="5">
        <f t="shared" ref="H104" si="212">G104-H102+H103</f>
        <v>35</v>
      </c>
      <c r="I104" s="5">
        <f t="shared" ref="I104" si="213">H104-I102+I103</f>
        <v>37</v>
      </c>
      <c r="J104" s="5">
        <f t="shared" ref="J104" si="214">I104-J102+J103</f>
        <v>34</v>
      </c>
      <c r="K104" s="5">
        <f t="shared" ref="K104" si="215">J104-K102+K103</f>
        <v>20</v>
      </c>
      <c r="L104" s="5">
        <f t="shared" ref="L104" si="216">K104-L102+L103</f>
        <v>18</v>
      </c>
      <c r="M104" s="5">
        <f t="shared" ref="M104" si="217">L104-M102+M103</f>
        <v>11</v>
      </c>
      <c r="N104" s="5">
        <f t="shared" ref="N104" si="218">M104-N102+N103</f>
        <v>3</v>
      </c>
      <c r="O104" s="5">
        <f t="shared" ref="O104" si="219">N104-O102+O103</f>
        <v>0</v>
      </c>
      <c r="P104" s="5">
        <f t="shared" ref="P104" si="220">O104-P102+P103</f>
        <v>0</v>
      </c>
      <c r="Q104" s="37"/>
      <c r="R104" s="3">
        <f>MAX(C104:P104)</f>
        <v>41</v>
      </c>
      <c r="S104" s="56"/>
      <c r="T104" s="56"/>
      <c r="U104" s="56"/>
    </row>
    <row r="105" spans="1:21" s="53" customFormat="1" ht="15.6" customHeight="1" x14ac:dyDescent="0.2">
      <c r="A105" s="100"/>
      <c r="B105" s="32" t="s">
        <v>9</v>
      </c>
      <c r="C105" s="91"/>
      <c r="D105" s="92"/>
      <c r="E105" s="92"/>
      <c r="F105" s="92"/>
      <c r="G105" s="92"/>
      <c r="H105" s="6">
        <v>13.37</v>
      </c>
      <c r="I105" s="92"/>
      <c r="J105" s="92"/>
      <c r="K105" s="92"/>
      <c r="L105" s="92"/>
      <c r="M105" s="6">
        <v>13.45</v>
      </c>
      <c r="N105" s="92"/>
      <c r="O105" s="92"/>
      <c r="P105" s="85">
        <v>13.5</v>
      </c>
      <c r="Q105" s="95">
        <v>20</v>
      </c>
      <c r="R105" s="15"/>
      <c r="S105" s="56"/>
      <c r="T105" s="56"/>
      <c r="U105" s="56"/>
    </row>
    <row r="106" spans="1:21" s="53" customFormat="1" ht="15.6" customHeight="1" x14ac:dyDescent="0.2">
      <c r="A106" s="101"/>
      <c r="B106" s="33" t="s">
        <v>10</v>
      </c>
      <c r="C106" s="93">
        <v>13.3</v>
      </c>
      <c r="D106" s="94"/>
      <c r="E106" s="94"/>
      <c r="F106" s="94"/>
      <c r="G106" s="94"/>
      <c r="H106" s="7">
        <f>H105</f>
        <v>13.37</v>
      </c>
      <c r="I106" s="94"/>
      <c r="J106" s="94"/>
      <c r="K106" s="94"/>
      <c r="L106" s="94"/>
      <c r="M106" s="7">
        <f>M105</f>
        <v>13.45</v>
      </c>
      <c r="N106" s="94"/>
      <c r="O106" s="94"/>
      <c r="P106" s="88"/>
      <c r="Q106" s="37"/>
      <c r="R106" s="16"/>
      <c r="S106" s="56"/>
      <c r="T106" s="56"/>
      <c r="U106" s="56"/>
    </row>
    <row r="107" spans="1:21" s="53" customFormat="1" ht="15.6" customHeight="1" thickBot="1" x14ac:dyDescent="0.25">
      <c r="A107" s="58">
        <v>212</v>
      </c>
      <c r="B107" s="58" t="s">
        <v>11</v>
      </c>
      <c r="C107" s="65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0"/>
      <c r="Q107" s="61"/>
      <c r="R107" s="3"/>
      <c r="S107" s="56"/>
      <c r="T107" s="56"/>
      <c r="U107" s="56"/>
    </row>
    <row r="108" spans="1:21" s="53" customFormat="1" ht="15.6" customHeight="1" x14ac:dyDescent="0.2">
      <c r="A108" s="64"/>
      <c r="B108" s="29" t="s">
        <v>5</v>
      </c>
      <c r="C108" s="30"/>
      <c r="D108" s="27">
        <v>0</v>
      </c>
      <c r="E108" s="27">
        <v>0</v>
      </c>
      <c r="F108" s="27">
        <v>5</v>
      </c>
      <c r="G108" s="27">
        <v>0</v>
      </c>
      <c r="H108" s="27">
        <v>0</v>
      </c>
      <c r="I108" s="27">
        <v>7</v>
      </c>
      <c r="J108" s="27">
        <v>8</v>
      </c>
      <c r="K108" s="27">
        <v>0</v>
      </c>
      <c r="L108" s="27">
        <v>0</v>
      </c>
      <c r="M108" s="27">
        <v>8</v>
      </c>
      <c r="N108" s="27">
        <v>3</v>
      </c>
      <c r="O108" s="27">
        <v>9</v>
      </c>
      <c r="P108" s="34">
        <v>2</v>
      </c>
      <c r="Q108" s="35" t="s">
        <v>6</v>
      </c>
      <c r="R108" s="52"/>
      <c r="S108" s="56"/>
      <c r="T108" s="56"/>
      <c r="U108" s="56"/>
    </row>
    <row r="109" spans="1:21" s="53" customFormat="1" ht="15.6" customHeight="1" x14ac:dyDescent="0.2">
      <c r="A109" s="31">
        <v>14.1</v>
      </c>
      <c r="B109" s="32" t="s">
        <v>7</v>
      </c>
      <c r="C109" s="21">
        <v>5</v>
      </c>
      <c r="D109" s="4">
        <v>7</v>
      </c>
      <c r="E109" s="4">
        <v>8</v>
      </c>
      <c r="F109" s="4">
        <v>0</v>
      </c>
      <c r="G109" s="4">
        <v>4</v>
      </c>
      <c r="H109" s="4">
        <v>1</v>
      </c>
      <c r="I109" s="4">
        <v>10</v>
      </c>
      <c r="J109" s="4">
        <v>2</v>
      </c>
      <c r="K109" s="4">
        <v>0</v>
      </c>
      <c r="L109" s="4">
        <v>5</v>
      </c>
      <c r="M109" s="4">
        <v>0</v>
      </c>
      <c r="N109" s="4">
        <v>0</v>
      </c>
      <c r="O109" s="4">
        <v>0</v>
      </c>
      <c r="P109" s="20"/>
      <c r="Q109" s="36">
        <f>SUM(C109:O109)</f>
        <v>42</v>
      </c>
      <c r="R109" s="15"/>
      <c r="S109" s="56"/>
      <c r="T109" s="56"/>
      <c r="U109" s="56"/>
    </row>
    <row r="110" spans="1:21" s="53" customFormat="1" ht="15.6" customHeight="1" x14ac:dyDescent="0.2">
      <c r="A110" s="99" t="s">
        <v>45</v>
      </c>
      <c r="B110" s="32" t="s">
        <v>8</v>
      </c>
      <c r="C110" s="21">
        <f>C109</f>
        <v>5</v>
      </c>
      <c r="D110" s="5">
        <f t="shared" ref="D110" si="221">C110-D108+D109</f>
        <v>12</v>
      </c>
      <c r="E110" s="5">
        <f t="shared" ref="E110" si="222">D110-E108+E109</f>
        <v>20</v>
      </c>
      <c r="F110" s="5">
        <f t="shared" ref="F110" si="223">E110-F108+F109</f>
        <v>15</v>
      </c>
      <c r="G110" s="5">
        <f t="shared" ref="G110" si="224">F110-G108+G109</f>
        <v>19</v>
      </c>
      <c r="H110" s="5">
        <f t="shared" ref="H110" si="225">G110-H108+H109</f>
        <v>20</v>
      </c>
      <c r="I110" s="5">
        <f t="shared" ref="I110" si="226">H110-I108+I109</f>
        <v>23</v>
      </c>
      <c r="J110" s="5">
        <f t="shared" ref="J110" si="227">I110-J108+J109</f>
        <v>17</v>
      </c>
      <c r="K110" s="5">
        <f t="shared" ref="K110" si="228">J110-K108+K109</f>
        <v>17</v>
      </c>
      <c r="L110" s="5">
        <f t="shared" ref="L110" si="229">K110-L108+L109</f>
        <v>22</v>
      </c>
      <c r="M110" s="5">
        <f t="shared" ref="M110" si="230">L110-M108+M109</f>
        <v>14</v>
      </c>
      <c r="N110" s="5">
        <f t="shared" ref="N110" si="231">M110-N108+N109</f>
        <v>11</v>
      </c>
      <c r="O110" s="5">
        <f t="shared" ref="O110" si="232">N110-O108+O109</f>
        <v>2</v>
      </c>
      <c r="P110" s="5">
        <f t="shared" ref="P110" si="233">O110-P108+P109</f>
        <v>0</v>
      </c>
      <c r="Q110" s="37"/>
      <c r="R110" s="3">
        <f>MAX(C110:P110)</f>
        <v>23</v>
      </c>
      <c r="S110" s="56"/>
      <c r="T110" s="56"/>
      <c r="U110" s="56"/>
    </row>
    <row r="111" spans="1:21" s="53" customFormat="1" ht="15.6" customHeight="1" x14ac:dyDescent="0.2">
      <c r="A111" s="100"/>
      <c r="B111" s="32" t="s">
        <v>9</v>
      </c>
      <c r="C111" s="91"/>
      <c r="D111" s="92"/>
      <c r="E111" s="92"/>
      <c r="F111" s="92"/>
      <c r="G111" s="92"/>
      <c r="H111" s="6">
        <v>14.2</v>
      </c>
      <c r="I111" s="92"/>
      <c r="J111" s="92"/>
      <c r="K111" s="92"/>
      <c r="L111" s="92"/>
      <c r="M111" s="6">
        <v>14.28</v>
      </c>
      <c r="N111" s="92"/>
      <c r="O111" s="92"/>
      <c r="P111" s="85">
        <v>14.37</v>
      </c>
      <c r="Q111" s="38">
        <v>27</v>
      </c>
      <c r="R111" s="15"/>
      <c r="S111" s="56"/>
      <c r="T111" s="56"/>
      <c r="U111" s="56"/>
    </row>
    <row r="112" spans="1:21" s="53" customFormat="1" ht="15.6" customHeight="1" x14ac:dyDescent="0.2">
      <c r="A112" s="101"/>
      <c r="B112" s="33" t="s">
        <v>10</v>
      </c>
      <c r="C112" s="93">
        <v>14.1</v>
      </c>
      <c r="D112" s="94"/>
      <c r="E112" s="94"/>
      <c r="F112" s="94"/>
      <c r="G112" s="94"/>
      <c r="H112" s="7">
        <f>H111</f>
        <v>14.2</v>
      </c>
      <c r="I112" s="94"/>
      <c r="J112" s="94"/>
      <c r="K112" s="94"/>
      <c r="L112" s="94"/>
      <c r="M112" s="7">
        <f>M111</f>
        <v>14.28</v>
      </c>
      <c r="N112" s="94"/>
      <c r="O112" s="94"/>
      <c r="P112" s="88"/>
      <c r="Q112" s="37"/>
      <c r="R112" s="16"/>
      <c r="S112" s="56"/>
      <c r="T112" s="56"/>
      <c r="U112" s="56"/>
    </row>
    <row r="113" spans="1:21" s="53" customFormat="1" ht="15.6" customHeight="1" thickBot="1" x14ac:dyDescent="0.25">
      <c r="A113" s="58">
        <v>510</v>
      </c>
      <c r="B113" s="58" t="s">
        <v>11</v>
      </c>
      <c r="C113" s="65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60"/>
      <c r="Q113" s="61"/>
      <c r="R113" s="3"/>
      <c r="S113" s="56"/>
      <c r="T113" s="56"/>
      <c r="U113" s="56"/>
    </row>
    <row r="114" spans="1:21" s="53" customFormat="1" ht="15.6" customHeight="1" x14ac:dyDescent="0.2">
      <c r="A114" s="64"/>
      <c r="B114" s="29" t="s">
        <v>5</v>
      </c>
      <c r="C114" s="30"/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2</v>
      </c>
      <c r="J114" s="27">
        <v>2</v>
      </c>
      <c r="K114" s="27">
        <v>16</v>
      </c>
      <c r="L114" s="27">
        <v>2</v>
      </c>
      <c r="M114" s="27">
        <v>0</v>
      </c>
      <c r="N114" s="27">
        <v>2</v>
      </c>
      <c r="O114" s="27">
        <v>1</v>
      </c>
      <c r="P114" s="34">
        <v>1</v>
      </c>
      <c r="Q114" s="35" t="s">
        <v>6</v>
      </c>
      <c r="R114" s="52"/>
      <c r="S114" s="56"/>
      <c r="T114" s="56"/>
      <c r="U114" s="56"/>
    </row>
    <row r="115" spans="1:21" s="53" customFormat="1" ht="15.6" customHeight="1" x14ac:dyDescent="0.2">
      <c r="A115" s="31">
        <v>14.25</v>
      </c>
      <c r="B115" s="32" t="s">
        <v>7</v>
      </c>
      <c r="C115" s="21">
        <v>2</v>
      </c>
      <c r="D115" s="4">
        <v>8</v>
      </c>
      <c r="E115" s="4">
        <v>5</v>
      </c>
      <c r="F115" s="4">
        <v>0</v>
      </c>
      <c r="G115" s="4">
        <v>0</v>
      </c>
      <c r="H115" s="4">
        <v>2</v>
      </c>
      <c r="I115" s="4">
        <v>5</v>
      </c>
      <c r="J115" s="4">
        <v>5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20"/>
      <c r="Q115" s="36">
        <f>SUM(C115:O115)</f>
        <v>27</v>
      </c>
      <c r="R115" s="15"/>
      <c r="S115" s="56"/>
      <c r="T115" s="56"/>
      <c r="U115" s="56"/>
    </row>
    <row r="116" spans="1:21" s="53" customFormat="1" ht="15.6" customHeight="1" x14ac:dyDescent="0.2">
      <c r="A116" s="99" t="s">
        <v>45</v>
      </c>
      <c r="B116" s="32" t="s">
        <v>8</v>
      </c>
      <c r="C116" s="21">
        <f>C115</f>
        <v>2</v>
      </c>
      <c r="D116" s="5">
        <f t="shared" ref="D116" si="234">C116-D114+D115</f>
        <v>9</v>
      </c>
      <c r="E116" s="5">
        <f t="shared" ref="E116" si="235">D116-E114+E115</f>
        <v>14</v>
      </c>
      <c r="F116" s="5">
        <f t="shared" ref="F116" si="236">E116-F114+F115</f>
        <v>14</v>
      </c>
      <c r="G116" s="5">
        <f t="shared" ref="G116" si="237">F116-G114+G115</f>
        <v>14</v>
      </c>
      <c r="H116" s="5">
        <f t="shared" ref="H116" si="238">G116-H114+H115</f>
        <v>16</v>
      </c>
      <c r="I116" s="5">
        <f t="shared" ref="I116" si="239">H116-I114+I115</f>
        <v>19</v>
      </c>
      <c r="J116" s="5">
        <f t="shared" ref="J116" si="240">I116-J114+J115</f>
        <v>22</v>
      </c>
      <c r="K116" s="5">
        <f t="shared" ref="K116" si="241">J116-K114+K115</f>
        <v>6</v>
      </c>
      <c r="L116" s="5">
        <f t="shared" ref="L116" si="242">K116-L114+L115</f>
        <v>4</v>
      </c>
      <c r="M116" s="5">
        <f t="shared" ref="M116" si="243">L116-M114+M115</f>
        <v>4</v>
      </c>
      <c r="N116" s="5">
        <f t="shared" ref="N116" si="244">M116-N114+N115</f>
        <v>2</v>
      </c>
      <c r="O116" s="5">
        <f t="shared" ref="O116" si="245">N116-O114+O115</f>
        <v>1</v>
      </c>
      <c r="P116" s="5">
        <f t="shared" ref="P116" si="246">O116-P114+P115</f>
        <v>0</v>
      </c>
      <c r="Q116" s="37"/>
      <c r="R116" s="3">
        <f>MAX(C116:P116)</f>
        <v>22</v>
      </c>
      <c r="S116" s="56"/>
      <c r="T116" s="56"/>
      <c r="U116" s="56"/>
    </row>
    <row r="117" spans="1:21" s="53" customFormat="1" ht="15.6" customHeight="1" x14ac:dyDescent="0.2">
      <c r="A117" s="100"/>
      <c r="B117" s="32" t="s">
        <v>9</v>
      </c>
      <c r="C117" s="91"/>
      <c r="D117" s="92"/>
      <c r="E117" s="92"/>
      <c r="F117" s="92"/>
      <c r="G117" s="92"/>
      <c r="H117" s="6">
        <v>14.31</v>
      </c>
      <c r="I117" s="92"/>
      <c r="J117" s="92"/>
      <c r="K117" s="92"/>
      <c r="L117" s="92"/>
      <c r="M117" s="6">
        <v>14.39</v>
      </c>
      <c r="N117" s="92"/>
      <c r="O117" s="92"/>
      <c r="P117" s="85">
        <v>14.44</v>
      </c>
      <c r="Q117" s="38">
        <v>19</v>
      </c>
      <c r="R117" s="15"/>
      <c r="S117" s="56"/>
      <c r="T117" s="56"/>
      <c r="U117" s="56"/>
    </row>
    <row r="118" spans="1:21" s="53" customFormat="1" ht="15.6" customHeight="1" x14ac:dyDescent="0.2">
      <c r="A118" s="101"/>
      <c r="B118" s="33" t="s">
        <v>10</v>
      </c>
      <c r="C118" s="93">
        <v>14.25</v>
      </c>
      <c r="D118" s="94"/>
      <c r="E118" s="94"/>
      <c r="F118" s="94"/>
      <c r="G118" s="94"/>
      <c r="H118" s="7">
        <v>14.32</v>
      </c>
      <c r="I118" s="94"/>
      <c r="J118" s="94"/>
      <c r="K118" s="94"/>
      <c r="L118" s="94"/>
      <c r="M118" s="7">
        <v>14.4</v>
      </c>
      <c r="N118" s="94"/>
      <c r="O118" s="94"/>
      <c r="P118" s="88"/>
      <c r="Q118" s="37"/>
      <c r="R118" s="16"/>
      <c r="S118" s="56"/>
      <c r="T118" s="56"/>
      <c r="U118" s="56"/>
    </row>
    <row r="119" spans="1:21" s="53" customFormat="1" ht="15.6" customHeight="1" thickBot="1" x14ac:dyDescent="0.25">
      <c r="A119" s="58">
        <v>206</v>
      </c>
      <c r="B119" s="58" t="s">
        <v>11</v>
      </c>
      <c r="C119" s="65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60"/>
      <c r="Q119" s="61"/>
      <c r="R119" s="3"/>
      <c r="S119" s="56"/>
      <c r="T119" s="56"/>
      <c r="U119" s="56"/>
    </row>
    <row r="120" spans="1:21" s="53" customFormat="1" ht="15.6" customHeight="1" x14ac:dyDescent="0.2">
      <c r="A120" s="64"/>
      <c r="B120" s="29" t="s">
        <v>5</v>
      </c>
      <c r="C120" s="30"/>
      <c r="D120" s="27">
        <v>0</v>
      </c>
      <c r="E120" s="27">
        <v>0</v>
      </c>
      <c r="F120" s="27">
        <v>1</v>
      </c>
      <c r="G120" s="27">
        <v>1</v>
      </c>
      <c r="H120" s="27">
        <v>5</v>
      </c>
      <c r="I120" s="27">
        <v>4</v>
      </c>
      <c r="J120" s="27">
        <v>3</v>
      </c>
      <c r="K120" s="27">
        <v>7</v>
      </c>
      <c r="L120" s="27">
        <v>2</v>
      </c>
      <c r="M120" s="27">
        <v>4</v>
      </c>
      <c r="N120" s="27">
        <v>0</v>
      </c>
      <c r="O120" s="27">
        <v>0</v>
      </c>
      <c r="P120" s="34">
        <v>0</v>
      </c>
      <c r="Q120" s="35" t="s">
        <v>6</v>
      </c>
      <c r="R120" s="52"/>
      <c r="S120" s="56"/>
      <c r="T120" s="56"/>
      <c r="U120" s="56"/>
    </row>
    <row r="121" spans="1:21" s="53" customFormat="1" ht="15.6" customHeight="1" x14ac:dyDescent="0.2">
      <c r="A121" s="31">
        <v>14.45</v>
      </c>
      <c r="B121" s="32" t="s">
        <v>7</v>
      </c>
      <c r="C121" s="21">
        <v>2</v>
      </c>
      <c r="D121" s="4">
        <v>5</v>
      </c>
      <c r="E121" s="4">
        <v>12</v>
      </c>
      <c r="F121" s="4">
        <v>1</v>
      </c>
      <c r="G121" s="4">
        <v>0</v>
      </c>
      <c r="H121" s="4">
        <v>2</v>
      </c>
      <c r="I121" s="4">
        <v>1</v>
      </c>
      <c r="J121" s="4">
        <v>3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20"/>
      <c r="Q121" s="36">
        <f>SUM(C121:O121)</f>
        <v>27</v>
      </c>
      <c r="R121" s="15"/>
      <c r="S121" s="56"/>
      <c r="T121" s="56"/>
      <c r="U121" s="56"/>
    </row>
    <row r="122" spans="1:21" s="53" customFormat="1" ht="15.6" customHeight="1" x14ac:dyDescent="0.2">
      <c r="A122" s="99" t="s">
        <v>45</v>
      </c>
      <c r="B122" s="32" t="s">
        <v>8</v>
      </c>
      <c r="C122" s="21">
        <f>C121</f>
        <v>2</v>
      </c>
      <c r="D122" s="5">
        <f t="shared" ref="D122" si="247">C122-D120+D121</f>
        <v>7</v>
      </c>
      <c r="E122" s="5">
        <f t="shared" ref="E122" si="248">D122-E120+E121</f>
        <v>19</v>
      </c>
      <c r="F122" s="5">
        <f t="shared" ref="F122" si="249">E122-F120+F121</f>
        <v>19</v>
      </c>
      <c r="G122" s="5">
        <f t="shared" ref="G122" si="250">F122-G120+G121</f>
        <v>18</v>
      </c>
      <c r="H122" s="5">
        <f t="shared" ref="H122" si="251">G122-H120+H121</f>
        <v>15</v>
      </c>
      <c r="I122" s="5">
        <f t="shared" ref="I122" si="252">H122-I120+I121</f>
        <v>12</v>
      </c>
      <c r="J122" s="5">
        <f t="shared" ref="J122" si="253">I122-J120+J121</f>
        <v>12</v>
      </c>
      <c r="K122" s="5">
        <f t="shared" ref="K122" si="254">J122-K120+K121</f>
        <v>6</v>
      </c>
      <c r="L122" s="5">
        <f t="shared" ref="L122" si="255">K122-L120+L121</f>
        <v>4</v>
      </c>
      <c r="M122" s="5">
        <f t="shared" ref="M122" si="256">L122-M120+M121</f>
        <v>0</v>
      </c>
      <c r="N122" s="5">
        <f t="shared" ref="N122" si="257">M122-N120+N121</f>
        <v>0</v>
      </c>
      <c r="O122" s="5">
        <f t="shared" ref="O122" si="258">N122-O120+O121</f>
        <v>0</v>
      </c>
      <c r="P122" s="5">
        <f t="shared" ref="P122" si="259">O122-P120+P121</f>
        <v>0</v>
      </c>
      <c r="Q122" s="37"/>
      <c r="R122" s="3">
        <f>MAX(C122:P122)</f>
        <v>19</v>
      </c>
      <c r="S122" s="56"/>
      <c r="T122" s="56"/>
      <c r="U122" s="56"/>
    </row>
    <row r="123" spans="1:21" s="53" customFormat="1" ht="15.6" customHeight="1" x14ac:dyDescent="0.2">
      <c r="A123" s="100"/>
      <c r="B123" s="32" t="s">
        <v>9</v>
      </c>
      <c r="C123" s="91"/>
      <c r="D123" s="92"/>
      <c r="E123" s="92"/>
      <c r="F123" s="92"/>
      <c r="G123" s="92"/>
      <c r="H123" s="6">
        <v>14.52</v>
      </c>
      <c r="I123" s="92"/>
      <c r="J123" s="92"/>
      <c r="K123" s="92"/>
      <c r="L123" s="92"/>
      <c r="M123" s="6">
        <v>15.03</v>
      </c>
      <c r="N123" s="92"/>
      <c r="O123" s="92"/>
      <c r="P123" s="85">
        <v>15.09</v>
      </c>
      <c r="Q123" s="38">
        <v>24</v>
      </c>
      <c r="R123" s="15"/>
      <c r="S123" s="56"/>
      <c r="T123" s="56"/>
      <c r="U123" s="56"/>
    </row>
    <row r="124" spans="1:21" s="53" customFormat="1" ht="15.6" customHeight="1" x14ac:dyDescent="0.2">
      <c r="A124" s="101"/>
      <c r="B124" s="33" t="s">
        <v>10</v>
      </c>
      <c r="C124" s="93">
        <v>14.45</v>
      </c>
      <c r="D124" s="94"/>
      <c r="E124" s="94"/>
      <c r="F124" s="94"/>
      <c r="G124" s="94"/>
      <c r="H124" s="7">
        <f>H123</f>
        <v>14.52</v>
      </c>
      <c r="I124" s="94"/>
      <c r="J124" s="94"/>
      <c r="K124" s="94"/>
      <c r="L124" s="94"/>
      <c r="M124" s="7">
        <f>M123</f>
        <v>15.03</v>
      </c>
      <c r="N124" s="94"/>
      <c r="O124" s="94"/>
      <c r="P124" s="88"/>
      <c r="Q124" s="37"/>
      <c r="R124" s="16"/>
      <c r="S124" s="56"/>
      <c r="T124" s="56"/>
      <c r="U124" s="56"/>
    </row>
    <row r="125" spans="1:21" s="53" customFormat="1" ht="15.6" customHeight="1" thickBot="1" x14ac:dyDescent="0.25">
      <c r="A125" s="58">
        <v>212</v>
      </c>
      <c r="B125" s="58" t="s">
        <v>11</v>
      </c>
      <c r="C125" s="65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60"/>
      <c r="Q125" s="61"/>
      <c r="R125" s="3"/>
      <c r="S125" s="56"/>
      <c r="T125" s="56"/>
      <c r="U125" s="56"/>
    </row>
    <row r="126" spans="1:21" s="53" customFormat="1" ht="15.6" customHeight="1" x14ac:dyDescent="0.2">
      <c r="A126" s="64"/>
      <c r="B126" s="29" t="s">
        <v>5</v>
      </c>
      <c r="C126" s="30"/>
      <c r="D126" s="27">
        <v>0</v>
      </c>
      <c r="E126" s="27">
        <v>0</v>
      </c>
      <c r="F126" s="27">
        <v>0</v>
      </c>
      <c r="G126" s="27">
        <v>0</v>
      </c>
      <c r="H126" s="27">
        <v>7</v>
      </c>
      <c r="I126" s="27">
        <v>6</v>
      </c>
      <c r="J126" s="27">
        <v>8</v>
      </c>
      <c r="K126" s="27">
        <v>21</v>
      </c>
      <c r="L126" s="27">
        <v>2</v>
      </c>
      <c r="M126" s="27">
        <v>8</v>
      </c>
      <c r="N126" s="27">
        <v>2</v>
      </c>
      <c r="O126" s="27">
        <v>0</v>
      </c>
      <c r="P126" s="34">
        <v>10</v>
      </c>
      <c r="Q126" s="35" t="s">
        <v>6</v>
      </c>
      <c r="R126" s="52"/>
      <c r="S126" s="56"/>
      <c r="T126" s="56"/>
      <c r="U126" s="56"/>
    </row>
    <row r="127" spans="1:21" s="53" customFormat="1" ht="15.6" customHeight="1" x14ac:dyDescent="0.2">
      <c r="A127" s="31">
        <v>15.05</v>
      </c>
      <c r="B127" s="32" t="s">
        <v>7</v>
      </c>
      <c r="C127" s="21">
        <v>6</v>
      </c>
      <c r="D127" s="4">
        <v>25</v>
      </c>
      <c r="E127" s="4">
        <v>9</v>
      </c>
      <c r="F127" s="4">
        <v>7</v>
      </c>
      <c r="G127" s="4">
        <v>0</v>
      </c>
      <c r="H127" s="4">
        <v>1</v>
      </c>
      <c r="I127" s="4">
        <v>7</v>
      </c>
      <c r="J127" s="4">
        <v>0</v>
      </c>
      <c r="K127" s="4">
        <v>2</v>
      </c>
      <c r="L127" s="4">
        <v>4</v>
      </c>
      <c r="M127" s="4">
        <v>0</v>
      </c>
      <c r="N127" s="4">
        <v>0</v>
      </c>
      <c r="O127" s="4">
        <v>3</v>
      </c>
      <c r="P127" s="20"/>
      <c r="Q127" s="36">
        <f>SUM(C127:O127)</f>
        <v>64</v>
      </c>
      <c r="R127" s="15"/>
      <c r="S127" s="56"/>
      <c r="T127" s="56"/>
      <c r="U127" s="56"/>
    </row>
    <row r="128" spans="1:21" s="53" customFormat="1" ht="15.6" customHeight="1" x14ac:dyDescent="0.2">
      <c r="A128" s="99" t="s">
        <v>45</v>
      </c>
      <c r="B128" s="32" t="s">
        <v>8</v>
      </c>
      <c r="C128" s="21">
        <f>C127</f>
        <v>6</v>
      </c>
      <c r="D128" s="5">
        <f t="shared" ref="D128" si="260">C128-D126+D127</f>
        <v>31</v>
      </c>
      <c r="E128" s="5">
        <f t="shared" ref="E128" si="261">D128-E126+E127</f>
        <v>40</v>
      </c>
      <c r="F128" s="5">
        <f t="shared" ref="F128" si="262">E128-F126+F127</f>
        <v>47</v>
      </c>
      <c r="G128" s="5">
        <f t="shared" ref="G128" si="263">F128-G126+G127</f>
        <v>47</v>
      </c>
      <c r="H128" s="5">
        <f t="shared" ref="H128" si="264">G128-H126+H127</f>
        <v>41</v>
      </c>
      <c r="I128" s="5">
        <f t="shared" ref="I128" si="265">H128-I126+I127</f>
        <v>42</v>
      </c>
      <c r="J128" s="5">
        <f t="shared" ref="J128" si="266">I128-J126+J127</f>
        <v>34</v>
      </c>
      <c r="K128" s="5">
        <f t="shared" ref="K128" si="267">J128-K126+K127</f>
        <v>15</v>
      </c>
      <c r="L128" s="5">
        <f t="shared" ref="L128" si="268">K128-L126+L127</f>
        <v>17</v>
      </c>
      <c r="M128" s="5">
        <f t="shared" ref="M128" si="269">L128-M126+M127</f>
        <v>9</v>
      </c>
      <c r="N128" s="5">
        <f t="shared" ref="N128" si="270">M128-N126+N127</f>
        <v>7</v>
      </c>
      <c r="O128" s="5">
        <f t="shared" ref="O128" si="271">N128-O126+O127</f>
        <v>10</v>
      </c>
      <c r="P128" s="5">
        <f t="shared" ref="P128" si="272">O128-P126+P127</f>
        <v>0</v>
      </c>
      <c r="Q128" s="37"/>
      <c r="R128" s="3">
        <f>MAX(C128:P128)</f>
        <v>47</v>
      </c>
      <c r="S128" s="56"/>
      <c r="T128" s="56"/>
      <c r="U128" s="56"/>
    </row>
    <row r="129" spans="1:21" s="53" customFormat="1" ht="15.6" customHeight="1" x14ac:dyDescent="0.2">
      <c r="A129" s="100"/>
      <c r="B129" s="32" t="s">
        <v>9</v>
      </c>
      <c r="C129" s="91"/>
      <c r="D129" s="92"/>
      <c r="E129" s="92"/>
      <c r="F129" s="92"/>
      <c r="G129" s="92"/>
      <c r="H129" s="6">
        <v>15.13</v>
      </c>
      <c r="I129" s="92"/>
      <c r="J129" s="92"/>
      <c r="K129" s="92"/>
      <c r="L129" s="92"/>
      <c r="M129" s="6">
        <v>15.25</v>
      </c>
      <c r="N129" s="92"/>
      <c r="O129" s="92"/>
      <c r="P129" s="85">
        <v>15.3</v>
      </c>
      <c r="Q129" s="38">
        <v>25</v>
      </c>
      <c r="R129" s="15"/>
      <c r="S129" s="56"/>
      <c r="T129" s="56"/>
      <c r="U129" s="56"/>
    </row>
    <row r="130" spans="1:21" s="53" customFormat="1" ht="15.6" customHeight="1" x14ac:dyDescent="0.2">
      <c r="A130" s="101"/>
      <c r="B130" s="33" t="s">
        <v>10</v>
      </c>
      <c r="C130" s="93">
        <v>15.05</v>
      </c>
      <c r="D130" s="94"/>
      <c r="E130" s="94"/>
      <c r="F130" s="94"/>
      <c r="G130" s="94"/>
      <c r="H130" s="7">
        <v>15.14</v>
      </c>
      <c r="I130" s="94"/>
      <c r="J130" s="94"/>
      <c r="K130" s="94"/>
      <c r="L130" s="94"/>
      <c r="M130" s="7">
        <v>15.26</v>
      </c>
      <c r="N130" s="94"/>
      <c r="O130" s="94"/>
      <c r="P130" s="88"/>
      <c r="Q130" s="37"/>
      <c r="R130" s="16"/>
      <c r="S130" s="56"/>
      <c r="T130" s="56"/>
      <c r="U130" s="56"/>
    </row>
    <row r="131" spans="1:21" s="53" customFormat="1" ht="15.6" customHeight="1" thickBot="1" x14ac:dyDescent="0.25">
      <c r="A131" s="58">
        <v>207</v>
      </c>
      <c r="B131" s="58" t="s">
        <v>11</v>
      </c>
      <c r="C131" s="65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60"/>
      <c r="Q131" s="61"/>
      <c r="R131" s="3"/>
      <c r="S131" s="56"/>
      <c r="T131" s="56"/>
      <c r="U131" s="56"/>
    </row>
    <row r="132" spans="1:21" s="53" customFormat="1" ht="15.6" customHeight="1" x14ac:dyDescent="0.2">
      <c r="A132" s="64"/>
      <c r="B132" s="29" t="s">
        <v>5</v>
      </c>
      <c r="C132" s="30"/>
      <c r="D132" s="27">
        <v>1</v>
      </c>
      <c r="E132" s="27">
        <v>0</v>
      </c>
      <c r="F132" s="27">
        <v>0</v>
      </c>
      <c r="G132" s="27">
        <v>1</v>
      </c>
      <c r="H132" s="27">
        <v>0</v>
      </c>
      <c r="I132" s="27">
        <v>2</v>
      </c>
      <c r="J132" s="27">
        <v>5</v>
      </c>
      <c r="K132" s="27">
        <v>9</v>
      </c>
      <c r="L132" s="27">
        <v>2</v>
      </c>
      <c r="M132" s="27">
        <v>3</v>
      </c>
      <c r="N132" s="27">
        <v>3</v>
      </c>
      <c r="O132" s="27">
        <v>0</v>
      </c>
      <c r="P132" s="34">
        <v>0</v>
      </c>
      <c r="Q132" s="35" t="s">
        <v>6</v>
      </c>
      <c r="R132" s="52"/>
      <c r="S132" s="56"/>
      <c r="T132" s="56"/>
      <c r="U132" s="56"/>
    </row>
    <row r="133" spans="1:21" s="53" customFormat="1" ht="15.6" customHeight="1" x14ac:dyDescent="0.2">
      <c r="A133" s="31">
        <v>15.3</v>
      </c>
      <c r="B133" s="32" t="s">
        <v>7</v>
      </c>
      <c r="C133" s="21">
        <v>3</v>
      </c>
      <c r="D133" s="4">
        <v>8</v>
      </c>
      <c r="E133" s="4">
        <v>10</v>
      </c>
      <c r="F133" s="4">
        <v>2</v>
      </c>
      <c r="G133" s="4">
        <v>0</v>
      </c>
      <c r="H133" s="4">
        <v>1</v>
      </c>
      <c r="I133" s="4">
        <v>1</v>
      </c>
      <c r="J133" s="4">
        <v>0</v>
      </c>
      <c r="K133" s="4">
        <v>1</v>
      </c>
      <c r="L133" s="4">
        <v>0</v>
      </c>
      <c r="M133" s="4">
        <v>0</v>
      </c>
      <c r="N133" s="4">
        <v>0</v>
      </c>
      <c r="O133" s="4">
        <v>0</v>
      </c>
      <c r="P133" s="20"/>
      <c r="Q133" s="36">
        <f>SUM(C133:O133)</f>
        <v>26</v>
      </c>
      <c r="R133" s="15"/>
      <c r="S133" s="56"/>
      <c r="T133" s="56"/>
      <c r="U133" s="56"/>
    </row>
    <row r="134" spans="1:21" s="53" customFormat="1" ht="15.6" customHeight="1" x14ac:dyDescent="0.2">
      <c r="A134" s="99" t="s">
        <v>45</v>
      </c>
      <c r="B134" s="32" t="s">
        <v>8</v>
      </c>
      <c r="C134" s="21">
        <f>C133</f>
        <v>3</v>
      </c>
      <c r="D134" s="5">
        <f t="shared" ref="D134" si="273">C134-D132+D133</f>
        <v>10</v>
      </c>
      <c r="E134" s="5">
        <f t="shared" ref="E134" si="274">D134-E132+E133</f>
        <v>20</v>
      </c>
      <c r="F134" s="5">
        <f t="shared" ref="F134" si="275">E134-F132+F133</f>
        <v>22</v>
      </c>
      <c r="G134" s="5">
        <f t="shared" ref="G134" si="276">F134-G132+G133</f>
        <v>21</v>
      </c>
      <c r="H134" s="5">
        <f t="shared" ref="H134" si="277">G134-H132+H133</f>
        <v>22</v>
      </c>
      <c r="I134" s="5">
        <f t="shared" ref="I134" si="278">H134-I132+I133</f>
        <v>21</v>
      </c>
      <c r="J134" s="5">
        <f t="shared" ref="J134" si="279">I134-J132+J133</f>
        <v>16</v>
      </c>
      <c r="K134" s="5">
        <f t="shared" ref="K134" si="280">J134-K132+K133</f>
        <v>8</v>
      </c>
      <c r="L134" s="5">
        <f t="shared" ref="L134" si="281">K134-L132+L133</f>
        <v>6</v>
      </c>
      <c r="M134" s="5">
        <f t="shared" ref="M134" si="282">L134-M132+M133</f>
        <v>3</v>
      </c>
      <c r="N134" s="5">
        <f t="shared" ref="N134" si="283">M134-N132+N133</f>
        <v>0</v>
      </c>
      <c r="O134" s="5">
        <f t="shared" ref="O134" si="284">N134-O132+O133</f>
        <v>0</v>
      </c>
      <c r="P134" s="5">
        <f t="shared" ref="P134" si="285">O134-P132+P133</f>
        <v>0</v>
      </c>
      <c r="Q134" s="37"/>
      <c r="R134" s="3">
        <f>MAX(C134:P134)</f>
        <v>22</v>
      </c>
      <c r="S134" s="56"/>
      <c r="T134" s="56"/>
      <c r="U134" s="56"/>
    </row>
    <row r="135" spans="1:21" s="53" customFormat="1" ht="15.6" customHeight="1" x14ac:dyDescent="0.2">
      <c r="A135" s="100"/>
      <c r="B135" s="32" t="s">
        <v>9</v>
      </c>
      <c r="C135" s="91"/>
      <c r="D135" s="92"/>
      <c r="E135" s="92"/>
      <c r="F135" s="92"/>
      <c r="G135" s="92"/>
      <c r="H135" s="6">
        <v>15.4</v>
      </c>
      <c r="I135" s="92"/>
      <c r="J135" s="92"/>
      <c r="K135" s="92"/>
      <c r="L135" s="92"/>
      <c r="M135" s="6">
        <v>15.47</v>
      </c>
      <c r="N135" s="92"/>
      <c r="O135" s="92"/>
      <c r="P135" s="85">
        <v>15.5</v>
      </c>
      <c r="Q135" s="38">
        <v>20</v>
      </c>
      <c r="R135" s="15"/>
      <c r="S135" s="56"/>
      <c r="T135" s="56"/>
      <c r="U135" s="56"/>
    </row>
    <row r="136" spans="1:21" s="53" customFormat="1" ht="15.6" customHeight="1" x14ac:dyDescent="0.2">
      <c r="A136" s="101"/>
      <c r="B136" s="33" t="s">
        <v>10</v>
      </c>
      <c r="C136" s="93">
        <v>15.3</v>
      </c>
      <c r="D136" s="94"/>
      <c r="E136" s="94"/>
      <c r="F136" s="94"/>
      <c r="G136" s="94"/>
      <c r="H136" s="7">
        <f>H135</f>
        <v>15.4</v>
      </c>
      <c r="I136" s="94"/>
      <c r="J136" s="94"/>
      <c r="K136" s="94"/>
      <c r="L136" s="94"/>
      <c r="M136" s="7">
        <f>M135</f>
        <v>15.47</v>
      </c>
      <c r="N136" s="94"/>
      <c r="O136" s="94"/>
      <c r="P136" s="88"/>
      <c r="Q136" s="37"/>
      <c r="R136" s="16"/>
      <c r="S136" s="56"/>
      <c r="T136" s="56"/>
      <c r="U136" s="56"/>
    </row>
    <row r="137" spans="1:21" s="53" customFormat="1" ht="15.6" customHeight="1" thickBot="1" x14ac:dyDescent="0.25">
      <c r="A137" s="58">
        <v>212</v>
      </c>
      <c r="B137" s="58" t="s">
        <v>11</v>
      </c>
      <c r="C137" s="65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60"/>
      <c r="Q137" s="61"/>
      <c r="R137" s="3"/>
      <c r="S137" s="56"/>
      <c r="T137" s="56"/>
      <c r="U137" s="56"/>
    </row>
    <row r="138" spans="1:21" s="53" customFormat="1" ht="15.6" customHeight="1" x14ac:dyDescent="0.2">
      <c r="A138" s="64"/>
      <c r="B138" s="29" t="s">
        <v>5</v>
      </c>
      <c r="C138" s="30"/>
      <c r="D138" s="27">
        <v>0</v>
      </c>
      <c r="E138" s="27">
        <v>0</v>
      </c>
      <c r="F138" s="27">
        <v>0</v>
      </c>
      <c r="G138" s="27">
        <v>0</v>
      </c>
      <c r="H138" s="27">
        <v>3</v>
      </c>
      <c r="I138" s="27">
        <v>0</v>
      </c>
      <c r="J138" s="27">
        <v>2</v>
      </c>
      <c r="K138" s="27">
        <v>3</v>
      </c>
      <c r="L138" s="27">
        <v>2</v>
      </c>
      <c r="M138" s="27">
        <v>3</v>
      </c>
      <c r="N138" s="27">
        <v>8</v>
      </c>
      <c r="O138" s="27">
        <v>8</v>
      </c>
      <c r="P138" s="34">
        <v>1</v>
      </c>
      <c r="Q138" s="35" t="s">
        <v>6</v>
      </c>
      <c r="R138" s="52"/>
      <c r="S138" s="56"/>
      <c r="T138" s="56"/>
      <c r="U138" s="56"/>
    </row>
    <row r="139" spans="1:21" s="53" customFormat="1" ht="15.6" customHeight="1" x14ac:dyDescent="0.2">
      <c r="A139" s="31">
        <v>15.55</v>
      </c>
      <c r="B139" s="32" t="s">
        <v>7</v>
      </c>
      <c r="C139" s="21">
        <v>1</v>
      </c>
      <c r="D139" s="4">
        <v>12</v>
      </c>
      <c r="E139" s="4">
        <v>6</v>
      </c>
      <c r="F139" s="4">
        <v>4</v>
      </c>
      <c r="G139" s="4">
        <v>0</v>
      </c>
      <c r="H139" s="4">
        <v>0</v>
      </c>
      <c r="I139" s="4">
        <v>2</v>
      </c>
      <c r="J139" s="4">
        <v>1</v>
      </c>
      <c r="K139" s="4">
        <v>1</v>
      </c>
      <c r="L139" s="4">
        <v>3</v>
      </c>
      <c r="M139" s="4">
        <v>0</v>
      </c>
      <c r="N139" s="4">
        <v>0</v>
      </c>
      <c r="O139" s="4">
        <v>0</v>
      </c>
      <c r="P139" s="20"/>
      <c r="Q139" s="36">
        <f>SUM(C139:O139)</f>
        <v>30</v>
      </c>
      <c r="R139" s="15"/>
      <c r="S139" s="56"/>
      <c r="T139" s="56"/>
      <c r="U139" s="56"/>
    </row>
    <row r="140" spans="1:21" s="53" customFormat="1" ht="15.6" customHeight="1" x14ac:dyDescent="0.2">
      <c r="A140" s="99" t="s">
        <v>45</v>
      </c>
      <c r="B140" s="32" t="s">
        <v>8</v>
      </c>
      <c r="C140" s="21">
        <f>C139</f>
        <v>1</v>
      </c>
      <c r="D140" s="5">
        <f t="shared" ref="D140" si="286">C140-D138+D139</f>
        <v>13</v>
      </c>
      <c r="E140" s="5">
        <f t="shared" ref="E140" si="287">D140-E138+E139</f>
        <v>19</v>
      </c>
      <c r="F140" s="5">
        <f t="shared" ref="F140" si="288">E140-F138+F139</f>
        <v>23</v>
      </c>
      <c r="G140" s="5">
        <f t="shared" ref="G140" si="289">F140-G138+G139</f>
        <v>23</v>
      </c>
      <c r="H140" s="5">
        <f t="shared" ref="H140" si="290">G140-H138+H139</f>
        <v>20</v>
      </c>
      <c r="I140" s="5">
        <f t="shared" ref="I140" si="291">H140-I138+I139</f>
        <v>22</v>
      </c>
      <c r="J140" s="5">
        <f t="shared" ref="J140" si="292">I140-J138+J139</f>
        <v>21</v>
      </c>
      <c r="K140" s="5">
        <f t="shared" ref="K140" si="293">J140-K138+K139</f>
        <v>19</v>
      </c>
      <c r="L140" s="5">
        <f t="shared" ref="L140" si="294">K140-L138+L139</f>
        <v>20</v>
      </c>
      <c r="M140" s="5">
        <f t="shared" ref="M140" si="295">L140-M138+M139</f>
        <v>17</v>
      </c>
      <c r="N140" s="5">
        <f t="shared" ref="N140" si="296">M140-N138+N139</f>
        <v>9</v>
      </c>
      <c r="O140" s="5">
        <f t="shared" ref="O140" si="297">N140-O138+O139</f>
        <v>1</v>
      </c>
      <c r="P140" s="5">
        <f t="shared" ref="P140" si="298">O140-P138+P139</f>
        <v>0</v>
      </c>
      <c r="Q140" s="37"/>
      <c r="R140" s="3">
        <f>MAX(C140:P140)</f>
        <v>23</v>
      </c>
      <c r="S140" s="56"/>
      <c r="T140" s="56"/>
      <c r="U140" s="56"/>
    </row>
    <row r="141" spans="1:21" s="53" customFormat="1" ht="15.6" customHeight="1" x14ac:dyDescent="0.2">
      <c r="A141" s="100"/>
      <c r="B141" s="32" t="s">
        <v>9</v>
      </c>
      <c r="C141" s="91"/>
      <c r="D141" s="92"/>
      <c r="E141" s="92"/>
      <c r="F141" s="92"/>
      <c r="G141" s="92"/>
      <c r="H141" s="6">
        <v>16.03</v>
      </c>
      <c r="I141" s="92"/>
      <c r="J141" s="92"/>
      <c r="K141" s="92"/>
      <c r="L141" s="92"/>
      <c r="M141" s="6">
        <v>16.13</v>
      </c>
      <c r="N141" s="92"/>
      <c r="O141" s="92"/>
      <c r="P141" s="85">
        <v>16.16</v>
      </c>
      <c r="Q141" s="38">
        <v>21</v>
      </c>
      <c r="R141" s="15"/>
      <c r="S141" s="56"/>
      <c r="T141" s="56"/>
      <c r="U141" s="56"/>
    </row>
    <row r="142" spans="1:21" s="53" customFormat="1" ht="15.6" customHeight="1" x14ac:dyDescent="0.2">
      <c r="A142" s="101"/>
      <c r="B142" s="33" t="s">
        <v>10</v>
      </c>
      <c r="C142" s="93">
        <v>15.55</v>
      </c>
      <c r="D142" s="94"/>
      <c r="E142" s="94"/>
      <c r="F142" s="94"/>
      <c r="G142" s="94"/>
      <c r="H142" s="7">
        <f>H141</f>
        <v>16.03</v>
      </c>
      <c r="I142" s="94"/>
      <c r="J142" s="94"/>
      <c r="K142" s="94"/>
      <c r="L142" s="94"/>
      <c r="M142" s="7">
        <f>M141</f>
        <v>16.13</v>
      </c>
      <c r="N142" s="94"/>
      <c r="O142" s="94"/>
      <c r="P142" s="88"/>
      <c r="Q142" s="37"/>
      <c r="R142" s="16"/>
      <c r="S142" s="56"/>
      <c r="T142" s="56"/>
      <c r="U142" s="56"/>
    </row>
    <row r="143" spans="1:21" s="53" customFormat="1" ht="15.6" customHeight="1" thickBot="1" x14ac:dyDescent="0.25">
      <c r="A143" s="58">
        <v>207</v>
      </c>
      <c r="B143" s="58" t="s">
        <v>11</v>
      </c>
      <c r="C143" s="65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60"/>
      <c r="Q143" s="61"/>
      <c r="R143" s="3"/>
      <c r="S143" s="56"/>
      <c r="T143" s="56"/>
      <c r="U143" s="56"/>
    </row>
    <row r="144" spans="1:21" s="53" customFormat="1" ht="15.6" customHeight="1" x14ac:dyDescent="0.2">
      <c r="A144" s="64"/>
      <c r="B144" s="29" t="s">
        <v>5</v>
      </c>
      <c r="C144" s="30"/>
      <c r="D144" s="27">
        <v>1</v>
      </c>
      <c r="E144" s="27">
        <v>0</v>
      </c>
      <c r="F144" s="27">
        <v>0</v>
      </c>
      <c r="G144" s="27">
        <v>0</v>
      </c>
      <c r="H144" s="27">
        <v>4</v>
      </c>
      <c r="I144" s="27">
        <v>2</v>
      </c>
      <c r="J144" s="27">
        <v>9</v>
      </c>
      <c r="K144" s="27">
        <v>0</v>
      </c>
      <c r="L144" s="27">
        <v>4</v>
      </c>
      <c r="M144" s="27">
        <v>2</v>
      </c>
      <c r="N144" s="27">
        <v>0</v>
      </c>
      <c r="O144" s="27">
        <v>0</v>
      </c>
      <c r="P144" s="34">
        <v>0</v>
      </c>
      <c r="Q144" s="35" t="s">
        <v>6</v>
      </c>
      <c r="R144" s="52"/>
      <c r="S144" s="56"/>
      <c r="T144" s="56"/>
      <c r="U144" s="56"/>
    </row>
    <row r="145" spans="1:21" s="53" customFormat="1" ht="15.6" customHeight="1" x14ac:dyDescent="0.2">
      <c r="A145" s="31">
        <v>16.420000000000002</v>
      </c>
      <c r="B145" s="32" t="s">
        <v>7</v>
      </c>
      <c r="C145" s="21">
        <v>10</v>
      </c>
      <c r="D145" s="4">
        <v>4</v>
      </c>
      <c r="E145" s="4">
        <v>1</v>
      </c>
      <c r="F145" s="4">
        <v>0</v>
      </c>
      <c r="G145" s="4">
        <v>1</v>
      </c>
      <c r="H145" s="4">
        <v>2</v>
      </c>
      <c r="I145" s="4">
        <v>2</v>
      </c>
      <c r="J145" s="4">
        <v>0</v>
      </c>
      <c r="K145" s="4">
        <v>2</v>
      </c>
      <c r="L145" s="4">
        <v>0</v>
      </c>
      <c r="M145" s="4">
        <v>0</v>
      </c>
      <c r="N145" s="4">
        <v>0</v>
      </c>
      <c r="O145" s="4">
        <v>0</v>
      </c>
      <c r="P145" s="20"/>
      <c r="Q145" s="36">
        <f>SUM(C145:O145)</f>
        <v>22</v>
      </c>
      <c r="R145" s="15"/>
      <c r="S145" s="56"/>
      <c r="T145" s="56"/>
      <c r="U145" s="56"/>
    </row>
    <row r="146" spans="1:21" s="53" customFormat="1" ht="15.6" customHeight="1" x14ac:dyDescent="0.2">
      <c r="A146" s="99" t="s">
        <v>45</v>
      </c>
      <c r="B146" s="32" t="s">
        <v>8</v>
      </c>
      <c r="C146" s="21">
        <f>C145</f>
        <v>10</v>
      </c>
      <c r="D146" s="5">
        <f t="shared" ref="D146" si="299">C146-D144+D145</f>
        <v>13</v>
      </c>
      <c r="E146" s="5">
        <f t="shared" ref="E146" si="300">D146-E144+E145</f>
        <v>14</v>
      </c>
      <c r="F146" s="5">
        <f t="shared" ref="F146" si="301">E146-F144+F145</f>
        <v>14</v>
      </c>
      <c r="G146" s="5">
        <f t="shared" ref="G146" si="302">F146-G144+G145</f>
        <v>15</v>
      </c>
      <c r="H146" s="5">
        <f t="shared" ref="H146" si="303">G146-H144+H145</f>
        <v>13</v>
      </c>
      <c r="I146" s="5">
        <f t="shared" ref="I146" si="304">H146-I144+I145</f>
        <v>13</v>
      </c>
      <c r="J146" s="5">
        <f t="shared" ref="J146" si="305">I146-J144+J145</f>
        <v>4</v>
      </c>
      <c r="K146" s="5">
        <f t="shared" ref="K146" si="306">J146-K144+K145</f>
        <v>6</v>
      </c>
      <c r="L146" s="5">
        <f t="shared" ref="L146" si="307">K146-L144+L145</f>
        <v>2</v>
      </c>
      <c r="M146" s="5">
        <f t="shared" ref="M146" si="308">L146-M144+M145</f>
        <v>0</v>
      </c>
      <c r="N146" s="5">
        <f t="shared" ref="N146" si="309">M146-N144+N145</f>
        <v>0</v>
      </c>
      <c r="O146" s="5">
        <f t="shared" ref="O146" si="310">N146-O144+O145</f>
        <v>0</v>
      </c>
      <c r="P146" s="5">
        <f t="shared" ref="P146" si="311">O146-P144+P145</f>
        <v>0</v>
      </c>
      <c r="Q146" s="37"/>
      <c r="R146" s="3">
        <f>MAX(C146:P146)</f>
        <v>15</v>
      </c>
      <c r="S146" s="56"/>
      <c r="T146" s="56"/>
      <c r="U146" s="56"/>
    </row>
    <row r="147" spans="1:21" s="53" customFormat="1" ht="15.6" customHeight="1" x14ac:dyDescent="0.2">
      <c r="A147" s="100"/>
      <c r="B147" s="32" t="s">
        <v>9</v>
      </c>
      <c r="C147" s="91"/>
      <c r="D147" s="92"/>
      <c r="E147" s="92"/>
      <c r="F147" s="92"/>
      <c r="G147" s="92"/>
      <c r="H147" s="6">
        <v>15.5</v>
      </c>
      <c r="I147" s="92"/>
      <c r="J147" s="92"/>
      <c r="K147" s="92"/>
      <c r="L147" s="92"/>
      <c r="M147" s="6">
        <v>15.56</v>
      </c>
      <c r="N147" s="92"/>
      <c r="O147" s="92"/>
      <c r="P147" s="85">
        <v>17.03</v>
      </c>
      <c r="Q147" s="38">
        <v>21</v>
      </c>
      <c r="R147" s="15"/>
      <c r="S147" s="56"/>
      <c r="T147" s="56"/>
      <c r="U147" s="56"/>
    </row>
    <row r="148" spans="1:21" s="53" customFormat="1" ht="15.6" customHeight="1" x14ac:dyDescent="0.2">
      <c r="A148" s="101"/>
      <c r="B148" s="33" t="s">
        <v>10</v>
      </c>
      <c r="C148" s="93">
        <v>16.420000000000002</v>
      </c>
      <c r="D148" s="94"/>
      <c r="E148" s="94"/>
      <c r="F148" s="94"/>
      <c r="G148" s="94"/>
      <c r="H148" s="7">
        <f>H147</f>
        <v>15.5</v>
      </c>
      <c r="I148" s="94"/>
      <c r="J148" s="94"/>
      <c r="K148" s="94"/>
      <c r="L148" s="94"/>
      <c r="M148" s="7">
        <f>M147</f>
        <v>15.56</v>
      </c>
      <c r="N148" s="94"/>
      <c r="O148" s="94"/>
      <c r="P148" s="88"/>
      <c r="Q148" s="37"/>
      <c r="R148" s="16"/>
      <c r="S148" s="56"/>
      <c r="T148" s="56"/>
      <c r="U148" s="56"/>
    </row>
    <row r="149" spans="1:21" s="53" customFormat="1" ht="15.6" customHeight="1" thickBot="1" x14ac:dyDescent="0.25">
      <c r="A149" s="58">
        <v>212</v>
      </c>
      <c r="B149" s="58" t="s">
        <v>11</v>
      </c>
      <c r="C149" s="65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60"/>
      <c r="Q149" s="61"/>
      <c r="R149" s="3"/>
      <c r="S149" s="56"/>
      <c r="T149" s="56"/>
      <c r="U149" s="56"/>
    </row>
    <row r="150" spans="1:21" s="53" customFormat="1" ht="15.6" customHeight="1" x14ac:dyDescent="0.2">
      <c r="A150" s="64"/>
      <c r="B150" s="29" t="s">
        <v>5</v>
      </c>
      <c r="C150" s="30"/>
      <c r="D150" s="27">
        <v>0</v>
      </c>
      <c r="E150" s="27">
        <v>0</v>
      </c>
      <c r="F150" s="27">
        <v>0</v>
      </c>
      <c r="G150" s="27">
        <v>1</v>
      </c>
      <c r="H150" s="27">
        <v>4</v>
      </c>
      <c r="I150" s="27">
        <v>0</v>
      </c>
      <c r="J150" s="27">
        <v>7</v>
      </c>
      <c r="K150" s="27">
        <v>9</v>
      </c>
      <c r="L150" s="27">
        <v>0</v>
      </c>
      <c r="M150" s="27">
        <v>8</v>
      </c>
      <c r="N150" s="27">
        <v>1</v>
      </c>
      <c r="O150" s="27">
        <v>0</v>
      </c>
      <c r="P150" s="34">
        <v>3</v>
      </c>
      <c r="Q150" s="35" t="s">
        <v>6</v>
      </c>
      <c r="R150" s="52"/>
      <c r="S150" s="56"/>
      <c r="T150" s="56"/>
      <c r="U150" s="56"/>
    </row>
    <row r="151" spans="1:21" s="53" customFormat="1" ht="15.6" customHeight="1" x14ac:dyDescent="0.2">
      <c r="A151" s="31">
        <v>17.100000000000001</v>
      </c>
      <c r="B151" s="32" t="s">
        <v>7</v>
      </c>
      <c r="C151" s="21">
        <v>4</v>
      </c>
      <c r="D151" s="4">
        <v>8</v>
      </c>
      <c r="E151" s="4">
        <v>3</v>
      </c>
      <c r="F151" s="4">
        <v>2</v>
      </c>
      <c r="G151" s="4">
        <v>3</v>
      </c>
      <c r="H151" s="4">
        <v>3</v>
      </c>
      <c r="I151" s="4">
        <v>2</v>
      </c>
      <c r="J151" s="4">
        <v>3</v>
      </c>
      <c r="K151" s="4">
        <v>2</v>
      </c>
      <c r="L151" s="4">
        <v>0</v>
      </c>
      <c r="M151" s="4">
        <v>0</v>
      </c>
      <c r="N151" s="4">
        <v>0</v>
      </c>
      <c r="O151" s="4">
        <v>3</v>
      </c>
      <c r="P151" s="20"/>
      <c r="Q151" s="36">
        <f>SUM(C151:O151)</f>
        <v>33</v>
      </c>
      <c r="R151" s="15"/>
      <c r="S151" s="56"/>
      <c r="T151" s="56"/>
      <c r="U151" s="56"/>
    </row>
    <row r="152" spans="1:21" s="53" customFormat="1" ht="15.6" customHeight="1" x14ac:dyDescent="0.2">
      <c r="A152" s="99" t="s">
        <v>45</v>
      </c>
      <c r="B152" s="32" t="s">
        <v>8</v>
      </c>
      <c r="C152" s="21">
        <f>C151</f>
        <v>4</v>
      </c>
      <c r="D152" s="5">
        <f t="shared" ref="D152" si="312">C152-D150+D151</f>
        <v>12</v>
      </c>
      <c r="E152" s="5">
        <f t="shared" ref="E152" si="313">D152-E150+E151</f>
        <v>15</v>
      </c>
      <c r="F152" s="5">
        <f t="shared" ref="F152" si="314">E152-F150+F151</f>
        <v>17</v>
      </c>
      <c r="G152" s="5">
        <f t="shared" ref="G152" si="315">F152-G150+G151</f>
        <v>19</v>
      </c>
      <c r="H152" s="5">
        <f t="shared" ref="H152" si="316">G152-H150+H151</f>
        <v>18</v>
      </c>
      <c r="I152" s="5">
        <f t="shared" ref="I152" si="317">H152-I150+I151</f>
        <v>20</v>
      </c>
      <c r="J152" s="5">
        <f t="shared" ref="J152" si="318">I152-J150+J151</f>
        <v>16</v>
      </c>
      <c r="K152" s="5">
        <f t="shared" ref="K152" si="319">J152-K150+K151</f>
        <v>9</v>
      </c>
      <c r="L152" s="5">
        <f t="shared" ref="L152" si="320">K152-L150+L151</f>
        <v>9</v>
      </c>
      <c r="M152" s="5">
        <f t="shared" ref="M152" si="321">L152-M150+M151</f>
        <v>1</v>
      </c>
      <c r="N152" s="5">
        <f t="shared" ref="N152" si="322">M152-N150+N151</f>
        <v>0</v>
      </c>
      <c r="O152" s="5">
        <f t="shared" ref="O152" si="323">N152-O150+O151</f>
        <v>3</v>
      </c>
      <c r="P152" s="5">
        <f t="shared" ref="P152" si="324">O152-P150+P151</f>
        <v>0</v>
      </c>
      <c r="Q152" s="37"/>
      <c r="R152" s="3">
        <f>MAX(C152:P152)</f>
        <v>20</v>
      </c>
      <c r="S152" s="56"/>
      <c r="T152" s="56"/>
      <c r="U152" s="56"/>
    </row>
    <row r="153" spans="1:21" s="53" customFormat="1" ht="15.6" customHeight="1" x14ac:dyDescent="0.2">
      <c r="A153" s="100"/>
      <c r="B153" s="32" t="s">
        <v>9</v>
      </c>
      <c r="C153" s="91"/>
      <c r="D153" s="92"/>
      <c r="E153" s="92"/>
      <c r="F153" s="92"/>
      <c r="G153" s="92"/>
      <c r="H153" s="6">
        <v>17.190000000000001</v>
      </c>
      <c r="I153" s="92"/>
      <c r="J153" s="92"/>
      <c r="K153" s="92"/>
      <c r="L153" s="92"/>
      <c r="M153" s="6">
        <v>17.3</v>
      </c>
      <c r="N153" s="92"/>
      <c r="O153" s="92"/>
      <c r="P153" s="85">
        <v>17.329999999999998</v>
      </c>
      <c r="Q153" s="38">
        <v>23</v>
      </c>
      <c r="R153" s="15"/>
      <c r="S153" s="56"/>
      <c r="T153" s="56"/>
      <c r="U153" s="56"/>
    </row>
    <row r="154" spans="1:21" s="53" customFormat="1" ht="15.6" customHeight="1" x14ac:dyDescent="0.2">
      <c r="A154" s="101"/>
      <c r="B154" s="33" t="s">
        <v>10</v>
      </c>
      <c r="C154" s="93">
        <v>17.100000000000001</v>
      </c>
      <c r="D154" s="94"/>
      <c r="E154" s="94"/>
      <c r="F154" s="94"/>
      <c r="G154" s="94"/>
      <c r="H154" s="7">
        <f>H153</f>
        <v>17.190000000000001</v>
      </c>
      <c r="I154" s="94"/>
      <c r="J154" s="94"/>
      <c r="K154" s="94"/>
      <c r="L154" s="94"/>
      <c r="M154" s="7">
        <f>M153</f>
        <v>17.3</v>
      </c>
      <c r="N154" s="94"/>
      <c r="O154" s="94"/>
      <c r="P154" s="88"/>
      <c r="Q154" s="37"/>
      <c r="R154" s="16"/>
      <c r="S154" s="56"/>
      <c r="T154" s="56"/>
      <c r="U154" s="56"/>
    </row>
    <row r="155" spans="1:21" s="53" customFormat="1" ht="15.6" customHeight="1" thickBot="1" x14ac:dyDescent="0.25">
      <c r="A155" s="58">
        <v>207</v>
      </c>
      <c r="B155" s="58" t="s">
        <v>11</v>
      </c>
      <c r="C155" s="65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60"/>
      <c r="Q155" s="61"/>
      <c r="R155" s="3"/>
      <c r="S155" s="56"/>
      <c r="T155" s="56"/>
      <c r="U155" s="56"/>
    </row>
    <row r="156" spans="1:21" s="53" customFormat="1" ht="15.6" customHeight="1" x14ac:dyDescent="0.2">
      <c r="A156" s="64"/>
      <c r="B156" s="29" t="s">
        <v>5</v>
      </c>
      <c r="C156" s="30"/>
      <c r="D156" s="27">
        <v>0</v>
      </c>
      <c r="E156" s="27">
        <v>0</v>
      </c>
      <c r="F156" s="27">
        <v>0</v>
      </c>
      <c r="G156" s="27">
        <v>4</v>
      </c>
      <c r="H156" s="27">
        <v>3</v>
      </c>
      <c r="I156" s="27">
        <v>4</v>
      </c>
      <c r="J156" s="27">
        <v>3</v>
      </c>
      <c r="K156" s="27">
        <v>3</v>
      </c>
      <c r="L156" s="27">
        <v>4</v>
      </c>
      <c r="M156" s="27">
        <v>1</v>
      </c>
      <c r="N156" s="27">
        <v>3</v>
      </c>
      <c r="O156" s="27">
        <v>4</v>
      </c>
      <c r="P156" s="34">
        <v>0</v>
      </c>
      <c r="Q156" s="35" t="s">
        <v>6</v>
      </c>
      <c r="R156" s="52"/>
      <c r="S156" s="56"/>
      <c r="T156" s="56"/>
      <c r="U156" s="56"/>
    </row>
    <row r="157" spans="1:21" s="53" customFormat="1" ht="15.6" customHeight="1" x14ac:dyDescent="0.2">
      <c r="A157" s="31">
        <v>18</v>
      </c>
      <c r="B157" s="32" t="s">
        <v>7</v>
      </c>
      <c r="C157" s="21">
        <v>1</v>
      </c>
      <c r="D157" s="4">
        <v>8</v>
      </c>
      <c r="E157" s="4">
        <v>9</v>
      </c>
      <c r="F157" s="4">
        <v>1</v>
      </c>
      <c r="G157" s="4">
        <v>0</v>
      </c>
      <c r="H157" s="4">
        <v>2</v>
      </c>
      <c r="I157" s="4">
        <v>3</v>
      </c>
      <c r="J157" s="4">
        <v>0</v>
      </c>
      <c r="K157" s="4">
        <v>2</v>
      </c>
      <c r="L157" s="4">
        <v>3</v>
      </c>
      <c r="M157" s="4">
        <v>0</v>
      </c>
      <c r="N157" s="4">
        <v>0</v>
      </c>
      <c r="O157" s="4">
        <v>0</v>
      </c>
      <c r="P157" s="20"/>
      <c r="Q157" s="36">
        <f>SUM(C157:O157)</f>
        <v>29</v>
      </c>
      <c r="R157" s="15"/>
      <c r="S157" s="56"/>
      <c r="T157" s="56"/>
      <c r="U157" s="56"/>
    </row>
    <row r="158" spans="1:21" s="53" customFormat="1" ht="15.6" customHeight="1" x14ac:dyDescent="0.2">
      <c r="A158" s="99" t="s">
        <v>45</v>
      </c>
      <c r="B158" s="32" t="s">
        <v>8</v>
      </c>
      <c r="C158" s="21">
        <f>C157</f>
        <v>1</v>
      </c>
      <c r="D158" s="5">
        <f t="shared" ref="D158" si="325">C158-D156+D157</f>
        <v>9</v>
      </c>
      <c r="E158" s="5">
        <f t="shared" ref="E158" si="326">D158-E156+E157</f>
        <v>18</v>
      </c>
      <c r="F158" s="5">
        <f t="shared" ref="F158" si="327">E158-F156+F157</f>
        <v>19</v>
      </c>
      <c r="G158" s="5">
        <f t="shared" ref="G158" si="328">F158-G156+G157</f>
        <v>15</v>
      </c>
      <c r="H158" s="5">
        <f t="shared" ref="H158" si="329">G158-H156+H157</f>
        <v>14</v>
      </c>
      <c r="I158" s="5">
        <f t="shared" ref="I158" si="330">H158-I156+I157</f>
        <v>13</v>
      </c>
      <c r="J158" s="5">
        <f t="shared" ref="J158" si="331">I158-J156+J157</f>
        <v>10</v>
      </c>
      <c r="K158" s="5">
        <f t="shared" ref="K158" si="332">J158-K156+K157</f>
        <v>9</v>
      </c>
      <c r="L158" s="5">
        <f t="shared" ref="L158" si="333">K158-L156+L157</f>
        <v>8</v>
      </c>
      <c r="M158" s="5">
        <f t="shared" ref="M158" si="334">L158-M156+M157</f>
        <v>7</v>
      </c>
      <c r="N158" s="5">
        <f t="shared" ref="N158" si="335">M158-N156+N157</f>
        <v>4</v>
      </c>
      <c r="O158" s="5">
        <f t="shared" ref="O158" si="336">N158-O156+O157</f>
        <v>0</v>
      </c>
      <c r="P158" s="5">
        <f t="shared" ref="P158" si="337">O158-P156+P157</f>
        <v>0</v>
      </c>
      <c r="Q158" s="37"/>
      <c r="R158" s="3">
        <f>MAX(C158:P158)</f>
        <v>19</v>
      </c>
      <c r="S158" s="56"/>
      <c r="T158" s="56"/>
      <c r="U158" s="56"/>
    </row>
    <row r="159" spans="1:21" s="53" customFormat="1" ht="15.6" customHeight="1" x14ac:dyDescent="0.2">
      <c r="A159" s="100"/>
      <c r="B159" s="32" t="s">
        <v>9</v>
      </c>
      <c r="C159" s="91"/>
      <c r="D159" s="92"/>
      <c r="E159" s="92"/>
      <c r="F159" s="92"/>
      <c r="G159" s="92"/>
      <c r="H159" s="6">
        <v>18.079999999999998</v>
      </c>
      <c r="I159" s="92"/>
      <c r="J159" s="92"/>
      <c r="K159" s="92"/>
      <c r="L159" s="92"/>
      <c r="M159" s="6">
        <v>18.170000000000002</v>
      </c>
      <c r="N159" s="92"/>
      <c r="O159" s="92"/>
      <c r="P159" s="85">
        <v>18.23</v>
      </c>
      <c r="Q159" s="38">
        <v>23</v>
      </c>
      <c r="R159" s="15"/>
      <c r="S159" s="56"/>
      <c r="T159" s="56"/>
      <c r="U159" s="56"/>
    </row>
    <row r="160" spans="1:21" s="53" customFormat="1" ht="15.6" customHeight="1" x14ac:dyDescent="0.2">
      <c r="A160" s="101"/>
      <c r="B160" s="33" t="s">
        <v>10</v>
      </c>
      <c r="C160" s="93">
        <v>18</v>
      </c>
      <c r="D160" s="94"/>
      <c r="E160" s="94"/>
      <c r="F160" s="94"/>
      <c r="G160" s="94"/>
      <c r="H160" s="7">
        <f>H159</f>
        <v>18.079999999999998</v>
      </c>
      <c r="I160" s="94"/>
      <c r="J160" s="94"/>
      <c r="K160" s="94"/>
      <c r="L160" s="94"/>
      <c r="M160" s="7">
        <f>M159</f>
        <v>18.170000000000002</v>
      </c>
      <c r="N160" s="94"/>
      <c r="O160" s="94"/>
      <c r="P160" s="88"/>
      <c r="Q160" s="37"/>
      <c r="R160" s="16"/>
      <c r="S160" s="56"/>
      <c r="T160" s="56"/>
      <c r="U160" s="56"/>
    </row>
    <row r="161" spans="1:21" s="53" customFormat="1" ht="15.6" customHeight="1" thickBot="1" x14ac:dyDescent="0.25">
      <c r="A161" s="58">
        <v>207</v>
      </c>
      <c r="B161" s="58" t="s">
        <v>11</v>
      </c>
      <c r="C161" s="65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60"/>
      <c r="Q161" s="61"/>
      <c r="R161" s="3"/>
      <c r="S161" s="56"/>
      <c r="T161" s="56"/>
      <c r="U161" s="56"/>
    </row>
    <row r="162" spans="1:21" s="53" customFormat="1" ht="15.6" customHeight="1" x14ac:dyDescent="0.2">
      <c r="A162" s="64"/>
      <c r="B162" s="29" t="s">
        <v>5</v>
      </c>
      <c r="C162" s="30"/>
      <c r="D162" s="27">
        <v>0</v>
      </c>
      <c r="E162" s="27">
        <v>0</v>
      </c>
      <c r="F162" s="27">
        <v>0</v>
      </c>
      <c r="G162" s="27">
        <v>0</v>
      </c>
      <c r="H162" s="27">
        <v>1</v>
      </c>
      <c r="I162" s="27">
        <v>4</v>
      </c>
      <c r="J162" s="27">
        <v>2</v>
      </c>
      <c r="K162" s="27">
        <v>6</v>
      </c>
      <c r="L162" s="27">
        <v>2</v>
      </c>
      <c r="M162" s="27">
        <v>1</v>
      </c>
      <c r="N162" s="27">
        <v>2</v>
      </c>
      <c r="O162" s="27">
        <v>4</v>
      </c>
      <c r="P162" s="34">
        <v>5</v>
      </c>
      <c r="Q162" s="35" t="s">
        <v>6</v>
      </c>
      <c r="R162" s="52"/>
      <c r="S162" s="56"/>
      <c r="T162" s="56"/>
      <c r="U162" s="56"/>
    </row>
    <row r="163" spans="1:21" s="53" customFormat="1" ht="15.6" customHeight="1" x14ac:dyDescent="0.2">
      <c r="A163" s="31">
        <v>19.100000000000001</v>
      </c>
      <c r="B163" s="32" t="s">
        <v>7</v>
      </c>
      <c r="C163" s="21">
        <v>4</v>
      </c>
      <c r="D163" s="4">
        <v>7</v>
      </c>
      <c r="E163" s="4">
        <v>7</v>
      </c>
      <c r="F163" s="4">
        <v>3</v>
      </c>
      <c r="G163" s="4">
        <v>1</v>
      </c>
      <c r="H163" s="4">
        <v>1</v>
      </c>
      <c r="I163" s="4">
        <v>1</v>
      </c>
      <c r="J163" s="4">
        <v>0</v>
      </c>
      <c r="K163" s="4">
        <v>2</v>
      </c>
      <c r="L163" s="4">
        <v>1</v>
      </c>
      <c r="M163" s="4">
        <v>0</v>
      </c>
      <c r="N163" s="4">
        <v>0</v>
      </c>
      <c r="O163" s="4">
        <v>0</v>
      </c>
      <c r="P163" s="20"/>
      <c r="Q163" s="36">
        <f>SUM(C163:O163)</f>
        <v>27</v>
      </c>
      <c r="R163" s="15"/>
      <c r="S163" s="56"/>
      <c r="T163" s="56"/>
      <c r="U163" s="56"/>
    </row>
    <row r="164" spans="1:21" s="53" customFormat="1" ht="15.6" customHeight="1" x14ac:dyDescent="0.2">
      <c r="A164" s="99" t="s">
        <v>45</v>
      </c>
      <c r="B164" s="32" t="s">
        <v>8</v>
      </c>
      <c r="C164" s="21">
        <f>C163</f>
        <v>4</v>
      </c>
      <c r="D164" s="5">
        <f t="shared" ref="D164" si="338">C164-D162+D163</f>
        <v>11</v>
      </c>
      <c r="E164" s="5">
        <f t="shared" ref="E164" si="339">D164-E162+E163</f>
        <v>18</v>
      </c>
      <c r="F164" s="5">
        <f t="shared" ref="F164" si="340">E164-F162+F163</f>
        <v>21</v>
      </c>
      <c r="G164" s="5">
        <f t="shared" ref="G164" si="341">F164-G162+G163</f>
        <v>22</v>
      </c>
      <c r="H164" s="5">
        <f t="shared" ref="H164" si="342">G164-H162+H163</f>
        <v>22</v>
      </c>
      <c r="I164" s="5">
        <f t="shared" ref="I164" si="343">H164-I162+I163</f>
        <v>19</v>
      </c>
      <c r="J164" s="5">
        <f t="shared" ref="J164" si="344">I164-J162+J163</f>
        <v>17</v>
      </c>
      <c r="K164" s="5">
        <f t="shared" ref="K164" si="345">J164-K162+K163</f>
        <v>13</v>
      </c>
      <c r="L164" s="5">
        <f t="shared" ref="L164" si="346">K164-L162+L163</f>
        <v>12</v>
      </c>
      <c r="M164" s="5">
        <f t="shared" ref="M164" si="347">L164-M162+M163</f>
        <v>11</v>
      </c>
      <c r="N164" s="5">
        <f t="shared" ref="N164" si="348">M164-N162+N163</f>
        <v>9</v>
      </c>
      <c r="O164" s="5">
        <f t="shared" ref="O164" si="349">N164-O162+O163</f>
        <v>5</v>
      </c>
      <c r="P164" s="5">
        <f t="shared" ref="P164" si="350">O164-P162+P163</f>
        <v>0</v>
      </c>
      <c r="Q164" s="37"/>
      <c r="R164" s="3">
        <f>MAX(C164:P164)</f>
        <v>22</v>
      </c>
      <c r="S164" s="56"/>
      <c r="T164" s="56"/>
      <c r="U164" s="56"/>
    </row>
    <row r="165" spans="1:21" s="53" customFormat="1" ht="15.6" customHeight="1" x14ac:dyDescent="0.2">
      <c r="A165" s="100"/>
      <c r="B165" s="32" t="s">
        <v>9</v>
      </c>
      <c r="C165" s="91"/>
      <c r="D165" s="92"/>
      <c r="E165" s="92"/>
      <c r="F165" s="92"/>
      <c r="G165" s="92"/>
      <c r="H165" s="6">
        <v>19.170000000000002</v>
      </c>
      <c r="I165" s="92"/>
      <c r="J165" s="92"/>
      <c r="K165" s="92"/>
      <c r="L165" s="92"/>
      <c r="M165" s="6">
        <v>19.260000000000002</v>
      </c>
      <c r="N165" s="92"/>
      <c r="O165" s="92"/>
      <c r="P165" s="85">
        <v>19.32</v>
      </c>
      <c r="Q165" s="38">
        <v>22</v>
      </c>
      <c r="R165" s="15"/>
      <c r="S165" s="56"/>
      <c r="T165" s="56"/>
      <c r="U165" s="56"/>
    </row>
    <row r="166" spans="1:21" s="53" customFormat="1" ht="15.6" customHeight="1" x14ac:dyDescent="0.2">
      <c r="A166" s="101"/>
      <c r="B166" s="33" t="s">
        <v>10</v>
      </c>
      <c r="C166" s="93">
        <v>19.100000000000001</v>
      </c>
      <c r="D166" s="94"/>
      <c r="E166" s="94"/>
      <c r="F166" s="94"/>
      <c r="G166" s="94"/>
      <c r="H166" s="7">
        <f>H165</f>
        <v>19.170000000000002</v>
      </c>
      <c r="I166" s="94"/>
      <c r="J166" s="94"/>
      <c r="K166" s="94"/>
      <c r="L166" s="94"/>
      <c r="M166" s="7">
        <f>M165</f>
        <v>19.260000000000002</v>
      </c>
      <c r="N166" s="94"/>
      <c r="O166" s="94"/>
      <c r="P166" s="88"/>
      <c r="Q166" s="37"/>
      <c r="R166" s="16"/>
      <c r="S166" s="56"/>
      <c r="T166" s="56"/>
      <c r="U166" s="56"/>
    </row>
    <row r="167" spans="1:21" s="53" customFormat="1" ht="15.6" customHeight="1" thickBot="1" x14ac:dyDescent="0.25">
      <c r="A167" s="58">
        <v>207</v>
      </c>
      <c r="B167" s="58" t="s">
        <v>11</v>
      </c>
      <c r="C167" s="65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60"/>
      <c r="Q167" s="61"/>
      <c r="R167" s="3"/>
      <c r="S167" s="56"/>
      <c r="T167" s="56"/>
      <c r="U167" s="56"/>
    </row>
    <row r="168" spans="1:21" s="53" customFormat="1" ht="15.6" customHeight="1" x14ac:dyDescent="0.2">
      <c r="A168" s="64"/>
      <c r="B168" s="29" t="s">
        <v>5</v>
      </c>
      <c r="C168" s="30"/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1</v>
      </c>
      <c r="L168" s="27">
        <v>3</v>
      </c>
      <c r="M168" s="27">
        <v>0</v>
      </c>
      <c r="N168" s="27">
        <v>1</v>
      </c>
      <c r="O168" s="27">
        <v>0</v>
      </c>
      <c r="P168" s="34">
        <v>0</v>
      </c>
      <c r="Q168" s="35" t="s">
        <v>6</v>
      </c>
      <c r="R168" s="52"/>
      <c r="S168" s="56"/>
      <c r="T168" s="56"/>
      <c r="U168" s="56"/>
    </row>
    <row r="169" spans="1:21" s="53" customFormat="1" ht="15.6" customHeight="1" x14ac:dyDescent="0.2">
      <c r="A169" s="31">
        <v>20.100000000000001</v>
      </c>
      <c r="B169" s="32" t="s">
        <v>7</v>
      </c>
      <c r="C169" s="21">
        <v>1</v>
      </c>
      <c r="D169" s="4">
        <v>1</v>
      </c>
      <c r="E169" s="4">
        <v>2</v>
      </c>
      <c r="F169" s="4">
        <v>0</v>
      </c>
      <c r="G169" s="4">
        <v>0</v>
      </c>
      <c r="H169" s="4">
        <v>0</v>
      </c>
      <c r="I169" s="4">
        <v>1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20"/>
      <c r="Q169" s="36">
        <f>SUM(C169:O169)</f>
        <v>5</v>
      </c>
      <c r="R169" s="15"/>
      <c r="S169" s="56"/>
      <c r="T169" s="56"/>
      <c r="U169" s="56"/>
    </row>
    <row r="170" spans="1:21" s="53" customFormat="1" ht="15.6" customHeight="1" x14ac:dyDescent="0.2">
      <c r="A170" s="99" t="s">
        <v>45</v>
      </c>
      <c r="B170" s="32" t="s">
        <v>8</v>
      </c>
      <c r="C170" s="21">
        <f>C169</f>
        <v>1</v>
      </c>
      <c r="D170" s="5">
        <f t="shared" ref="D170" si="351">C170-D168+D169</f>
        <v>2</v>
      </c>
      <c r="E170" s="5">
        <f t="shared" ref="E170" si="352">D170-E168+E169</f>
        <v>4</v>
      </c>
      <c r="F170" s="5">
        <f t="shared" ref="F170" si="353">E170-F168+F169</f>
        <v>4</v>
      </c>
      <c r="G170" s="5">
        <f t="shared" ref="G170" si="354">F170-G168+G169</f>
        <v>4</v>
      </c>
      <c r="H170" s="5">
        <f t="shared" ref="H170" si="355">G170-H168+H169</f>
        <v>4</v>
      </c>
      <c r="I170" s="5">
        <f t="shared" ref="I170" si="356">H170-I168+I169</f>
        <v>5</v>
      </c>
      <c r="J170" s="5">
        <f t="shared" ref="J170" si="357">I170-J168+J169</f>
        <v>5</v>
      </c>
      <c r="K170" s="5">
        <f t="shared" ref="K170" si="358">J170-K168+K169</f>
        <v>4</v>
      </c>
      <c r="L170" s="5">
        <f t="shared" ref="L170" si="359">K170-L168+L169</f>
        <v>1</v>
      </c>
      <c r="M170" s="5">
        <f t="shared" ref="M170" si="360">L170-M168+M169</f>
        <v>1</v>
      </c>
      <c r="N170" s="5">
        <f t="shared" ref="N170" si="361">M170-N168+N169</f>
        <v>0</v>
      </c>
      <c r="O170" s="5">
        <f t="shared" ref="O170" si="362">N170-O168+O169</f>
        <v>0</v>
      </c>
      <c r="P170" s="5">
        <f t="shared" ref="P170" si="363">O170-P168+P169</f>
        <v>0</v>
      </c>
      <c r="Q170" s="37"/>
      <c r="R170" s="3">
        <f>MAX(C170:P170)</f>
        <v>5</v>
      </c>
      <c r="S170" s="56"/>
      <c r="T170" s="56"/>
      <c r="U170" s="56"/>
    </row>
    <row r="171" spans="1:21" s="53" customFormat="1" ht="15.6" customHeight="1" x14ac:dyDescent="0.2">
      <c r="A171" s="100"/>
      <c r="B171" s="32" t="s">
        <v>9</v>
      </c>
      <c r="C171" s="91"/>
      <c r="D171" s="92"/>
      <c r="E171" s="92"/>
      <c r="F171" s="92"/>
      <c r="G171" s="92"/>
      <c r="H171" s="6">
        <v>20.170000000000002</v>
      </c>
      <c r="I171" s="92"/>
      <c r="J171" s="92"/>
      <c r="K171" s="92"/>
      <c r="L171" s="92"/>
      <c r="M171" s="6">
        <v>20.239999999999998</v>
      </c>
      <c r="N171" s="92"/>
      <c r="O171" s="92"/>
      <c r="P171" s="85">
        <v>20.3</v>
      </c>
      <c r="Q171" s="38">
        <v>20</v>
      </c>
      <c r="R171" s="15"/>
      <c r="S171" s="56"/>
      <c r="T171" s="56"/>
      <c r="U171" s="56"/>
    </row>
    <row r="172" spans="1:21" s="53" customFormat="1" ht="15.6" customHeight="1" x14ac:dyDescent="0.2">
      <c r="A172" s="101"/>
      <c r="B172" s="33" t="s">
        <v>10</v>
      </c>
      <c r="C172" s="93">
        <v>20.100000000000001</v>
      </c>
      <c r="D172" s="94"/>
      <c r="E172" s="94"/>
      <c r="F172" s="94"/>
      <c r="G172" s="94"/>
      <c r="H172" s="7">
        <f>H171</f>
        <v>20.170000000000002</v>
      </c>
      <c r="I172" s="94"/>
      <c r="J172" s="94"/>
      <c r="K172" s="94"/>
      <c r="L172" s="94"/>
      <c r="M172" s="7">
        <f>M171</f>
        <v>20.239999999999998</v>
      </c>
      <c r="N172" s="94"/>
      <c r="O172" s="94"/>
      <c r="P172" s="88"/>
      <c r="Q172" s="37"/>
      <c r="R172" s="16"/>
      <c r="S172" s="56"/>
      <c r="T172" s="56"/>
      <c r="U172" s="56"/>
    </row>
    <row r="173" spans="1:21" s="53" customFormat="1" ht="15.6" customHeight="1" thickBot="1" x14ac:dyDescent="0.25">
      <c r="A173" s="58">
        <v>207</v>
      </c>
      <c r="B173" s="58" t="s">
        <v>11</v>
      </c>
      <c r="C173" s="65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60"/>
      <c r="Q173" s="61"/>
      <c r="R173" s="3"/>
      <c r="S173" s="56"/>
      <c r="T173" s="56"/>
      <c r="U173" s="56"/>
    </row>
    <row r="174" spans="1:21" s="53" customFormat="1" ht="15.6" customHeight="1" x14ac:dyDescent="0.2">
      <c r="A174" s="64"/>
      <c r="B174" s="29" t="s">
        <v>5</v>
      </c>
      <c r="C174" s="30"/>
      <c r="D174" s="27">
        <v>0</v>
      </c>
      <c r="E174" s="27">
        <v>0</v>
      </c>
      <c r="F174" s="27">
        <v>0</v>
      </c>
      <c r="G174" s="27">
        <v>0</v>
      </c>
      <c r="H174" s="27">
        <v>2</v>
      </c>
      <c r="I174" s="27">
        <v>0</v>
      </c>
      <c r="J174" s="27">
        <v>1</v>
      </c>
      <c r="K174" s="27">
        <v>6</v>
      </c>
      <c r="L174" s="27">
        <v>2</v>
      </c>
      <c r="M174" s="27">
        <v>0</v>
      </c>
      <c r="N174" s="27">
        <v>1</v>
      </c>
      <c r="O174" s="27">
        <v>0</v>
      </c>
      <c r="P174" s="34">
        <v>0</v>
      </c>
      <c r="Q174" s="35" t="s">
        <v>6</v>
      </c>
      <c r="R174" s="52"/>
      <c r="S174" s="56"/>
      <c r="T174" s="56"/>
      <c r="U174" s="56"/>
    </row>
    <row r="175" spans="1:21" s="53" customFormat="1" ht="15.6" customHeight="1" x14ac:dyDescent="0.2">
      <c r="A175" s="31">
        <v>21.1</v>
      </c>
      <c r="B175" s="32" t="s">
        <v>7</v>
      </c>
      <c r="C175" s="21">
        <v>1</v>
      </c>
      <c r="D175" s="4">
        <v>3</v>
      </c>
      <c r="E175" s="4">
        <v>5</v>
      </c>
      <c r="F175" s="4">
        <v>0</v>
      </c>
      <c r="G175" s="4">
        <v>0</v>
      </c>
      <c r="H175" s="4">
        <v>2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0</v>
      </c>
      <c r="O175" s="4">
        <v>0</v>
      </c>
      <c r="P175" s="20"/>
      <c r="Q175" s="36">
        <f>SUM(C175:O175)</f>
        <v>12</v>
      </c>
      <c r="R175" s="15"/>
      <c r="S175" s="56"/>
      <c r="T175" s="56"/>
      <c r="U175" s="56"/>
    </row>
    <row r="176" spans="1:21" s="53" customFormat="1" ht="15.6" customHeight="1" x14ac:dyDescent="0.2">
      <c r="A176" s="99" t="s">
        <v>45</v>
      </c>
      <c r="B176" s="32" t="s">
        <v>8</v>
      </c>
      <c r="C176" s="21">
        <f>C175</f>
        <v>1</v>
      </c>
      <c r="D176" s="5">
        <f t="shared" ref="D176" si="364">C176-D174+D175</f>
        <v>4</v>
      </c>
      <c r="E176" s="5">
        <f t="shared" ref="E176" si="365">D176-E174+E175</f>
        <v>9</v>
      </c>
      <c r="F176" s="5">
        <f t="shared" ref="F176" si="366">E176-F174+F175</f>
        <v>9</v>
      </c>
      <c r="G176" s="5">
        <f t="shared" ref="G176" si="367">F176-G174+G175</f>
        <v>9</v>
      </c>
      <c r="H176" s="5">
        <f t="shared" ref="H176" si="368">G176-H174+H175</f>
        <v>9</v>
      </c>
      <c r="I176" s="5">
        <f t="shared" ref="I176" si="369">H176-I174+I175</f>
        <v>9</v>
      </c>
      <c r="J176" s="5">
        <f t="shared" ref="J176" si="370">I176-J174+J175</f>
        <v>8</v>
      </c>
      <c r="K176" s="5">
        <f t="shared" ref="K176" si="371">J176-K174+K175</f>
        <v>2</v>
      </c>
      <c r="L176" s="5">
        <f t="shared" ref="L176" si="372">K176-L174+L175</f>
        <v>0</v>
      </c>
      <c r="M176" s="5">
        <f t="shared" ref="M176" si="373">L176-M174+M175</f>
        <v>1</v>
      </c>
      <c r="N176" s="5">
        <f t="shared" ref="N176" si="374">M176-N174+N175</f>
        <v>0</v>
      </c>
      <c r="O176" s="5">
        <f t="shared" ref="O176" si="375">N176-O174+O175</f>
        <v>0</v>
      </c>
      <c r="P176" s="5">
        <f t="shared" ref="P176" si="376">O176-P174+P175</f>
        <v>0</v>
      </c>
      <c r="Q176" s="37"/>
      <c r="R176" s="3">
        <f>MAX(C176:P176)</f>
        <v>9</v>
      </c>
      <c r="S176" s="56"/>
      <c r="T176" s="56"/>
      <c r="U176" s="56"/>
    </row>
    <row r="177" spans="1:21" s="53" customFormat="1" ht="15.6" customHeight="1" x14ac:dyDescent="0.2">
      <c r="A177" s="100"/>
      <c r="B177" s="32" t="s">
        <v>9</v>
      </c>
      <c r="C177" s="91"/>
      <c r="D177" s="92"/>
      <c r="E177" s="92"/>
      <c r="F177" s="92"/>
      <c r="G177" s="92"/>
      <c r="H177" s="6">
        <v>21.18</v>
      </c>
      <c r="I177" s="92"/>
      <c r="J177" s="92"/>
      <c r="K177" s="92"/>
      <c r="L177" s="92"/>
      <c r="M177" s="6">
        <v>21.25</v>
      </c>
      <c r="N177" s="92"/>
      <c r="O177" s="92"/>
      <c r="P177" s="85">
        <v>21.31</v>
      </c>
      <c r="Q177" s="38">
        <v>21</v>
      </c>
      <c r="R177" s="15"/>
      <c r="S177" s="56"/>
      <c r="T177" s="56"/>
      <c r="U177" s="56"/>
    </row>
    <row r="178" spans="1:21" s="53" customFormat="1" ht="15.6" customHeight="1" x14ac:dyDescent="0.2">
      <c r="A178" s="101"/>
      <c r="B178" s="33" t="s">
        <v>10</v>
      </c>
      <c r="C178" s="93">
        <v>21.1</v>
      </c>
      <c r="D178" s="94"/>
      <c r="E178" s="94"/>
      <c r="F178" s="94"/>
      <c r="G178" s="94"/>
      <c r="H178" s="7">
        <f>H177</f>
        <v>21.18</v>
      </c>
      <c r="I178" s="94"/>
      <c r="J178" s="94"/>
      <c r="K178" s="94"/>
      <c r="L178" s="94"/>
      <c r="M178" s="7">
        <f>M177</f>
        <v>21.25</v>
      </c>
      <c r="N178" s="94"/>
      <c r="O178" s="94"/>
      <c r="P178" s="88"/>
      <c r="Q178" s="37"/>
      <c r="R178" s="16"/>
      <c r="S178" s="56"/>
      <c r="T178" s="56"/>
      <c r="U178" s="56"/>
    </row>
    <row r="179" spans="1:21" s="53" customFormat="1" ht="15.6" customHeight="1" thickBot="1" x14ac:dyDescent="0.25">
      <c r="A179" s="58">
        <v>207</v>
      </c>
      <c r="B179" s="58" t="s">
        <v>11</v>
      </c>
      <c r="C179" s="65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60"/>
      <c r="Q179" s="61"/>
      <c r="R179" s="3"/>
      <c r="S179" s="56"/>
      <c r="T179" s="56"/>
      <c r="U179" s="56"/>
    </row>
    <row r="180" spans="1:21" s="53" customFormat="1" ht="15.6" customHeight="1" x14ac:dyDescent="0.2">
      <c r="A180" s="64"/>
      <c r="B180" s="29" t="s">
        <v>5</v>
      </c>
      <c r="C180" s="30"/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7">
        <v>2</v>
      </c>
      <c r="J180" s="27">
        <v>1</v>
      </c>
      <c r="K180" s="27">
        <v>1</v>
      </c>
      <c r="L180" s="27">
        <v>1</v>
      </c>
      <c r="M180" s="27">
        <v>1</v>
      </c>
      <c r="N180" s="27">
        <v>0</v>
      </c>
      <c r="O180" s="27">
        <v>0</v>
      </c>
      <c r="P180" s="34">
        <v>0</v>
      </c>
      <c r="Q180" s="35" t="s">
        <v>6</v>
      </c>
      <c r="R180" s="52"/>
      <c r="S180" s="56"/>
      <c r="T180" s="56"/>
      <c r="U180" s="56"/>
    </row>
    <row r="181" spans="1:21" s="53" customFormat="1" ht="15.6" customHeight="1" x14ac:dyDescent="0.2">
      <c r="A181" s="31">
        <v>22.1</v>
      </c>
      <c r="B181" s="32" t="s">
        <v>7</v>
      </c>
      <c r="C181" s="21">
        <v>1</v>
      </c>
      <c r="D181" s="4">
        <v>3</v>
      </c>
      <c r="E181" s="4">
        <v>0</v>
      </c>
      <c r="F181" s="4">
        <v>0</v>
      </c>
      <c r="G181" s="4">
        <v>1</v>
      </c>
      <c r="H181" s="4">
        <v>0</v>
      </c>
      <c r="I181" s="4">
        <v>1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20"/>
      <c r="Q181" s="36">
        <f>SUM(C181:O181)</f>
        <v>6</v>
      </c>
      <c r="R181" s="15"/>
      <c r="S181" s="56"/>
      <c r="T181" s="56"/>
      <c r="U181" s="56"/>
    </row>
    <row r="182" spans="1:21" s="53" customFormat="1" ht="15.6" customHeight="1" x14ac:dyDescent="0.2">
      <c r="A182" s="99" t="s">
        <v>45</v>
      </c>
      <c r="B182" s="32" t="s">
        <v>8</v>
      </c>
      <c r="C182" s="21">
        <f>C181</f>
        <v>1</v>
      </c>
      <c r="D182" s="5">
        <f t="shared" ref="D182" si="377">C182-D180+D181</f>
        <v>4</v>
      </c>
      <c r="E182" s="5">
        <f t="shared" ref="E182" si="378">D182-E180+E181</f>
        <v>4</v>
      </c>
      <c r="F182" s="5">
        <f t="shared" ref="F182" si="379">E182-F180+F181</f>
        <v>4</v>
      </c>
      <c r="G182" s="5">
        <f t="shared" ref="G182" si="380">F182-G180+G181</f>
        <v>5</v>
      </c>
      <c r="H182" s="5">
        <f t="shared" ref="H182" si="381">G182-H180+H181</f>
        <v>5</v>
      </c>
      <c r="I182" s="5">
        <f t="shared" ref="I182" si="382">H182-I180+I181</f>
        <v>4</v>
      </c>
      <c r="J182" s="5">
        <f t="shared" ref="J182" si="383">I182-J180+J181</f>
        <v>3</v>
      </c>
      <c r="K182" s="5">
        <f t="shared" ref="K182" si="384">J182-K180+K181</f>
        <v>2</v>
      </c>
      <c r="L182" s="5">
        <f t="shared" ref="L182" si="385">K182-L180+L181</f>
        <v>1</v>
      </c>
      <c r="M182" s="5">
        <f t="shared" ref="M182" si="386">L182-M180+M181</f>
        <v>0</v>
      </c>
      <c r="N182" s="5">
        <f t="shared" ref="N182" si="387">M182-N180+N181</f>
        <v>0</v>
      </c>
      <c r="O182" s="5">
        <f t="shared" ref="O182" si="388">N182-O180+O181</f>
        <v>0</v>
      </c>
      <c r="P182" s="5">
        <f t="shared" ref="P182" si="389">O182-P180+P181</f>
        <v>0</v>
      </c>
      <c r="Q182" s="37"/>
      <c r="R182" s="3">
        <f>MAX(C182:P182)</f>
        <v>5</v>
      </c>
      <c r="S182" s="56"/>
      <c r="T182" s="56"/>
      <c r="U182" s="56"/>
    </row>
    <row r="183" spans="1:21" s="53" customFormat="1" ht="15.6" customHeight="1" x14ac:dyDescent="0.2">
      <c r="A183" s="100"/>
      <c r="B183" s="32" t="s">
        <v>9</v>
      </c>
      <c r="C183" s="91"/>
      <c r="D183" s="92"/>
      <c r="E183" s="92"/>
      <c r="F183" s="92"/>
      <c r="G183" s="92"/>
      <c r="H183" s="6">
        <v>22.17</v>
      </c>
      <c r="I183" s="92"/>
      <c r="J183" s="92"/>
      <c r="K183" s="92"/>
      <c r="L183" s="92"/>
      <c r="M183" s="6">
        <v>22.24</v>
      </c>
      <c r="N183" s="92"/>
      <c r="O183" s="92"/>
      <c r="P183" s="85">
        <v>22.28</v>
      </c>
      <c r="Q183" s="38">
        <v>18</v>
      </c>
      <c r="R183" s="15"/>
      <c r="S183" s="56"/>
      <c r="T183" s="56"/>
      <c r="U183" s="56"/>
    </row>
    <row r="184" spans="1:21" s="53" customFormat="1" ht="15.6" customHeight="1" x14ac:dyDescent="0.2">
      <c r="A184" s="101"/>
      <c r="B184" s="33" t="s">
        <v>10</v>
      </c>
      <c r="C184" s="93">
        <v>22.1</v>
      </c>
      <c r="D184" s="94"/>
      <c r="E184" s="94"/>
      <c r="F184" s="94"/>
      <c r="G184" s="94"/>
      <c r="H184" s="7">
        <f>H183</f>
        <v>22.17</v>
      </c>
      <c r="I184" s="94"/>
      <c r="J184" s="94"/>
      <c r="K184" s="94"/>
      <c r="L184" s="94"/>
      <c r="M184" s="7">
        <f>M183</f>
        <v>22.24</v>
      </c>
      <c r="N184" s="94"/>
      <c r="O184" s="94"/>
      <c r="P184" s="88"/>
      <c r="Q184" s="37"/>
      <c r="R184" s="16"/>
      <c r="S184" s="56"/>
      <c r="T184" s="56"/>
      <c r="U184" s="56"/>
    </row>
    <row r="185" spans="1:21" s="53" customFormat="1" ht="15.6" customHeight="1" thickBot="1" x14ac:dyDescent="0.25">
      <c r="A185" s="58">
        <v>207</v>
      </c>
      <c r="B185" s="58" t="s">
        <v>11</v>
      </c>
      <c r="C185" s="65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60"/>
      <c r="Q185" s="61"/>
      <c r="R185" s="3"/>
      <c r="S185" s="56"/>
      <c r="T185" s="56"/>
      <c r="U185" s="56"/>
    </row>
    <row r="186" spans="1:21" s="56" customFormat="1" ht="15.6" customHeight="1" x14ac:dyDescent="0.2">
      <c r="A186" s="70" t="s">
        <v>12</v>
      </c>
      <c r="B186" s="66"/>
      <c r="C186" s="8"/>
      <c r="D186" s="9">
        <f t="shared" ref="D186:P186" si="390">SUMIF($B6:$B185,"l. wys.",D6:D185)</f>
        <v>7</v>
      </c>
      <c r="E186" s="9">
        <f t="shared" si="390"/>
        <v>21</v>
      </c>
      <c r="F186" s="9">
        <f t="shared" si="390"/>
        <v>14</v>
      </c>
      <c r="G186" s="9">
        <f t="shared" si="390"/>
        <v>18</v>
      </c>
      <c r="H186" s="9">
        <f t="shared" si="390"/>
        <v>84</v>
      </c>
      <c r="I186" s="9">
        <f t="shared" si="390"/>
        <v>73</v>
      </c>
      <c r="J186" s="9">
        <f t="shared" si="390"/>
        <v>117</v>
      </c>
      <c r="K186" s="9">
        <f t="shared" si="390"/>
        <v>226</v>
      </c>
      <c r="L186" s="9">
        <f t="shared" si="390"/>
        <v>84</v>
      </c>
      <c r="M186" s="9">
        <f t="shared" si="390"/>
        <v>92</v>
      </c>
      <c r="N186" s="9">
        <f t="shared" si="390"/>
        <v>127</v>
      </c>
      <c r="O186" s="9">
        <f t="shared" si="390"/>
        <v>75</v>
      </c>
      <c r="P186" s="9">
        <f t="shared" si="390"/>
        <v>32</v>
      </c>
      <c r="Q186" s="54" t="str">
        <f>"Σ: "&amp;SUM(C186:P186)</f>
        <v>Σ: 970</v>
      </c>
      <c r="R186" s="55"/>
    </row>
    <row r="187" spans="1:21" s="56" customFormat="1" ht="15.6" customHeight="1" thickBot="1" x14ac:dyDescent="0.25">
      <c r="A187" s="71" t="s">
        <v>13</v>
      </c>
      <c r="B187" s="67"/>
      <c r="C187" s="10">
        <f t="shared" ref="C187:O187" si="391">SUMIF($B6:$B185,"l. wsiad.",C6:C185)</f>
        <v>115</v>
      </c>
      <c r="D187" s="11">
        <f t="shared" si="391"/>
        <v>230</v>
      </c>
      <c r="E187" s="11">
        <f t="shared" si="391"/>
        <v>257</v>
      </c>
      <c r="F187" s="11">
        <f t="shared" si="391"/>
        <v>38</v>
      </c>
      <c r="G187" s="11">
        <f t="shared" si="391"/>
        <v>24</v>
      </c>
      <c r="H187" s="11">
        <f t="shared" si="391"/>
        <v>53</v>
      </c>
      <c r="I187" s="11">
        <f t="shared" si="391"/>
        <v>107</v>
      </c>
      <c r="J187" s="11">
        <f t="shared" si="391"/>
        <v>41</v>
      </c>
      <c r="K187" s="11">
        <f t="shared" si="391"/>
        <v>55</v>
      </c>
      <c r="L187" s="11">
        <f t="shared" si="391"/>
        <v>43</v>
      </c>
      <c r="M187" s="11">
        <f t="shared" si="391"/>
        <v>1</v>
      </c>
      <c r="N187" s="11">
        <f t="shared" si="391"/>
        <v>0</v>
      </c>
      <c r="O187" s="11">
        <f t="shared" si="391"/>
        <v>6</v>
      </c>
      <c r="P187" s="12"/>
      <c r="Q187" s="57" t="str">
        <f>"Σ: "&amp;SUM(C187:P187)</f>
        <v>Σ: 970</v>
      </c>
      <c r="R187" s="13"/>
    </row>
    <row r="188" spans="1:21" x14ac:dyDescent="0.2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72" t="s">
        <v>12</v>
      </c>
      <c r="O188" s="96"/>
      <c r="P188" s="73"/>
      <c r="Q188" s="74" t="str">
        <f>"Σ: "&amp;SUM(C186:P186)+SUM('P Wiejska&gt;Promienna'!C198:P198)</f>
        <v>Σ: 2044</v>
      </c>
      <c r="R188" s="56"/>
      <c r="S188" s="56"/>
      <c r="T188" s="56"/>
      <c r="U188" s="56"/>
    </row>
    <row r="189" spans="1:21" ht="15.75" thickBot="1" x14ac:dyDescent="0.25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75" t="s">
        <v>13</v>
      </c>
      <c r="O189" s="97"/>
      <c r="P189" s="76"/>
      <c r="Q189" s="77" t="str">
        <f>"Σ: "&amp;SUM(C187:P187)+SUM('P Wiejska&gt;Promienna'!C199:P199)</f>
        <v>Σ: 2044</v>
      </c>
      <c r="R189" s="69"/>
      <c r="S189" s="56"/>
      <c r="T189" s="56"/>
      <c r="U189" s="56"/>
    </row>
    <row r="190" spans="1:21" x14ac:dyDescent="0.2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98"/>
      <c r="P190" s="56"/>
      <c r="Q190" s="56"/>
      <c r="R190" s="56"/>
      <c r="S190" s="56"/>
      <c r="T190" s="56"/>
      <c r="U190" s="56"/>
    </row>
    <row r="191" spans="1:21" x14ac:dyDescent="0.2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</row>
    <row r="192" spans="1:21" x14ac:dyDescent="0.2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</row>
    <row r="193" spans="1:21" x14ac:dyDescent="0.2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</row>
    <row r="194" spans="1:21" x14ac:dyDescent="0.2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</row>
    <row r="195" spans="1:21" x14ac:dyDescent="0.2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</row>
    <row r="196" spans="1:21" x14ac:dyDescent="0.2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</row>
    <row r="197" spans="1:21" x14ac:dyDescent="0.2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</row>
    <row r="198" spans="1:21" x14ac:dyDescent="0.2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</row>
    <row r="199" spans="1:21" x14ac:dyDescent="0.2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</row>
  </sheetData>
  <sheetProtection selectLockedCells="1" selectUnlockedCells="1"/>
  <mergeCells count="30">
    <mergeCell ref="A8:A10"/>
    <mergeCell ref="A50:A52"/>
    <mergeCell ref="A56:A58"/>
    <mergeCell ref="A62:A64"/>
    <mergeCell ref="A146:A148"/>
    <mergeCell ref="A14:A16"/>
    <mergeCell ref="A20:A22"/>
    <mergeCell ref="A26:A28"/>
    <mergeCell ref="A32:A34"/>
    <mergeCell ref="A38:A40"/>
    <mergeCell ref="A68:A70"/>
    <mergeCell ref="A74:A76"/>
    <mergeCell ref="A80:A82"/>
    <mergeCell ref="A86:A88"/>
    <mergeCell ref="A92:A94"/>
    <mergeCell ref="A44:A46"/>
    <mergeCell ref="A98:A100"/>
    <mergeCell ref="A104:A106"/>
    <mergeCell ref="A110:A112"/>
    <mergeCell ref="A176:A178"/>
    <mergeCell ref="A182:A184"/>
    <mergeCell ref="A116:A118"/>
    <mergeCell ref="A122:A124"/>
    <mergeCell ref="A128:A130"/>
    <mergeCell ref="A134:A136"/>
    <mergeCell ref="A140:A142"/>
    <mergeCell ref="A152:A154"/>
    <mergeCell ref="A158:A160"/>
    <mergeCell ref="A164:A166"/>
    <mergeCell ref="A170:A172"/>
  </mergeCells>
  <conditionalFormatting sqref="Q8:Q11 Q174:Q179 Q120:Q143">
    <cfRule type="expression" dxfId="250" priority="136" stopIfTrue="1">
      <formula>AB8</formula>
    </cfRule>
  </conditionalFormatting>
  <conditionalFormatting sqref="Q104:Q107">
    <cfRule type="expression" dxfId="249" priority="30" stopIfTrue="1">
      <formula>AB104</formula>
    </cfRule>
  </conditionalFormatting>
  <conditionalFormatting sqref="C8:P8">
    <cfRule type="cellIs" dxfId="248" priority="139" stopIfTrue="1" operator="equal">
      <formula>$R8</formula>
    </cfRule>
  </conditionalFormatting>
  <conditionalFormatting sqref="Q116:Q119">
    <cfRule type="expression" dxfId="247" priority="26" stopIfTrue="1">
      <formula>AB116</formula>
    </cfRule>
  </conditionalFormatting>
  <conditionalFormatting sqref="Q158:Q161">
    <cfRule type="expression" dxfId="246" priority="90" stopIfTrue="1">
      <formula>AB158</formula>
    </cfRule>
  </conditionalFormatting>
  <conditionalFormatting sqref="C164:P164">
    <cfRule type="cellIs" dxfId="245" priority="89" stopIfTrue="1" operator="equal">
      <formula>$R164</formula>
    </cfRule>
  </conditionalFormatting>
  <conditionalFormatting sqref="Q164:Q167">
    <cfRule type="expression" dxfId="244" priority="88" stopIfTrue="1">
      <formula>AB164</formula>
    </cfRule>
  </conditionalFormatting>
  <conditionalFormatting sqref="Q134:Q137">
    <cfRule type="expression" dxfId="243" priority="13" stopIfTrue="1">
      <formula>AB134</formula>
    </cfRule>
  </conditionalFormatting>
  <conditionalFormatting sqref="C182:P182">
    <cfRule type="cellIs" dxfId="242" priority="107" stopIfTrue="1" operator="equal">
      <formula>$R182</formula>
    </cfRule>
  </conditionalFormatting>
  <conditionalFormatting sqref="Q182:Q185">
    <cfRule type="expression" dxfId="241" priority="106" stopIfTrue="1">
      <formula>AB182</formula>
    </cfRule>
  </conditionalFormatting>
  <conditionalFormatting sqref="Q170:Q173">
    <cfRule type="expression" dxfId="240" priority="86" stopIfTrue="1">
      <formula>AB170</formula>
    </cfRule>
  </conditionalFormatting>
  <conditionalFormatting sqref="Q176:Q179">
    <cfRule type="expression" dxfId="239" priority="84" stopIfTrue="1">
      <formula>AB176</formula>
    </cfRule>
  </conditionalFormatting>
  <conditionalFormatting sqref="Q140:Q143">
    <cfRule type="expression" dxfId="238" priority="11" stopIfTrue="1">
      <formula>AB140</formula>
    </cfRule>
  </conditionalFormatting>
  <conditionalFormatting sqref="C170:P170">
    <cfRule type="cellIs" dxfId="237" priority="87" stopIfTrue="1" operator="equal">
      <formula>$R170</formula>
    </cfRule>
  </conditionalFormatting>
  <conditionalFormatting sqref="Q146:Q149">
    <cfRule type="expression" dxfId="236" priority="9" stopIfTrue="1">
      <formula>AB146</formula>
    </cfRule>
  </conditionalFormatting>
  <conditionalFormatting sqref="C176:P176">
    <cfRule type="cellIs" dxfId="235" priority="85" stopIfTrue="1" operator="equal">
      <formula>$R176</formula>
    </cfRule>
  </conditionalFormatting>
  <conditionalFormatting sqref="Q182:Q185">
    <cfRule type="expression" dxfId="234" priority="82" stopIfTrue="1">
      <formula>AB182</formula>
    </cfRule>
  </conditionalFormatting>
  <conditionalFormatting sqref="C182:P182">
    <cfRule type="cellIs" dxfId="233" priority="83" stopIfTrue="1" operator="equal">
      <formula>$R182</formula>
    </cfRule>
  </conditionalFormatting>
  <conditionalFormatting sqref="C146:P146">
    <cfRule type="cellIs" dxfId="232" priority="95" stopIfTrue="1" operator="equal">
      <formula>$R146</formula>
    </cfRule>
  </conditionalFormatting>
  <conditionalFormatting sqref="Q146:Q149">
    <cfRule type="expression" dxfId="231" priority="94" stopIfTrue="1">
      <formula>AB146</formula>
    </cfRule>
  </conditionalFormatting>
  <conditionalFormatting sqref="C152:P152">
    <cfRule type="cellIs" dxfId="230" priority="93" stopIfTrue="1" operator="equal">
      <formula>$R152</formula>
    </cfRule>
  </conditionalFormatting>
  <conditionalFormatting sqref="Q152:Q155">
    <cfRule type="expression" dxfId="229" priority="92" stopIfTrue="1">
      <formula>AB152</formula>
    </cfRule>
  </conditionalFormatting>
  <conditionalFormatting sqref="C158:P158">
    <cfRule type="cellIs" dxfId="228" priority="91" stopIfTrue="1" operator="equal">
      <formula>$R158</formula>
    </cfRule>
  </conditionalFormatting>
  <conditionalFormatting sqref="Q128:Q131">
    <cfRule type="expression" dxfId="227" priority="15" stopIfTrue="1">
      <formula>AB128</formula>
    </cfRule>
  </conditionalFormatting>
  <conditionalFormatting sqref="C134:P134">
    <cfRule type="cellIs" dxfId="226" priority="14" stopIfTrue="1" operator="equal">
      <formula>$R134</formula>
    </cfRule>
  </conditionalFormatting>
  <conditionalFormatting sqref="C140:P140">
    <cfRule type="cellIs" dxfId="225" priority="12" stopIfTrue="1" operator="equal">
      <formula>$R140</formula>
    </cfRule>
  </conditionalFormatting>
  <conditionalFormatting sqref="C146:P146">
    <cfRule type="cellIs" dxfId="224" priority="10" stopIfTrue="1" operator="equal">
      <formula>$R146</formula>
    </cfRule>
  </conditionalFormatting>
  <conditionalFormatting sqref="C152:P152">
    <cfRule type="cellIs" dxfId="223" priority="8" stopIfTrue="1" operator="equal">
      <formula>$R152</formula>
    </cfRule>
  </conditionalFormatting>
  <conditionalFormatting sqref="Q152:Q155">
    <cfRule type="expression" dxfId="222" priority="7" stopIfTrue="1">
      <formula>AB152</formula>
    </cfRule>
  </conditionalFormatting>
  <conditionalFormatting sqref="Q42:Q47">
    <cfRule type="expression" dxfId="221" priority="75" stopIfTrue="1">
      <formula>AB42</formula>
    </cfRule>
  </conditionalFormatting>
  <conditionalFormatting sqref="Q62:Q65">
    <cfRule type="expression" dxfId="220" priority="69" stopIfTrue="1">
      <formula>AB62</formula>
    </cfRule>
  </conditionalFormatting>
  <conditionalFormatting sqref="Q26:Q29">
    <cfRule type="expression" dxfId="219" priority="63" stopIfTrue="1">
      <formula>AB26</formula>
    </cfRule>
  </conditionalFormatting>
  <conditionalFormatting sqref="C32:P32">
    <cfRule type="cellIs" dxfId="218" priority="62" stopIfTrue="1" operator="equal">
      <formula>$R32</formula>
    </cfRule>
  </conditionalFormatting>
  <conditionalFormatting sqref="Q32:Q35">
    <cfRule type="expression" dxfId="217" priority="61" stopIfTrue="1">
      <formula>AB32</formula>
    </cfRule>
  </conditionalFormatting>
  <conditionalFormatting sqref="C50:P50">
    <cfRule type="cellIs" dxfId="216" priority="74" stopIfTrue="1" operator="equal">
      <formula>$R50</formula>
    </cfRule>
  </conditionalFormatting>
  <conditionalFormatting sqref="Q50:Q53">
    <cfRule type="expression" dxfId="215" priority="73" stopIfTrue="1">
      <formula>AB50</formula>
    </cfRule>
  </conditionalFormatting>
  <conditionalFormatting sqref="Q38:Q41">
    <cfRule type="expression" dxfId="214" priority="59" stopIfTrue="1">
      <formula>AB38</formula>
    </cfRule>
  </conditionalFormatting>
  <conditionalFormatting sqref="C56:P56">
    <cfRule type="cellIs" dxfId="213" priority="72" stopIfTrue="1" operator="equal">
      <formula>$R56</formula>
    </cfRule>
  </conditionalFormatting>
  <conditionalFormatting sqref="Q56:Q59">
    <cfRule type="expression" dxfId="212" priority="71" stopIfTrue="1">
      <formula>AB56</formula>
    </cfRule>
  </conditionalFormatting>
  <conditionalFormatting sqref="Q44:Q47">
    <cfRule type="expression" dxfId="211" priority="57" stopIfTrue="1">
      <formula>AB44</formula>
    </cfRule>
  </conditionalFormatting>
  <conditionalFormatting sqref="C62:P62">
    <cfRule type="cellIs" dxfId="210" priority="70" stopIfTrue="1" operator="equal">
      <formula>$R62</formula>
    </cfRule>
  </conditionalFormatting>
  <conditionalFormatting sqref="C38:P38">
    <cfRule type="cellIs" dxfId="209" priority="60" stopIfTrue="1" operator="equal">
      <formula>$R38</formula>
    </cfRule>
  </conditionalFormatting>
  <conditionalFormatting sqref="C44:P44">
    <cfRule type="cellIs" dxfId="208" priority="58" stopIfTrue="1" operator="equal">
      <formula>$R44</formula>
    </cfRule>
  </conditionalFormatting>
  <conditionalFormatting sqref="Q50:Q53">
    <cfRule type="expression" dxfId="207" priority="55" stopIfTrue="1">
      <formula>AB50</formula>
    </cfRule>
  </conditionalFormatting>
  <conditionalFormatting sqref="C50:P50">
    <cfRule type="cellIs" dxfId="206" priority="56" stopIfTrue="1" operator="equal">
      <formula>$R50</formula>
    </cfRule>
  </conditionalFormatting>
  <conditionalFormatting sqref="C14:P14">
    <cfRule type="cellIs" dxfId="205" priority="68" stopIfTrue="1" operator="equal">
      <formula>$R14</formula>
    </cfRule>
  </conditionalFormatting>
  <conditionalFormatting sqref="Q14:Q17">
    <cfRule type="expression" dxfId="204" priority="67" stopIfTrue="1">
      <formula>AB14</formula>
    </cfRule>
  </conditionalFormatting>
  <conditionalFormatting sqref="C20:P20">
    <cfRule type="cellIs" dxfId="203" priority="66" stopIfTrue="1" operator="equal">
      <formula>$R20</formula>
    </cfRule>
  </conditionalFormatting>
  <conditionalFormatting sqref="Q20:Q23">
    <cfRule type="expression" dxfId="202" priority="65" stopIfTrue="1">
      <formula>AB20</formula>
    </cfRule>
  </conditionalFormatting>
  <conditionalFormatting sqref="C26:P26">
    <cfRule type="cellIs" dxfId="201" priority="64" stopIfTrue="1" operator="equal">
      <formula>$R26</formula>
    </cfRule>
  </conditionalFormatting>
  <conditionalFormatting sqref="C56:P56">
    <cfRule type="cellIs" dxfId="200" priority="54" stopIfTrue="1" operator="equal">
      <formula>$R56</formula>
    </cfRule>
  </conditionalFormatting>
  <conditionalFormatting sqref="Q56:Q59">
    <cfRule type="expression" dxfId="199" priority="53" stopIfTrue="1">
      <formula>AB56</formula>
    </cfRule>
  </conditionalFormatting>
  <conditionalFormatting sqref="Q62:Q65">
    <cfRule type="expression" dxfId="198" priority="51" stopIfTrue="1">
      <formula>AB62</formula>
    </cfRule>
  </conditionalFormatting>
  <conditionalFormatting sqref="C62:P62">
    <cfRule type="cellIs" dxfId="197" priority="52" stopIfTrue="1" operator="equal">
      <formula>$R62</formula>
    </cfRule>
  </conditionalFormatting>
  <conditionalFormatting sqref="Q96:Q101">
    <cfRule type="expression" dxfId="196" priority="50" stopIfTrue="1">
      <formula>AB96</formula>
    </cfRule>
  </conditionalFormatting>
  <conditionalFormatting sqref="Q116:Q119">
    <cfRule type="expression" dxfId="195" priority="44" stopIfTrue="1">
      <formula>AB116</formula>
    </cfRule>
  </conditionalFormatting>
  <conditionalFormatting sqref="Q80:Q83">
    <cfRule type="expression" dxfId="194" priority="38" stopIfTrue="1">
      <formula>AB80</formula>
    </cfRule>
  </conditionalFormatting>
  <conditionalFormatting sqref="C86:P86">
    <cfRule type="cellIs" dxfId="193" priority="37" stopIfTrue="1" operator="equal">
      <formula>$R86</formula>
    </cfRule>
  </conditionalFormatting>
  <conditionalFormatting sqref="Q86:Q89">
    <cfRule type="expression" dxfId="192" priority="36" stopIfTrue="1">
      <formula>AB86</formula>
    </cfRule>
  </conditionalFormatting>
  <conditionalFormatting sqref="C104:P104">
    <cfRule type="cellIs" dxfId="191" priority="49" stopIfTrue="1" operator="equal">
      <formula>$R104</formula>
    </cfRule>
  </conditionalFormatting>
  <conditionalFormatting sqref="Q104:Q107">
    <cfRule type="expression" dxfId="190" priority="48" stopIfTrue="1">
      <formula>AB104</formula>
    </cfRule>
  </conditionalFormatting>
  <conditionalFormatting sqref="Q92:Q95">
    <cfRule type="expression" dxfId="189" priority="34" stopIfTrue="1">
      <formula>AB92</formula>
    </cfRule>
  </conditionalFormatting>
  <conditionalFormatting sqref="C110:P110">
    <cfRule type="cellIs" dxfId="188" priority="47" stopIfTrue="1" operator="equal">
      <formula>$R110</formula>
    </cfRule>
  </conditionalFormatting>
  <conditionalFormatting sqref="Q110:Q113">
    <cfRule type="expression" dxfId="187" priority="46" stopIfTrue="1">
      <formula>AB110</formula>
    </cfRule>
  </conditionalFormatting>
  <conditionalFormatting sqref="Q98:Q101">
    <cfRule type="expression" dxfId="186" priority="32" stopIfTrue="1">
      <formula>AB98</formula>
    </cfRule>
  </conditionalFormatting>
  <conditionalFormatting sqref="C116:P116">
    <cfRule type="cellIs" dxfId="185" priority="45" stopIfTrue="1" operator="equal">
      <formula>$R116</formula>
    </cfRule>
  </conditionalFormatting>
  <conditionalFormatting sqref="C92:P92">
    <cfRule type="cellIs" dxfId="184" priority="35" stopIfTrue="1" operator="equal">
      <formula>$R92</formula>
    </cfRule>
  </conditionalFormatting>
  <conditionalFormatting sqref="C98:P98">
    <cfRule type="cellIs" dxfId="183" priority="33" stopIfTrue="1" operator="equal">
      <formula>$R98</formula>
    </cfRule>
  </conditionalFormatting>
  <conditionalFormatting sqref="C104:P104">
    <cfRule type="cellIs" dxfId="182" priority="31" stopIfTrue="1" operator="equal">
      <formula>$R104</formula>
    </cfRule>
  </conditionalFormatting>
  <conditionalFormatting sqref="C68:P68">
    <cfRule type="cellIs" dxfId="181" priority="43" stopIfTrue="1" operator="equal">
      <formula>$R68</formula>
    </cfRule>
  </conditionalFormatting>
  <conditionalFormatting sqref="Q68:Q71">
    <cfRule type="expression" dxfId="180" priority="42" stopIfTrue="1">
      <formula>AB68</formula>
    </cfRule>
  </conditionalFormatting>
  <conditionalFormatting sqref="C74:P74">
    <cfRule type="cellIs" dxfId="179" priority="41" stopIfTrue="1" operator="equal">
      <formula>$R74</formula>
    </cfRule>
  </conditionalFormatting>
  <conditionalFormatting sqref="Q74:Q77">
    <cfRule type="expression" dxfId="178" priority="40" stopIfTrue="1">
      <formula>AB74</formula>
    </cfRule>
  </conditionalFormatting>
  <conditionalFormatting sqref="C80:P80">
    <cfRule type="cellIs" dxfId="177" priority="39" stopIfTrue="1" operator="equal">
      <formula>$R80</formula>
    </cfRule>
  </conditionalFormatting>
  <conditionalFormatting sqref="C110:P110">
    <cfRule type="cellIs" dxfId="176" priority="29" stopIfTrue="1" operator="equal">
      <formula>$R110</formula>
    </cfRule>
  </conditionalFormatting>
  <conditionalFormatting sqref="Q110:Q113">
    <cfRule type="expression" dxfId="175" priority="28" stopIfTrue="1">
      <formula>AB110</formula>
    </cfRule>
  </conditionalFormatting>
  <conditionalFormatting sqref="C116:P116">
    <cfRule type="cellIs" dxfId="174" priority="27" stopIfTrue="1" operator="equal">
      <formula>$R116</formula>
    </cfRule>
  </conditionalFormatting>
  <conditionalFormatting sqref="Q150:Q155">
    <cfRule type="expression" dxfId="173" priority="25" stopIfTrue="1">
      <formula>AB150</formula>
    </cfRule>
  </conditionalFormatting>
  <conditionalFormatting sqref="Q170:Q173">
    <cfRule type="expression" dxfId="172" priority="19" stopIfTrue="1">
      <formula>AB170</formula>
    </cfRule>
  </conditionalFormatting>
  <conditionalFormatting sqref="C158:P158">
    <cfRule type="cellIs" dxfId="171" priority="24" stopIfTrue="1" operator="equal">
      <formula>$R158</formula>
    </cfRule>
  </conditionalFormatting>
  <conditionalFormatting sqref="Q158:Q161">
    <cfRule type="expression" dxfId="170" priority="23" stopIfTrue="1">
      <formula>AB158</formula>
    </cfRule>
  </conditionalFormatting>
  <conditionalFormatting sqref="C164:P164">
    <cfRule type="cellIs" dxfId="169" priority="22" stopIfTrue="1" operator="equal">
      <formula>$R164</formula>
    </cfRule>
  </conditionalFormatting>
  <conditionalFormatting sqref="Q164:Q167">
    <cfRule type="expression" dxfId="168" priority="21" stopIfTrue="1">
      <formula>AB164</formula>
    </cfRule>
  </conditionalFormatting>
  <conditionalFormatting sqref="C170:P170">
    <cfRule type="cellIs" dxfId="167" priority="20" stopIfTrue="1" operator="equal">
      <formula>$R170</formula>
    </cfRule>
  </conditionalFormatting>
  <conditionalFormatting sqref="Q158:Q161">
    <cfRule type="expression" dxfId="166" priority="5" stopIfTrue="1">
      <formula>AB158</formula>
    </cfRule>
  </conditionalFormatting>
  <conditionalFormatting sqref="C158:P158">
    <cfRule type="cellIs" dxfId="165" priority="6" stopIfTrue="1" operator="equal">
      <formula>$R158</formula>
    </cfRule>
  </conditionalFormatting>
  <conditionalFormatting sqref="C122:P122">
    <cfRule type="cellIs" dxfId="164" priority="18" stopIfTrue="1" operator="equal">
      <formula>$R122</formula>
    </cfRule>
  </conditionalFormatting>
  <conditionalFormatting sqref="Q122:Q125">
    <cfRule type="expression" dxfId="163" priority="17" stopIfTrue="1">
      <formula>AB122</formula>
    </cfRule>
  </conditionalFormatting>
  <conditionalFormatting sqref="C128:P128">
    <cfRule type="cellIs" dxfId="162" priority="16" stopIfTrue="1" operator="equal">
      <formula>$R128</formula>
    </cfRule>
  </conditionalFormatting>
  <conditionalFormatting sqref="C164:P164">
    <cfRule type="cellIs" dxfId="161" priority="4" stopIfTrue="1" operator="equal">
      <formula>$R164</formula>
    </cfRule>
  </conditionalFormatting>
  <conditionalFormatting sqref="Q164:Q167">
    <cfRule type="expression" dxfId="160" priority="3" stopIfTrue="1">
      <formula>AB164</formula>
    </cfRule>
  </conditionalFormatting>
  <conditionalFormatting sqref="Q170:Q173">
    <cfRule type="expression" dxfId="159" priority="1" stopIfTrue="1">
      <formula>AB170</formula>
    </cfRule>
  </conditionalFormatting>
  <conditionalFormatting sqref="C170:P170">
    <cfRule type="cellIs" dxfId="158" priority="2" stopIfTrue="1" operator="equal">
      <formula>$R170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16" man="1"/>
    <brk id="53" max="16" man="1"/>
    <brk id="77" max="16" man="1"/>
    <brk id="101" max="16" man="1"/>
    <brk id="125" max="16" man="1"/>
    <brk id="149" max="16" man="1"/>
    <brk id="173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16" width="8.140625" style="44" customWidth="1"/>
    <col min="17" max="17" width="11.7109375" style="44" customWidth="1"/>
    <col min="18" max="18" width="6.7109375" style="44" customWidth="1"/>
    <col min="19" max="16384" width="9.140625" style="44"/>
  </cols>
  <sheetData>
    <row r="1" spans="1:21" ht="21.95" customHeight="1" x14ac:dyDescent="0.2">
      <c r="A1" s="17" t="s">
        <v>15</v>
      </c>
      <c r="B1" s="39"/>
      <c r="C1" s="39"/>
      <c r="D1" s="39"/>
      <c r="E1" s="39"/>
      <c r="F1" s="39"/>
      <c r="G1" s="39"/>
      <c r="H1" s="40"/>
      <c r="I1" s="40"/>
      <c r="J1" s="41"/>
      <c r="K1" s="62" t="s">
        <v>47</v>
      </c>
      <c r="L1" s="18"/>
      <c r="M1" s="18"/>
      <c r="N1" s="18"/>
      <c r="O1" s="18"/>
      <c r="P1" s="42"/>
      <c r="Q1" s="43"/>
    </row>
    <row r="2" spans="1:21" ht="5.0999999999999996" customHeight="1" thickBot="1" x14ac:dyDescent="0.25">
      <c r="A2" s="19"/>
      <c r="B2" s="45"/>
      <c r="C2" s="45"/>
      <c r="D2" s="45"/>
      <c r="E2" s="45"/>
      <c r="F2" s="45"/>
      <c r="G2" s="45"/>
      <c r="H2" s="46"/>
      <c r="I2" s="46"/>
      <c r="J2" s="47"/>
      <c r="K2" s="46"/>
      <c r="L2" s="1"/>
      <c r="M2" s="45"/>
      <c r="N2" s="45"/>
      <c r="O2" s="45"/>
      <c r="P2" s="45"/>
      <c r="Q2" s="48"/>
    </row>
    <row r="3" spans="1:21" ht="21.95" customHeight="1" thickBot="1" x14ac:dyDescent="0.25">
      <c r="A3" s="19" t="s">
        <v>0</v>
      </c>
      <c r="B3" s="22">
        <v>21</v>
      </c>
      <c r="C3" s="2" t="s">
        <v>22</v>
      </c>
      <c r="D3" s="2"/>
      <c r="E3" s="2"/>
      <c r="F3" s="2"/>
      <c r="G3" s="2"/>
      <c r="H3" s="2"/>
      <c r="I3" s="2"/>
      <c r="J3" s="47"/>
      <c r="K3" s="80" t="s">
        <v>24</v>
      </c>
      <c r="L3" s="1"/>
      <c r="M3" s="45"/>
      <c r="N3" s="45"/>
      <c r="O3" s="45"/>
      <c r="P3" s="45"/>
      <c r="Q3" s="48"/>
    </row>
    <row r="4" spans="1:21" ht="5.0999999999999996" customHeight="1" thickBot="1" x14ac:dyDescent="0.3">
      <c r="A4" s="23"/>
      <c r="B4" s="24"/>
      <c r="C4" s="25"/>
      <c r="D4" s="25"/>
      <c r="E4" s="25"/>
      <c r="F4" s="25"/>
      <c r="G4" s="25"/>
      <c r="H4" s="49"/>
      <c r="I4" s="49"/>
      <c r="J4" s="26"/>
      <c r="K4" s="24"/>
      <c r="L4" s="24"/>
      <c r="M4" s="50"/>
      <c r="N4" s="50"/>
      <c r="O4" s="50"/>
      <c r="P4" s="50"/>
      <c r="Q4" s="51"/>
    </row>
    <row r="5" spans="1:21" s="63" customFormat="1" ht="114.95" customHeight="1" thickBot="1" x14ac:dyDescent="0.25">
      <c r="A5" s="28" t="s">
        <v>2</v>
      </c>
      <c r="B5" s="28" t="s">
        <v>3</v>
      </c>
      <c r="C5" s="81" t="s">
        <v>25</v>
      </c>
      <c r="D5" s="81" t="s">
        <v>26</v>
      </c>
      <c r="E5" s="81" t="s">
        <v>27</v>
      </c>
      <c r="F5" s="81" t="s">
        <v>16</v>
      </c>
      <c r="G5" s="81" t="s">
        <v>28</v>
      </c>
      <c r="H5" s="81" t="s">
        <v>21</v>
      </c>
      <c r="I5" s="81" t="s">
        <v>17</v>
      </c>
      <c r="J5" s="81" t="s">
        <v>18</v>
      </c>
      <c r="K5" s="81" t="s">
        <v>19</v>
      </c>
      <c r="L5" s="81" t="s">
        <v>29</v>
      </c>
      <c r="M5" s="81" t="s">
        <v>30</v>
      </c>
      <c r="N5" s="81" t="s">
        <v>31</v>
      </c>
      <c r="O5" s="81" t="s">
        <v>32</v>
      </c>
      <c r="P5" s="81" t="s">
        <v>33</v>
      </c>
      <c r="Q5" s="28" t="s">
        <v>14</v>
      </c>
      <c r="R5" s="14" t="s">
        <v>4</v>
      </c>
    </row>
    <row r="6" spans="1:21" s="53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4</v>
      </c>
      <c r="J6" s="27">
        <v>2</v>
      </c>
      <c r="K6" s="27">
        <v>0</v>
      </c>
      <c r="L6" s="27">
        <v>2</v>
      </c>
      <c r="M6" s="27">
        <v>2</v>
      </c>
      <c r="N6" s="27">
        <v>1</v>
      </c>
      <c r="O6" s="27">
        <v>1</v>
      </c>
      <c r="P6" s="34">
        <v>3</v>
      </c>
      <c r="Q6" s="35" t="s">
        <v>6</v>
      </c>
      <c r="R6" s="52"/>
      <c r="S6" s="56"/>
      <c r="T6" s="56"/>
      <c r="U6" s="56"/>
    </row>
    <row r="7" spans="1:21" s="53" customFormat="1" ht="15.6" customHeight="1" x14ac:dyDescent="0.2">
      <c r="A7" s="31">
        <v>5.3</v>
      </c>
      <c r="B7" s="32" t="s">
        <v>7</v>
      </c>
      <c r="C7" s="21">
        <v>0</v>
      </c>
      <c r="D7" s="4">
        <v>1</v>
      </c>
      <c r="E7" s="4">
        <v>0</v>
      </c>
      <c r="F7" s="4">
        <v>6</v>
      </c>
      <c r="G7" s="4">
        <v>4</v>
      </c>
      <c r="H7" s="4">
        <v>1</v>
      </c>
      <c r="I7" s="4">
        <v>0</v>
      </c>
      <c r="J7" s="4">
        <v>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20"/>
      <c r="Q7" s="36">
        <f>SUM(C7:O7)</f>
        <v>15</v>
      </c>
      <c r="R7" s="15"/>
      <c r="S7" s="56"/>
      <c r="T7" s="56"/>
      <c r="U7" s="56"/>
    </row>
    <row r="8" spans="1:21" s="53" customFormat="1" ht="15.6" customHeight="1" x14ac:dyDescent="0.2">
      <c r="A8" s="99" t="s">
        <v>34</v>
      </c>
      <c r="B8" s="32" t="s">
        <v>8</v>
      </c>
      <c r="C8" s="21">
        <f>C7</f>
        <v>0</v>
      </c>
      <c r="D8" s="5">
        <f t="shared" ref="D8" si="0">C8-D6+D7</f>
        <v>1</v>
      </c>
      <c r="E8" s="5">
        <f>D8-E6+E7</f>
        <v>1</v>
      </c>
      <c r="F8" s="5">
        <f t="shared" ref="F8:O8" si="1">E8-F6+F7</f>
        <v>7</v>
      </c>
      <c r="G8" s="5">
        <f t="shared" si="1"/>
        <v>11</v>
      </c>
      <c r="H8" s="5">
        <f t="shared" si="1"/>
        <v>12</v>
      </c>
      <c r="I8" s="5">
        <f t="shared" si="1"/>
        <v>8</v>
      </c>
      <c r="J8" s="5">
        <f t="shared" si="1"/>
        <v>6</v>
      </c>
      <c r="K8" s="5">
        <f t="shared" si="1"/>
        <v>9</v>
      </c>
      <c r="L8" s="5">
        <f t="shared" si="1"/>
        <v>7</v>
      </c>
      <c r="M8" s="5">
        <f t="shared" si="1"/>
        <v>5</v>
      </c>
      <c r="N8" s="5">
        <f t="shared" si="1"/>
        <v>4</v>
      </c>
      <c r="O8" s="5">
        <f t="shared" si="1"/>
        <v>3</v>
      </c>
      <c r="P8" s="5">
        <f>O8-P6+P7</f>
        <v>0</v>
      </c>
      <c r="Q8" s="37"/>
      <c r="R8" s="3">
        <f>MAX(C8:P8)</f>
        <v>12</v>
      </c>
      <c r="S8" s="56"/>
      <c r="T8" s="56"/>
      <c r="U8" s="56"/>
    </row>
    <row r="9" spans="1:21" s="53" customFormat="1" ht="15.6" customHeight="1" x14ac:dyDescent="0.2">
      <c r="A9" s="100"/>
      <c r="B9" s="32" t="s">
        <v>9</v>
      </c>
      <c r="C9" s="83"/>
      <c r="D9" s="84"/>
      <c r="E9" s="84"/>
      <c r="F9" s="84"/>
      <c r="G9" s="6">
        <v>5.38</v>
      </c>
      <c r="H9" s="84"/>
      <c r="I9" s="84"/>
      <c r="J9" s="84"/>
      <c r="K9" s="6">
        <v>5.44</v>
      </c>
      <c r="L9" s="84"/>
      <c r="M9" s="84"/>
      <c r="N9" s="84"/>
      <c r="O9" s="84"/>
      <c r="P9" s="85">
        <v>5.5</v>
      </c>
      <c r="Q9" s="38">
        <v>20</v>
      </c>
      <c r="R9" s="15"/>
      <c r="S9" s="56"/>
      <c r="T9" s="56"/>
      <c r="U9" s="56"/>
    </row>
    <row r="10" spans="1:21" s="53" customFormat="1" ht="15.6" customHeight="1" x14ac:dyDescent="0.2">
      <c r="A10" s="101"/>
      <c r="B10" s="33" t="s">
        <v>10</v>
      </c>
      <c r="C10" s="86">
        <v>5.3</v>
      </c>
      <c r="D10" s="87"/>
      <c r="E10" s="87"/>
      <c r="F10" s="87"/>
      <c r="G10" s="7">
        <f>G9</f>
        <v>5.38</v>
      </c>
      <c r="H10" s="87"/>
      <c r="I10" s="87"/>
      <c r="J10" s="87"/>
      <c r="K10" s="7">
        <f>K9</f>
        <v>5.44</v>
      </c>
      <c r="L10" s="87"/>
      <c r="M10" s="87"/>
      <c r="N10" s="87"/>
      <c r="O10" s="87"/>
      <c r="P10" s="88"/>
      <c r="Q10" s="37"/>
      <c r="R10" s="16"/>
      <c r="S10" s="56"/>
      <c r="T10" s="56"/>
      <c r="U10" s="56"/>
    </row>
    <row r="11" spans="1:21" s="53" customFormat="1" ht="15.6" customHeight="1" thickBot="1" x14ac:dyDescent="0.25">
      <c r="A11" s="58">
        <v>202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61"/>
      <c r="R11" s="3"/>
      <c r="S11" s="56"/>
      <c r="T11" s="56"/>
      <c r="U11" s="56"/>
    </row>
    <row r="12" spans="1:21" s="53" customFormat="1" ht="15.6" customHeight="1" x14ac:dyDescent="0.2">
      <c r="A12" s="64"/>
      <c r="B12" s="29" t="s">
        <v>5</v>
      </c>
      <c r="C12" s="30"/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6</v>
      </c>
      <c r="K12" s="27">
        <v>0</v>
      </c>
      <c r="L12" s="27">
        <v>0</v>
      </c>
      <c r="M12" s="27">
        <v>1</v>
      </c>
      <c r="N12" s="27">
        <v>2</v>
      </c>
      <c r="O12" s="27">
        <v>0</v>
      </c>
      <c r="P12" s="34">
        <v>1</v>
      </c>
      <c r="Q12" s="35" t="s">
        <v>6</v>
      </c>
      <c r="R12" s="52"/>
      <c r="S12" s="56"/>
      <c r="T12" s="56"/>
      <c r="U12" s="56"/>
    </row>
    <row r="13" spans="1:21" s="53" customFormat="1" ht="15.6" customHeight="1" x14ac:dyDescent="0.2">
      <c r="A13" s="31">
        <v>6.09</v>
      </c>
      <c r="B13" s="32" t="s">
        <v>7</v>
      </c>
      <c r="C13" s="21">
        <v>0</v>
      </c>
      <c r="D13" s="4">
        <v>1</v>
      </c>
      <c r="E13" s="4">
        <v>0</v>
      </c>
      <c r="F13" s="4">
        <v>0</v>
      </c>
      <c r="G13" s="4">
        <v>1</v>
      </c>
      <c r="H13" s="4">
        <v>3</v>
      </c>
      <c r="I13" s="4">
        <v>4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20"/>
      <c r="Q13" s="36">
        <f>SUM(C13:O13)</f>
        <v>10</v>
      </c>
      <c r="R13" s="15"/>
      <c r="S13" s="56"/>
      <c r="T13" s="56"/>
      <c r="U13" s="56"/>
    </row>
    <row r="14" spans="1:21" s="53" customFormat="1" ht="15.6" customHeight="1" x14ac:dyDescent="0.2">
      <c r="A14" s="99" t="s">
        <v>34</v>
      </c>
      <c r="B14" s="32" t="s">
        <v>8</v>
      </c>
      <c r="C14" s="21">
        <f>C13</f>
        <v>0</v>
      </c>
      <c r="D14" s="5">
        <f t="shared" ref="D14" si="2">C14-D12+D13</f>
        <v>1</v>
      </c>
      <c r="E14" s="5">
        <f>D14-E12+E13</f>
        <v>1</v>
      </c>
      <c r="F14" s="5">
        <f t="shared" ref="F14:O14" si="3">E14-F12+F13</f>
        <v>1</v>
      </c>
      <c r="G14" s="5">
        <f t="shared" si="3"/>
        <v>2</v>
      </c>
      <c r="H14" s="5">
        <f t="shared" si="3"/>
        <v>5</v>
      </c>
      <c r="I14" s="5">
        <f t="shared" si="3"/>
        <v>9</v>
      </c>
      <c r="J14" s="5">
        <f t="shared" si="3"/>
        <v>4</v>
      </c>
      <c r="K14" s="5">
        <f t="shared" si="3"/>
        <v>4</v>
      </c>
      <c r="L14" s="5">
        <f t="shared" si="3"/>
        <v>4</v>
      </c>
      <c r="M14" s="5">
        <f t="shared" si="3"/>
        <v>3</v>
      </c>
      <c r="N14" s="5">
        <f t="shared" si="3"/>
        <v>1</v>
      </c>
      <c r="O14" s="5">
        <f t="shared" si="3"/>
        <v>1</v>
      </c>
      <c r="P14" s="5">
        <f>O14-P12+P13</f>
        <v>0</v>
      </c>
      <c r="Q14" s="37"/>
      <c r="R14" s="3">
        <f>MAX(C14:P14)</f>
        <v>9</v>
      </c>
      <c r="S14" s="56"/>
      <c r="T14" s="56"/>
      <c r="U14" s="56"/>
    </row>
    <row r="15" spans="1:21" s="53" customFormat="1" ht="15.6" customHeight="1" x14ac:dyDescent="0.2">
      <c r="A15" s="100"/>
      <c r="B15" s="32" t="s">
        <v>9</v>
      </c>
      <c r="C15" s="83"/>
      <c r="D15" s="84"/>
      <c r="E15" s="84"/>
      <c r="F15" s="84"/>
      <c r="G15" s="6">
        <v>6.15</v>
      </c>
      <c r="H15" s="84"/>
      <c r="I15" s="84"/>
      <c r="J15" s="84"/>
      <c r="K15" s="6">
        <v>6.22</v>
      </c>
      <c r="L15" s="84"/>
      <c r="M15" s="84"/>
      <c r="N15" s="84"/>
      <c r="O15" s="84"/>
      <c r="P15" s="85">
        <v>6.3</v>
      </c>
      <c r="Q15" s="38">
        <v>21</v>
      </c>
      <c r="R15" s="15"/>
      <c r="S15" s="56"/>
      <c r="T15" s="56"/>
      <c r="U15" s="56"/>
    </row>
    <row r="16" spans="1:21" s="53" customFormat="1" ht="15.6" customHeight="1" x14ac:dyDescent="0.2">
      <c r="A16" s="101"/>
      <c r="B16" s="33" t="s">
        <v>10</v>
      </c>
      <c r="C16" s="86">
        <v>6.09</v>
      </c>
      <c r="D16" s="87"/>
      <c r="E16" s="87"/>
      <c r="F16" s="87"/>
      <c r="G16" s="7">
        <f>G15</f>
        <v>6.15</v>
      </c>
      <c r="H16" s="87"/>
      <c r="I16" s="87"/>
      <c r="J16" s="87"/>
      <c r="K16" s="7">
        <v>6.23</v>
      </c>
      <c r="L16" s="87"/>
      <c r="M16" s="87"/>
      <c r="N16" s="87"/>
      <c r="O16" s="87"/>
      <c r="P16" s="88"/>
      <c r="Q16" s="37"/>
      <c r="R16" s="16"/>
      <c r="S16" s="56"/>
      <c r="T16" s="56"/>
      <c r="U16" s="56"/>
    </row>
    <row r="17" spans="1:21" s="53" customFormat="1" ht="15.6" customHeight="1" thickBot="1" x14ac:dyDescent="0.25">
      <c r="A17" s="58">
        <v>201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3"/>
      <c r="S17" s="56"/>
      <c r="T17" s="56"/>
      <c r="U17" s="56"/>
    </row>
    <row r="18" spans="1:21" s="53" customFormat="1" ht="15.6" customHeight="1" x14ac:dyDescent="0.2">
      <c r="A18" s="64"/>
      <c r="B18" s="29" t="s">
        <v>5</v>
      </c>
      <c r="C18" s="30"/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7</v>
      </c>
      <c r="K18" s="27">
        <v>3</v>
      </c>
      <c r="L18" s="27">
        <v>1</v>
      </c>
      <c r="M18" s="27">
        <v>0</v>
      </c>
      <c r="N18" s="27">
        <v>7</v>
      </c>
      <c r="O18" s="27">
        <v>2</v>
      </c>
      <c r="P18" s="34">
        <v>2</v>
      </c>
      <c r="Q18" s="35" t="s">
        <v>6</v>
      </c>
      <c r="R18" s="52"/>
      <c r="S18" s="56"/>
      <c r="T18" s="56"/>
      <c r="U18" s="56"/>
    </row>
    <row r="19" spans="1:21" s="53" customFormat="1" ht="15.6" customHeight="1" x14ac:dyDescent="0.2">
      <c r="A19" s="31">
        <v>6.35</v>
      </c>
      <c r="B19" s="32" t="s">
        <v>7</v>
      </c>
      <c r="C19" s="21">
        <v>0</v>
      </c>
      <c r="D19" s="4">
        <v>1</v>
      </c>
      <c r="E19" s="4">
        <v>1</v>
      </c>
      <c r="F19" s="4">
        <v>0</v>
      </c>
      <c r="G19" s="4">
        <v>4</v>
      </c>
      <c r="H19" s="4">
        <v>2</v>
      </c>
      <c r="I19" s="4">
        <v>8</v>
      </c>
      <c r="J19" s="4">
        <v>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20"/>
      <c r="Q19" s="36">
        <f>SUM(C19:O19)</f>
        <v>22</v>
      </c>
      <c r="R19" s="15"/>
      <c r="S19" s="56"/>
      <c r="T19" s="56"/>
      <c r="U19" s="56"/>
    </row>
    <row r="20" spans="1:21" s="53" customFormat="1" ht="15.6" customHeight="1" x14ac:dyDescent="0.2">
      <c r="A20" s="99" t="s">
        <v>34</v>
      </c>
      <c r="B20" s="32" t="s">
        <v>8</v>
      </c>
      <c r="C20" s="21">
        <f>C19</f>
        <v>0</v>
      </c>
      <c r="D20" s="5">
        <f t="shared" ref="D20" si="4">C20-D18+D19</f>
        <v>1</v>
      </c>
      <c r="E20" s="5">
        <f>D20-E18+E19</f>
        <v>2</v>
      </c>
      <c r="F20" s="5">
        <f t="shared" ref="F20:O20" si="5">E20-F18+F19</f>
        <v>2</v>
      </c>
      <c r="G20" s="5">
        <f t="shared" si="5"/>
        <v>6</v>
      </c>
      <c r="H20" s="5">
        <f t="shared" si="5"/>
        <v>8</v>
      </c>
      <c r="I20" s="5">
        <f t="shared" si="5"/>
        <v>16</v>
      </c>
      <c r="J20" s="5">
        <f t="shared" si="5"/>
        <v>15</v>
      </c>
      <c r="K20" s="5">
        <f t="shared" si="5"/>
        <v>12</v>
      </c>
      <c r="L20" s="5">
        <f t="shared" si="5"/>
        <v>11</v>
      </c>
      <c r="M20" s="5">
        <f t="shared" si="5"/>
        <v>11</v>
      </c>
      <c r="N20" s="5">
        <f t="shared" si="5"/>
        <v>4</v>
      </c>
      <c r="O20" s="5">
        <f t="shared" si="5"/>
        <v>2</v>
      </c>
      <c r="P20" s="5">
        <f>O20-P18+P19</f>
        <v>0</v>
      </c>
      <c r="Q20" s="37"/>
      <c r="R20" s="3">
        <f>MAX(C20:P20)</f>
        <v>16</v>
      </c>
      <c r="S20" s="56"/>
      <c r="T20" s="56"/>
      <c r="U20" s="56"/>
    </row>
    <row r="21" spans="1:21" s="53" customFormat="1" ht="15.6" customHeight="1" x14ac:dyDescent="0.2">
      <c r="A21" s="100"/>
      <c r="B21" s="32" t="s">
        <v>9</v>
      </c>
      <c r="C21" s="83"/>
      <c r="D21" s="84"/>
      <c r="E21" s="84"/>
      <c r="F21" s="84"/>
      <c r="G21" s="6">
        <v>6.42</v>
      </c>
      <c r="H21" s="84"/>
      <c r="I21" s="84"/>
      <c r="J21" s="84"/>
      <c r="K21" s="6">
        <v>6.47</v>
      </c>
      <c r="L21" s="84"/>
      <c r="M21" s="84"/>
      <c r="N21" s="84"/>
      <c r="O21" s="84"/>
      <c r="P21" s="85">
        <v>6.55</v>
      </c>
      <c r="Q21" s="38">
        <v>20</v>
      </c>
      <c r="R21" s="15"/>
      <c r="S21" s="56"/>
      <c r="T21" s="56"/>
      <c r="U21" s="56"/>
    </row>
    <row r="22" spans="1:21" s="53" customFormat="1" ht="15.6" customHeight="1" x14ac:dyDescent="0.2">
      <c r="A22" s="101"/>
      <c r="B22" s="33" t="s">
        <v>10</v>
      </c>
      <c r="C22" s="86">
        <v>6.35</v>
      </c>
      <c r="D22" s="87"/>
      <c r="E22" s="87"/>
      <c r="F22" s="87"/>
      <c r="G22" s="7">
        <f>G21</f>
        <v>6.42</v>
      </c>
      <c r="H22" s="87"/>
      <c r="I22" s="87"/>
      <c r="J22" s="87"/>
      <c r="K22" s="7">
        <v>6.48</v>
      </c>
      <c r="L22" s="87"/>
      <c r="M22" s="87"/>
      <c r="N22" s="87"/>
      <c r="O22" s="87"/>
      <c r="P22" s="88"/>
      <c r="Q22" s="37"/>
      <c r="R22" s="16"/>
      <c r="S22" s="56"/>
      <c r="T22" s="56"/>
      <c r="U22" s="56"/>
    </row>
    <row r="23" spans="1:21" s="53" customFormat="1" ht="15.6" customHeight="1" thickBot="1" x14ac:dyDescent="0.25">
      <c r="A23" s="58">
        <v>202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  <c r="R23" s="3"/>
      <c r="S23" s="56"/>
      <c r="T23" s="56"/>
      <c r="U23" s="56"/>
    </row>
    <row r="24" spans="1:21" s="53" customFormat="1" ht="15.6" customHeight="1" x14ac:dyDescent="0.2">
      <c r="A24" s="64"/>
      <c r="B24" s="29" t="s">
        <v>5</v>
      </c>
      <c r="C24" s="30"/>
      <c r="D24" s="27">
        <v>0</v>
      </c>
      <c r="E24" s="27">
        <v>0</v>
      </c>
      <c r="F24" s="27">
        <v>0</v>
      </c>
      <c r="G24" s="27">
        <v>1</v>
      </c>
      <c r="H24" s="27">
        <v>1</v>
      </c>
      <c r="I24" s="27">
        <v>0</v>
      </c>
      <c r="J24" s="27">
        <v>8</v>
      </c>
      <c r="K24" s="27">
        <v>0</v>
      </c>
      <c r="L24" s="27">
        <v>0</v>
      </c>
      <c r="M24" s="27">
        <v>5</v>
      </c>
      <c r="N24" s="27">
        <v>8</v>
      </c>
      <c r="O24" s="27">
        <v>2</v>
      </c>
      <c r="P24" s="34">
        <v>1</v>
      </c>
      <c r="Q24" s="35" t="s">
        <v>6</v>
      </c>
      <c r="R24" s="52"/>
      <c r="S24" s="56"/>
      <c r="T24" s="56"/>
      <c r="U24" s="56"/>
    </row>
    <row r="25" spans="1:21" s="53" customFormat="1" ht="15.6" customHeight="1" x14ac:dyDescent="0.2">
      <c r="A25" s="31">
        <v>7</v>
      </c>
      <c r="B25" s="32" t="s">
        <v>7</v>
      </c>
      <c r="C25" s="21">
        <v>1</v>
      </c>
      <c r="D25" s="4">
        <v>0</v>
      </c>
      <c r="E25" s="4">
        <v>1</v>
      </c>
      <c r="F25" s="4">
        <v>1</v>
      </c>
      <c r="G25" s="4">
        <v>5</v>
      </c>
      <c r="H25" s="4">
        <v>8</v>
      </c>
      <c r="I25" s="4">
        <v>3</v>
      </c>
      <c r="J25" s="4">
        <v>6</v>
      </c>
      <c r="K25" s="4">
        <v>1</v>
      </c>
      <c r="L25" s="4">
        <v>0</v>
      </c>
      <c r="M25" s="4">
        <v>0</v>
      </c>
      <c r="N25" s="4">
        <v>0</v>
      </c>
      <c r="O25" s="4">
        <v>0</v>
      </c>
      <c r="P25" s="20"/>
      <c r="Q25" s="36">
        <f>SUM(C25:O25)</f>
        <v>26</v>
      </c>
      <c r="R25" s="15"/>
      <c r="S25" s="56"/>
      <c r="T25" s="56"/>
      <c r="U25" s="56"/>
    </row>
    <row r="26" spans="1:21" s="53" customFormat="1" ht="15.6" customHeight="1" x14ac:dyDescent="0.2">
      <c r="A26" s="99" t="s">
        <v>34</v>
      </c>
      <c r="B26" s="32" t="s">
        <v>8</v>
      </c>
      <c r="C26" s="21">
        <f>C25</f>
        <v>1</v>
      </c>
      <c r="D26" s="5">
        <f t="shared" ref="D26" si="6">C26-D24+D25</f>
        <v>1</v>
      </c>
      <c r="E26" s="5">
        <f>D26-E24+E25</f>
        <v>2</v>
      </c>
      <c r="F26" s="5">
        <f t="shared" ref="F26:O26" si="7">E26-F24+F25</f>
        <v>3</v>
      </c>
      <c r="G26" s="5">
        <f t="shared" si="7"/>
        <v>7</v>
      </c>
      <c r="H26" s="5">
        <f t="shared" si="7"/>
        <v>14</v>
      </c>
      <c r="I26" s="5">
        <f t="shared" si="7"/>
        <v>17</v>
      </c>
      <c r="J26" s="5">
        <f t="shared" si="7"/>
        <v>15</v>
      </c>
      <c r="K26" s="5">
        <f t="shared" si="7"/>
        <v>16</v>
      </c>
      <c r="L26" s="5">
        <f t="shared" si="7"/>
        <v>16</v>
      </c>
      <c r="M26" s="5">
        <f t="shared" si="7"/>
        <v>11</v>
      </c>
      <c r="N26" s="5">
        <f t="shared" si="7"/>
        <v>3</v>
      </c>
      <c r="O26" s="5">
        <f t="shared" si="7"/>
        <v>1</v>
      </c>
      <c r="P26" s="5">
        <f>O26-P24+P25</f>
        <v>0</v>
      </c>
      <c r="Q26" s="37"/>
      <c r="R26" s="3">
        <f>MAX(C26:P26)</f>
        <v>17</v>
      </c>
      <c r="S26" s="56"/>
      <c r="T26" s="56"/>
      <c r="U26" s="56"/>
    </row>
    <row r="27" spans="1:21" s="53" customFormat="1" ht="15.6" customHeight="1" x14ac:dyDescent="0.2">
      <c r="A27" s="100"/>
      <c r="B27" s="32" t="s">
        <v>9</v>
      </c>
      <c r="C27" s="83"/>
      <c r="D27" s="84"/>
      <c r="E27" s="84"/>
      <c r="F27" s="84"/>
      <c r="G27" s="6">
        <v>7.06</v>
      </c>
      <c r="H27" s="84"/>
      <c r="I27" s="84"/>
      <c r="J27" s="84"/>
      <c r="K27" s="6">
        <v>7.13</v>
      </c>
      <c r="L27" s="84"/>
      <c r="M27" s="84"/>
      <c r="N27" s="84"/>
      <c r="O27" s="84"/>
      <c r="P27" s="85">
        <v>7.2</v>
      </c>
      <c r="Q27" s="38">
        <v>20</v>
      </c>
      <c r="R27" s="15"/>
      <c r="S27" s="56"/>
      <c r="T27" s="56"/>
      <c r="U27" s="56"/>
    </row>
    <row r="28" spans="1:21" s="53" customFormat="1" ht="15.6" customHeight="1" x14ac:dyDescent="0.2">
      <c r="A28" s="101"/>
      <c r="B28" s="33" t="s">
        <v>10</v>
      </c>
      <c r="C28" s="86">
        <v>7</v>
      </c>
      <c r="D28" s="87"/>
      <c r="E28" s="87"/>
      <c r="F28" s="87"/>
      <c r="G28" s="7">
        <v>7.07</v>
      </c>
      <c r="H28" s="87"/>
      <c r="I28" s="87"/>
      <c r="J28" s="87"/>
      <c r="K28" s="7">
        <v>7.14</v>
      </c>
      <c r="L28" s="87"/>
      <c r="M28" s="87"/>
      <c r="N28" s="87"/>
      <c r="O28" s="87"/>
      <c r="P28" s="88"/>
      <c r="Q28" s="37"/>
      <c r="R28" s="16"/>
      <c r="S28" s="56"/>
      <c r="T28" s="56"/>
      <c r="U28" s="56"/>
    </row>
    <row r="29" spans="1:21" s="53" customFormat="1" ht="15.6" customHeight="1" thickBot="1" x14ac:dyDescent="0.25">
      <c r="A29" s="58">
        <v>201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61"/>
      <c r="R29" s="3"/>
      <c r="S29" s="56"/>
      <c r="T29" s="56"/>
      <c r="U29" s="56"/>
    </row>
    <row r="30" spans="1:21" s="53" customFormat="1" ht="15.6" customHeight="1" x14ac:dyDescent="0.2">
      <c r="A30" s="64"/>
      <c r="B30" s="29" t="s">
        <v>5</v>
      </c>
      <c r="C30" s="30"/>
      <c r="D30" s="27">
        <v>0</v>
      </c>
      <c r="E30" s="27">
        <v>0</v>
      </c>
      <c r="F30" s="27">
        <v>0</v>
      </c>
      <c r="G30" s="27">
        <v>1</v>
      </c>
      <c r="H30" s="27">
        <v>0</v>
      </c>
      <c r="I30" s="27">
        <v>0</v>
      </c>
      <c r="J30" s="27">
        <v>23</v>
      </c>
      <c r="K30" s="27">
        <v>3</v>
      </c>
      <c r="L30" s="27">
        <v>1</v>
      </c>
      <c r="M30" s="27">
        <v>2</v>
      </c>
      <c r="N30" s="27">
        <v>11</v>
      </c>
      <c r="O30" s="27">
        <v>5</v>
      </c>
      <c r="P30" s="34">
        <v>2</v>
      </c>
      <c r="Q30" s="35" t="s">
        <v>6</v>
      </c>
      <c r="R30" s="52"/>
      <c r="S30" s="56"/>
      <c r="T30" s="56"/>
      <c r="U30" s="56"/>
    </row>
    <row r="31" spans="1:21" s="53" customFormat="1" ht="15.6" customHeight="1" x14ac:dyDescent="0.2">
      <c r="A31" s="31">
        <v>7.25</v>
      </c>
      <c r="B31" s="32" t="s">
        <v>7</v>
      </c>
      <c r="C31" s="21">
        <v>0</v>
      </c>
      <c r="D31" s="4">
        <v>1</v>
      </c>
      <c r="E31" s="4">
        <v>3</v>
      </c>
      <c r="F31" s="4">
        <v>1</v>
      </c>
      <c r="G31" s="4">
        <v>3</v>
      </c>
      <c r="H31" s="4">
        <v>13</v>
      </c>
      <c r="I31" s="4">
        <v>10</v>
      </c>
      <c r="J31" s="4">
        <v>16</v>
      </c>
      <c r="K31" s="4">
        <v>0</v>
      </c>
      <c r="L31" s="4">
        <v>1</v>
      </c>
      <c r="M31" s="4">
        <v>0</v>
      </c>
      <c r="N31" s="4">
        <v>0</v>
      </c>
      <c r="O31" s="4">
        <v>0</v>
      </c>
      <c r="P31" s="20"/>
      <c r="Q31" s="36">
        <f>SUM(C31:O31)</f>
        <v>48</v>
      </c>
      <c r="R31" s="15"/>
      <c r="S31" s="56"/>
      <c r="T31" s="56"/>
      <c r="U31" s="56"/>
    </row>
    <row r="32" spans="1:21" s="53" customFormat="1" ht="15.6" customHeight="1" x14ac:dyDescent="0.2">
      <c r="A32" s="99" t="s">
        <v>34</v>
      </c>
      <c r="B32" s="32" t="s">
        <v>8</v>
      </c>
      <c r="C32" s="21">
        <f>C31</f>
        <v>0</v>
      </c>
      <c r="D32" s="5">
        <f t="shared" ref="D32" si="8">C32-D30+D31</f>
        <v>1</v>
      </c>
      <c r="E32" s="5">
        <f>D32-E30+E31</f>
        <v>4</v>
      </c>
      <c r="F32" s="5">
        <f t="shared" ref="F32:O32" si="9">E32-F30+F31</f>
        <v>5</v>
      </c>
      <c r="G32" s="5">
        <f t="shared" si="9"/>
        <v>7</v>
      </c>
      <c r="H32" s="5">
        <f t="shared" si="9"/>
        <v>20</v>
      </c>
      <c r="I32" s="5">
        <f t="shared" si="9"/>
        <v>30</v>
      </c>
      <c r="J32" s="5">
        <f t="shared" si="9"/>
        <v>23</v>
      </c>
      <c r="K32" s="5">
        <f t="shared" si="9"/>
        <v>20</v>
      </c>
      <c r="L32" s="5">
        <f t="shared" si="9"/>
        <v>20</v>
      </c>
      <c r="M32" s="5">
        <f t="shared" si="9"/>
        <v>18</v>
      </c>
      <c r="N32" s="5">
        <f t="shared" si="9"/>
        <v>7</v>
      </c>
      <c r="O32" s="5">
        <f t="shared" si="9"/>
        <v>2</v>
      </c>
      <c r="P32" s="5">
        <f>O32-P30+P31</f>
        <v>0</v>
      </c>
      <c r="Q32" s="37"/>
      <c r="R32" s="3">
        <f>MAX(C32:P32)</f>
        <v>30</v>
      </c>
      <c r="S32" s="56"/>
      <c r="T32" s="56"/>
      <c r="U32" s="56"/>
    </row>
    <row r="33" spans="1:21" s="53" customFormat="1" ht="15.6" customHeight="1" x14ac:dyDescent="0.2">
      <c r="A33" s="100"/>
      <c r="B33" s="32" t="s">
        <v>9</v>
      </c>
      <c r="C33" s="83"/>
      <c r="D33" s="84"/>
      <c r="E33" s="84"/>
      <c r="F33" s="84"/>
      <c r="G33" s="6">
        <v>7.31</v>
      </c>
      <c r="H33" s="84"/>
      <c r="I33" s="84"/>
      <c r="J33" s="84"/>
      <c r="K33" s="6">
        <v>7.38</v>
      </c>
      <c r="L33" s="84"/>
      <c r="M33" s="84"/>
      <c r="N33" s="84"/>
      <c r="O33" s="84"/>
      <c r="P33" s="85">
        <v>7.46</v>
      </c>
      <c r="Q33" s="38">
        <v>21</v>
      </c>
      <c r="R33" s="15"/>
      <c r="S33" s="56"/>
      <c r="T33" s="56"/>
      <c r="U33" s="56"/>
    </row>
    <row r="34" spans="1:21" s="53" customFormat="1" ht="15.6" customHeight="1" x14ac:dyDescent="0.2">
      <c r="A34" s="101"/>
      <c r="B34" s="33" t="s">
        <v>10</v>
      </c>
      <c r="C34" s="86">
        <v>7.25</v>
      </c>
      <c r="D34" s="87"/>
      <c r="E34" s="87"/>
      <c r="F34" s="87"/>
      <c r="G34" s="7">
        <v>7.32</v>
      </c>
      <c r="H34" s="87"/>
      <c r="I34" s="87"/>
      <c r="J34" s="87"/>
      <c r="K34" s="7">
        <f>K33</f>
        <v>7.38</v>
      </c>
      <c r="L34" s="87"/>
      <c r="M34" s="87"/>
      <c r="N34" s="87"/>
      <c r="O34" s="87"/>
      <c r="P34" s="88"/>
      <c r="Q34" s="37"/>
      <c r="R34" s="16"/>
      <c r="S34" s="56"/>
      <c r="T34" s="56"/>
      <c r="U34" s="56"/>
    </row>
    <row r="35" spans="1:21" s="53" customFormat="1" ht="15.6" customHeight="1" thickBot="1" x14ac:dyDescent="0.25">
      <c r="A35" s="58">
        <v>202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1"/>
      <c r="R35" s="3"/>
      <c r="S35" s="56"/>
      <c r="T35" s="56"/>
      <c r="U35" s="56"/>
    </row>
    <row r="36" spans="1:21" s="53" customFormat="1" ht="15.6" customHeight="1" x14ac:dyDescent="0.2">
      <c r="A36" s="64"/>
      <c r="B36" s="29" t="s">
        <v>5</v>
      </c>
      <c r="C36" s="30"/>
      <c r="D36" s="27">
        <v>0</v>
      </c>
      <c r="E36" s="27">
        <v>0</v>
      </c>
      <c r="F36" s="27">
        <v>0</v>
      </c>
      <c r="G36" s="27">
        <v>1</v>
      </c>
      <c r="H36" s="27">
        <v>0</v>
      </c>
      <c r="I36" s="27">
        <v>1</v>
      </c>
      <c r="J36" s="27">
        <v>16</v>
      </c>
      <c r="K36" s="27">
        <v>23</v>
      </c>
      <c r="L36" s="27">
        <v>1</v>
      </c>
      <c r="M36" s="27">
        <v>2</v>
      </c>
      <c r="N36" s="27">
        <v>4</v>
      </c>
      <c r="O36" s="27">
        <v>19</v>
      </c>
      <c r="P36" s="34">
        <v>1</v>
      </c>
      <c r="Q36" s="35" t="s">
        <v>6</v>
      </c>
      <c r="R36" s="52"/>
      <c r="S36" s="56"/>
      <c r="T36" s="56"/>
      <c r="U36" s="56"/>
    </row>
    <row r="37" spans="1:21" s="53" customFormat="1" ht="15.6" customHeight="1" x14ac:dyDescent="0.2">
      <c r="A37" s="31">
        <v>8</v>
      </c>
      <c r="B37" s="32" t="s">
        <v>7</v>
      </c>
      <c r="C37" s="21">
        <v>0</v>
      </c>
      <c r="D37" s="4">
        <v>6</v>
      </c>
      <c r="E37" s="4">
        <v>2</v>
      </c>
      <c r="F37" s="4">
        <v>3</v>
      </c>
      <c r="G37" s="4">
        <v>5</v>
      </c>
      <c r="H37" s="4">
        <v>23</v>
      </c>
      <c r="I37" s="4">
        <v>14</v>
      </c>
      <c r="J37" s="4">
        <v>15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20"/>
      <c r="Q37" s="36">
        <f>SUM(C37:O37)</f>
        <v>68</v>
      </c>
      <c r="R37" s="15"/>
      <c r="S37" s="56"/>
      <c r="T37" s="56"/>
      <c r="U37" s="56"/>
    </row>
    <row r="38" spans="1:21" s="53" customFormat="1" ht="15.6" customHeight="1" x14ac:dyDescent="0.2">
      <c r="A38" s="99" t="s">
        <v>34</v>
      </c>
      <c r="B38" s="32" t="s">
        <v>8</v>
      </c>
      <c r="C38" s="21">
        <f>C37</f>
        <v>0</v>
      </c>
      <c r="D38" s="5">
        <f t="shared" ref="D38" si="10">C38-D36+D37</f>
        <v>6</v>
      </c>
      <c r="E38" s="5">
        <f>D38-E36+E37</f>
        <v>8</v>
      </c>
      <c r="F38" s="5">
        <f t="shared" ref="F38:O38" si="11">E38-F36+F37</f>
        <v>11</v>
      </c>
      <c r="G38" s="5">
        <f t="shared" si="11"/>
        <v>15</v>
      </c>
      <c r="H38" s="5">
        <f t="shared" si="11"/>
        <v>38</v>
      </c>
      <c r="I38" s="5">
        <f t="shared" si="11"/>
        <v>51</v>
      </c>
      <c r="J38" s="5">
        <f t="shared" si="11"/>
        <v>50</v>
      </c>
      <c r="K38" s="5">
        <f t="shared" si="11"/>
        <v>27</v>
      </c>
      <c r="L38" s="5">
        <f t="shared" si="11"/>
        <v>26</v>
      </c>
      <c r="M38" s="5">
        <f t="shared" si="11"/>
        <v>24</v>
      </c>
      <c r="N38" s="5">
        <f t="shared" si="11"/>
        <v>20</v>
      </c>
      <c r="O38" s="5">
        <f t="shared" si="11"/>
        <v>1</v>
      </c>
      <c r="P38" s="5">
        <f>O38-P36+P37</f>
        <v>0</v>
      </c>
      <c r="Q38" s="37"/>
      <c r="R38" s="3">
        <f>MAX(C38:P38)</f>
        <v>51</v>
      </c>
      <c r="S38" s="56"/>
      <c r="T38" s="56"/>
      <c r="U38" s="56"/>
    </row>
    <row r="39" spans="1:21" s="53" customFormat="1" ht="15.6" customHeight="1" x14ac:dyDescent="0.2">
      <c r="A39" s="100"/>
      <c r="B39" s="32" t="s">
        <v>9</v>
      </c>
      <c r="C39" s="83"/>
      <c r="D39" s="84"/>
      <c r="E39" s="84"/>
      <c r="F39" s="84"/>
      <c r="G39" s="6">
        <v>8.07</v>
      </c>
      <c r="H39" s="84"/>
      <c r="I39" s="84"/>
      <c r="J39" s="84"/>
      <c r="K39" s="6">
        <v>8.15</v>
      </c>
      <c r="L39" s="84"/>
      <c r="M39" s="84"/>
      <c r="N39" s="84"/>
      <c r="O39" s="84"/>
      <c r="P39" s="85">
        <v>8.25</v>
      </c>
      <c r="Q39" s="38">
        <v>24</v>
      </c>
      <c r="R39" s="15"/>
      <c r="S39" s="56"/>
      <c r="T39" s="56"/>
      <c r="U39" s="56"/>
    </row>
    <row r="40" spans="1:21" s="53" customFormat="1" ht="15.6" customHeight="1" x14ac:dyDescent="0.2">
      <c r="A40" s="101"/>
      <c r="B40" s="33" t="s">
        <v>10</v>
      </c>
      <c r="C40" s="86">
        <v>8.01</v>
      </c>
      <c r="D40" s="87"/>
      <c r="E40" s="87"/>
      <c r="F40" s="87"/>
      <c r="G40" s="7">
        <v>8.08</v>
      </c>
      <c r="H40" s="87"/>
      <c r="I40" s="87"/>
      <c r="J40" s="87"/>
      <c r="K40" s="7">
        <f>K39</f>
        <v>8.15</v>
      </c>
      <c r="L40" s="87"/>
      <c r="M40" s="87"/>
      <c r="N40" s="87"/>
      <c r="O40" s="87"/>
      <c r="P40" s="88"/>
      <c r="Q40" s="37"/>
      <c r="R40" s="16"/>
      <c r="S40" s="56"/>
      <c r="T40" s="56"/>
      <c r="U40" s="56"/>
    </row>
    <row r="41" spans="1:21" s="53" customFormat="1" ht="15.6" customHeight="1" thickBot="1" x14ac:dyDescent="0.25">
      <c r="A41" s="58">
        <v>201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1"/>
      <c r="R41" s="3"/>
      <c r="S41" s="56"/>
      <c r="T41" s="56"/>
      <c r="U41" s="56"/>
    </row>
    <row r="42" spans="1:21" s="53" customFormat="1" ht="15.6" customHeight="1" x14ac:dyDescent="0.2">
      <c r="A42" s="64"/>
      <c r="B42" s="29" t="s">
        <v>5</v>
      </c>
      <c r="C42" s="30"/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4</v>
      </c>
      <c r="J42" s="27">
        <v>21</v>
      </c>
      <c r="K42" s="27">
        <v>13</v>
      </c>
      <c r="L42" s="27">
        <v>4</v>
      </c>
      <c r="M42" s="27">
        <v>7</v>
      </c>
      <c r="N42" s="27">
        <v>14</v>
      </c>
      <c r="O42" s="27">
        <v>1</v>
      </c>
      <c r="P42" s="34">
        <v>0</v>
      </c>
      <c r="Q42" s="35" t="s">
        <v>6</v>
      </c>
      <c r="R42" s="52"/>
      <c r="S42" s="56"/>
      <c r="T42" s="56"/>
      <c r="U42" s="56"/>
    </row>
    <row r="43" spans="1:21" s="53" customFormat="1" ht="15.6" customHeight="1" x14ac:dyDescent="0.2">
      <c r="A43" s="31">
        <v>8.1999999999999993</v>
      </c>
      <c r="B43" s="32" t="s">
        <v>7</v>
      </c>
      <c r="C43" s="21">
        <v>3</v>
      </c>
      <c r="D43" s="4">
        <v>2</v>
      </c>
      <c r="E43" s="4">
        <v>4</v>
      </c>
      <c r="F43" s="4">
        <v>0</v>
      </c>
      <c r="G43" s="4">
        <v>28</v>
      </c>
      <c r="H43" s="4">
        <v>9</v>
      </c>
      <c r="I43" s="4">
        <v>6</v>
      </c>
      <c r="J43" s="4">
        <v>12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20"/>
      <c r="Q43" s="36">
        <f>SUM(C43:O43)</f>
        <v>64</v>
      </c>
      <c r="R43" s="15"/>
      <c r="S43" s="56"/>
      <c r="T43" s="56"/>
      <c r="U43" s="56"/>
    </row>
    <row r="44" spans="1:21" s="53" customFormat="1" ht="15.6" customHeight="1" x14ac:dyDescent="0.2">
      <c r="A44" s="99" t="s">
        <v>34</v>
      </c>
      <c r="B44" s="32" t="s">
        <v>8</v>
      </c>
      <c r="C44" s="21">
        <f>C43</f>
        <v>3</v>
      </c>
      <c r="D44" s="5">
        <f t="shared" ref="D44" si="12">C44-D42+D43</f>
        <v>5</v>
      </c>
      <c r="E44" s="5">
        <f>D44-E42+E43</f>
        <v>9</v>
      </c>
      <c r="F44" s="5">
        <f t="shared" ref="F44:O44" si="13">E44-F42+F43</f>
        <v>9</v>
      </c>
      <c r="G44" s="5">
        <f t="shared" si="13"/>
        <v>37</v>
      </c>
      <c r="H44" s="5">
        <f t="shared" si="13"/>
        <v>46</v>
      </c>
      <c r="I44" s="5">
        <f t="shared" si="13"/>
        <v>48</v>
      </c>
      <c r="J44" s="5">
        <f t="shared" si="13"/>
        <v>39</v>
      </c>
      <c r="K44" s="5">
        <f t="shared" si="13"/>
        <v>26</v>
      </c>
      <c r="L44" s="5">
        <f t="shared" si="13"/>
        <v>22</v>
      </c>
      <c r="M44" s="5">
        <f t="shared" si="13"/>
        <v>15</v>
      </c>
      <c r="N44" s="5">
        <f t="shared" si="13"/>
        <v>1</v>
      </c>
      <c r="O44" s="5">
        <f t="shared" si="13"/>
        <v>0</v>
      </c>
      <c r="P44" s="5">
        <f>O44-P42+P43</f>
        <v>0</v>
      </c>
      <c r="Q44" s="37"/>
      <c r="R44" s="3">
        <f>MAX(C44:P44)</f>
        <v>48</v>
      </c>
      <c r="S44" s="56"/>
      <c r="T44" s="56"/>
      <c r="U44" s="56"/>
    </row>
    <row r="45" spans="1:21" s="53" customFormat="1" ht="15.6" customHeight="1" x14ac:dyDescent="0.2">
      <c r="A45" s="100"/>
      <c r="B45" s="32" t="s">
        <v>9</v>
      </c>
      <c r="C45" s="83"/>
      <c r="D45" s="84"/>
      <c r="E45" s="84"/>
      <c r="F45" s="84"/>
      <c r="G45" s="6">
        <v>8.27</v>
      </c>
      <c r="H45" s="84"/>
      <c r="I45" s="84"/>
      <c r="J45" s="84"/>
      <c r="K45" s="6">
        <v>8.35</v>
      </c>
      <c r="L45" s="84"/>
      <c r="M45" s="84"/>
      <c r="N45" s="84"/>
      <c r="O45" s="84"/>
      <c r="P45" s="85">
        <v>8.44</v>
      </c>
      <c r="Q45" s="38">
        <v>24</v>
      </c>
      <c r="R45" s="15"/>
      <c r="S45" s="56"/>
      <c r="T45" s="56"/>
      <c r="U45" s="56"/>
    </row>
    <row r="46" spans="1:21" s="53" customFormat="1" ht="15.6" customHeight="1" x14ac:dyDescent="0.2">
      <c r="A46" s="101"/>
      <c r="B46" s="33" t="s">
        <v>10</v>
      </c>
      <c r="C46" s="86">
        <v>8.1999999999999993</v>
      </c>
      <c r="D46" s="87"/>
      <c r="E46" s="87"/>
      <c r="F46" s="87"/>
      <c r="G46" s="7">
        <f>G45</f>
        <v>8.27</v>
      </c>
      <c r="H46" s="87"/>
      <c r="I46" s="87"/>
      <c r="J46" s="87"/>
      <c r="K46" s="7">
        <f>K45</f>
        <v>8.35</v>
      </c>
      <c r="L46" s="87"/>
      <c r="M46" s="87"/>
      <c r="N46" s="87"/>
      <c r="O46" s="87"/>
      <c r="P46" s="88"/>
      <c r="Q46" s="37"/>
      <c r="R46" s="16"/>
      <c r="S46" s="56"/>
      <c r="T46" s="56"/>
      <c r="U46" s="56"/>
    </row>
    <row r="47" spans="1:21" s="53" customFormat="1" ht="15.6" customHeight="1" thickBot="1" x14ac:dyDescent="0.25">
      <c r="A47" s="58">
        <v>202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61"/>
      <c r="R47" s="3"/>
      <c r="S47" s="56"/>
      <c r="T47" s="56"/>
      <c r="U47" s="56"/>
    </row>
    <row r="48" spans="1:21" s="53" customFormat="1" ht="15.6" customHeight="1" x14ac:dyDescent="0.2">
      <c r="A48" s="64"/>
      <c r="B48" s="29" t="s">
        <v>5</v>
      </c>
      <c r="C48" s="30"/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7</v>
      </c>
      <c r="J48" s="27">
        <v>14</v>
      </c>
      <c r="K48" s="27">
        <v>0</v>
      </c>
      <c r="L48" s="27">
        <v>0</v>
      </c>
      <c r="M48" s="27">
        <v>1</v>
      </c>
      <c r="N48" s="27">
        <v>18</v>
      </c>
      <c r="O48" s="27">
        <v>8</v>
      </c>
      <c r="P48" s="34">
        <v>3</v>
      </c>
      <c r="Q48" s="35" t="s">
        <v>6</v>
      </c>
      <c r="R48" s="52"/>
      <c r="S48" s="56"/>
      <c r="T48" s="56"/>
      <c r="U48" s="56"/>
    </row>
    <row r="49" spans="1:21" s="53" customFormat="1" ht="15.6" customHeight="1" x14ac:dyDescent="0.2">
      <c r="A49" s="31">
        <v>8.5</v>
      </c>
      <c r="B49" s="32" t="s">
        <v>7</v>
      </c>
      <c r="C49" s="21">
        <v>0</v>
      </c>
      <c r="D49" s="4">
        <v>3</v>
      </c>
      <c r="E49" s="4">
        <v>3</v>
      </c>
      <c r="F49" s="4">
        <v>3</v>
      </c>
      <c r="G49" s="4">
        <v>5</v>
      </c>
      <c r="H49" s="4">
        <v>10</v>
      </c>
      <c r="I49" s="4">
        <v>12</v>
      </c>
      <c r="J49" s="4">
        <v>12</v>
      </c>
      <c r="K49" s="4">
        <v>0</v>
      </c>
      <c r="L49" s="4">
        <v>1</v>
      </c>
      <c r="M49" s="4">
        <v>1</v>
      </c>
      <c r="N49" s="4">
        <v>2</v>
      </c>
      <c r="O49" s="4">
        <v>0</v>
      </c>
      <c r="P49" s="20"/>
      <c r="Q49" s="36">
        <f>SUM(C49:O49)</f>
        <v>52</v>
      </c>
      <c r="R49" s="15"/>
      <c r="S49" s="56"/>
      <c r="T49" s="56"/>
      <c r="U49" s="56"/>
    </row>
    <row r="50" spans="1:21" s="53" customFormat="1" ht="15.6" customHeight="1" x14ac:dyDescent="0.2">
      <c r="A50" s="99" t="s">
        <v>34</v>
      </c>
      <c r="B50" s="32" t="s">
        <v>8</v>
      </c>
      <c r="C50" s="21">
        <f>C49</f>
        <v>0</v>
      </c>
      <c r="D50" s="5">
        <f t="shared" ref="D50" si="14">C50-D48+D49</f>
        <v>3</v>
      </c>
      <c r="E50" s="5">
        <f>D50-E48+E49</f>
        <v>6</v>
      </c>
      <c r="F50" s="5">
        <f t="shared" ref="F50:O50" si="15">E50-F48+F49</f>
        <v>9</v>
      </c>
      <c r="G50" s="5">
        <f t="shared" si="15"/>
        <v>14</v>
      </c>
      <c r="H50" s="5">
        <f t="shared" si="15"/>
        <v>23</v>
      </c>
      <c r="I50" s="5">
        <f t="shared" si="15"/>
        <v>28</v>
      </c>
      <c r="J50" s="5">
        <f t="shared" si="15"/>
        <v>26</v>
      </c>
      <c r="K50" s="5">
        <f t="shared" si="15"/>
        <v>26</v>
      </c>
      <c r="L50" s="5">
        <f t="shared" si="15"/>
        <v>27</v>
      </c>
      <c r="M50" s="5">
        <f t="shared" si="15"/>
        <v>27</v>
      </c>
      <c r="N50" s="5">
        <f t="shared" si="15"/>
        <v>11</v>
      </c>
      <c r="O50" s="5">
        <f t="shared" si="15"/>
        <v>3</v>
      </c>
      <c r="P50" s="5">
        <f>O50-P48+P49</f>
        <v>0</v>
      </c>
      <c r="Q50" s="37"/>
      <c r="R50" s="3">
        <f>MAX(C50:P50)</f>
        <v>28</v>
      </c>
      <c r="S50" s="56"/>
      <c r="T50" s="56"/>
      <c r="U50" s="56"/>
    </row>
    <row r="51" spans="1:21" s="53" customFormat="1" ht="15.6" customHeight="1" x14ac:dyDescent="0.2">
      <c r="A51" s="100"/>
      <c r="B51" s="32" t="s">
        <v>9</v>
      </c>
      <c r="C51" s="83"/>
      <c r="D51" s="84"/>
      <c r="E51" s="84"/>
      <c r="F51" s="84"/>
      <c r="G51" s="6">
        <v>8.58</v>
      </c>
      <c r="H51" s="84"/>
      <c r="I51" s="84"/>
      <c r="J51" s="84"/>
      <c r="K51" s="6">
        <v>9.0500000000000007</v>
      </c>
      <c r="L51" s="84"/>
      <c r="M51" s="84"/>
      <c r="N51" s="84"/>
      <c r="O51" s="84"/>
      <c r="P51" s="85">
        <v>9.15</v>
      </c>
      <c r="Q51" s="38">
        <v>24</v>
      </c>
      <c r="R51" s="15"/>
      <c r="S51" s="56"/>
      <c r="T51" s="56"/>
      <c r="U51" s="56"/>
    </row>
    <row r="52" spans="1:21" s="53" customFormat="1" ht="15.6" customHeight="1" x14ac:dyDescent="0.2">
      <c r="A52" s="101"/>
      <c r="B52" s="33" t="s">
        <v>10</v>
      </c>
      <c r="C52" s="86">
        <v>8.51</v>
      </c>
      <c r="D52" s="87"/>
      <c r="E52" s="87"/>
      <c r="F52" s="87"/>
      <c r="G52" s="7">
        <v>8.59</v>
      </c>
      <c r="H52" s="87"/>
      <c r="I52" s="87"/>
      <c r="J52" s="87"/>
      <c r="K52" s="7">
        <v>9.06</v>
      </c>
      <c r="L52" s="87"/>
      <c r="M52" s="87"/>
      <c r="N52" s="87"/>
      <c r="O52" s="87"/>
      <c r="P52" s="88"/>
      <c r="Q52" s="37"/>
      <c r="R52" s="16"/>
      <c r="S52" s="56"/>
      <c r="T52" s="56"/>
      <c r="U52" s="56"/>
    </row>
    <row r="53" spans="1:21" s="53" customFormat="1" ht="15.6" customHeight="1" thickBot="1" x14ac:dyDescent="0.25">
      <c r="A53" s="58">
        <v>201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61"/>
      <c r="R53" s="3"/>
      <c r="S53" s="56"/>
      <c r="T53" s="56"/>
      <c r="U53" s="56"/>
    </row>
    <row r="54" spans="1:21" s="53" customFormat="1" ht="15.6" customHeight="1" x14ac:dyDescent="0.2">
      <c r="A54" s="64"/>
      <c r="B54" s="29" t="s">
        <v>5</v>
      </c>
      <c r="C54" s="30"/>
      <c r="D54" s="27">
        <v>0</v>
      </c>
      <c r="E54" s="27">
        <v>0</v>
      </c>
      <c r="F54" s="27">
        <v>1</v>
      </c>
      <c r="G54" s="27">
        <v>3</v>
      </c>
      <c r="H54" s="27">
        <v>2</v>
      </c>
      <c r="I54" s="27">
        <v>8</v>
      </c>
      <c r="J54" s="27">
        <v>15</v>
      </c>
      <c r="K54" s="27">
        <v>8</v>
      </c>
      <c r="L54" s="27">
        <v>1</v>
      </c>
      <c r="M54" s="27">
        <v>5</v>
      </c>
      <c r="N54" s="27">
        <v>12</v>
      </c>
      <c r="O54" s="27">
        <v>19</v>
      </c>
      <c r="P54" s="34">
        <v>7</v>
      </c>
      <c r="Q54" s="35" t="s">
        <v>6</v>
      </c>
      <c r="R54" s="52"/>
      <c r="S54" s="56"/>
      <c r="T54" s="56"/>
      <c r="U54" s="56"/>
    </row>
    <row r="55" spans="1:21" s="53" customFormat="1" ht="15.6" customHeight="1" x14ac:dyDescent="0.2">
      <c r="A55" s="31">
        <v>9.1999999999999993</v>
      </c>
      <c r="B55" s="32" t="s">
        <v>7</v>
      </c>
      <c r="C55" s="21">
        <v>2</v>
      </c>
      <c r="D55" s="4">
        <v>11</v>
      </c>
      <c r="E55" s="4">
        <v>4</v>
      </c>
      <c r="F55" s="4">
        <v>4</v>
      </c>
      <c r="G55" s="4">
        <v>5</v>
      </c>
      <c r="H55" s="4">
        <v>15</v>
      </c>
      <c r="I55" s="4">
        <v>19</v>
      </c>
      <c r="J55" s="4">
        <v>12</v>
      </c>
      <c r="K55" s="4">
        <v>4</v>
      </c>
      <c r="L55" s="4">
        <v>2</v>
      </c>
      <c r="M55" s="4">
        <v>1</v>
      </c>
      <c r="N55" s="4">
        <v>1</v>
      </c>
      <c r="O55" s="4">
        <v>1</v>
      </c>
      <c r="P55" s="20"/>
      <c r="Q55" s="36">
        <f>SUM(C55:O55)</f>
        <v>81</v>
      </c>
      <c r="R55" s="15"/>
      <c r="S55" s="56"/>
      <c r="T55" s="56"/>
      <c r="U55" s="56"/>
    </row>
    <row r="56" spans="1:21" s="53" customFormat="1" ht="15.6" customHeight="1" x14ac:dyDescent="0.2">
      <c r="A56" s="99" t="s">
        <v>34</v>
      </c>
      <c r="B56" s="32" t="s">
        <v>8</v>
      </c>
      <c r="C56" s="21">
        <f>C55</f>
        <v>2</v>
      </c>
      <c r="D56" s="5">
        <f t="shared" ref="D56" si="16">C56-D54+D55</f>
        <v>13</v>
      </c>
      <c r="E56" s="5">
        <f>D56-E54+E55</f>
        <v>17</v>
      </c>
      <c r="F56" s="5">
        <f t="shared" ref="F56:O56" si="17">E56-F54+F55</f>
        <v>20</v>
      </c>
      <c r="G56" s="5">
        <f t="shared" si="17"/>
        <v>22</v>
      </c>
      <c r="H56" s="5">
        <f t="shared" si="17"/>
        <v>35</v>
      </c>
      <c r="I56" s="5">
        <f t="shared" si="17"/>
        <v>46</v>
      </c>
      <c r="J56" s="5">
        <f t="shared" si="17"/>
        <v>43</v>
      </c>
      <c r="K56" s="5">
        <f t="shared" si="17"/>
        <v>39</v>
      </c>
      <c r="L56" s="5">
        <f t="shared" si="17"/>
        <v>40</v>
      </c>
      <c r="M56" s="5">
        <f t="shared" si="17"/>
        <v>36</v>
      </c>
      <c r="N56" s="5">
        <f t="shared" si="17"/>
        <v>25</v>
      </c>
      <c r="O56" s="5">
        <f t="shared" si="17"/>
        <v>7</v>
      </c>
      <c r="P56" s="5">
        <f>O56-P54+P55</f>
        <v>0</v>
      </c>
      <c r="Q56" s="37"/>
      <c r="R56" s="3">
        <f>MAX(C56:P56)</f>
        <v>46</v>
      </c>
      <c r="S56" s="56"/>
      <c r="T56" s="56"/>
      <c r="U56" s="56"/>
    </row>
    <row r="57" spans="1:21" s="53" customFormat="1" ht="15.6" customHeight="1" x14ac:dyDescent="0.2">
      <c r="A57" s="100"/>
      <c r="B57" s="32" t="s">
        <v>9</v>
      </c>
      <c r="C57" s="83"/>
      <c r="D57" s="84"/>
      <c r="E57" s="84"/>
      <c r="F57" s="84"/>
      <c r="G57" s="6">
        <v>9.2799999999999994</v>
      </c>
      <c r="H57" s="84"/>
      <c r="I57" s="84"/>
      <c r="J57" s="84"/>
      <c r="K57" s="6">
        <v>9.36</v>
      </c>
      <c r="L57" s="84"/>
      <c r="M57" s="84"/>
      <c r="N57" s="84"/>
      <c r="O57" s="84"/>
      <c r="P57" s="85">
        <v>9.4499999999999993</v>
      </c>
      <c r="Q57" s="38">
        <v>25</v>
      </c>
      <c r="R57" s="15"/>
      <c r="S57" s="56"/>
      <c r="T57" s="56"/>
      <c r="U57" s="56"/>
    </row>
    <row r="58" spans="1:21" s="53" customFormat="1" ht="15.6" customHeight="1" x14ac:dyDescent="0.2">
      <c r="A58" s="101"/>
      <c r="B58" s="33" t="s">
        <v>10</v>
      </c>
      <c r="C58" s="86">
        <v>9.1999999999999993</v>
      </c>
      <c r="D58" s="87"/>
      <c r="E58" s="87"/>
      <c r="F58" s="87"/>
      <c r="G58" s="7">
        <f>G57</f>
        <v>9.2799999999999994</v>
      </c>
      <c r="H58" s="87"/>
      <c r="I58" s="87"/>
      <c r="J58" s="87"/>
      <c r="K58" s="7">
        <f>K57</f>
        <v>9.36</v>
      </c>
      <c r="L58" s="87"/>
      <c r="M58" s="87"/>
      <c r="N58" s="87"/>
      <c r="O58" s="87"/>
      <c r="P58" s="88"/>
      <c r="Q58" s="37"/>
      <c r="R58" s="16"/>
      <c r="S58" s="56"/>
      <c r="T58" s="56"/>
      <c r="U58" s="56"/>
    </row>
    <row r="59" spans="1:21" s="53" customFormat="1" ht="15.6" customHeight="1" thickBot="1" x14ac:dyDescent="0.25">
      <c r="A59" s="58">
        <v>202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61"/>
      <c r="R59" s="3"/>
      <c r="S59" s="56"/>
      <c r="T59" s="56"/>
      <c r="U59" s="56"/>
    </row>
    <row r="60" spans="1:21" s="53" customFormat="1" ht="15.6" customHeight="1" x14ac:dyDescent="0.2">
      <c r="A60" s="64"/>
      <c r="B60" s="29" t="s">
        <v>5</v>
      </c>
      <c r="C60" s="30"/>
      <c r="D60" s="27">
        <v>0</v>
      </c>
      <c r="E60" s="27">
        <v>0</v>
      </c>
      <c r="F60" s="27">
        <v>0</v>
      </c>
      <c r="G60" s="27">
        <v>7</v>
      </c>
      <c r="H60" s="27">
        <v>2</v>
      </c>
      <c r="I60" s="27">
        <v>9</v>
      </c>
      <c r="J60" s="27">
        <v>12</v>
      </c>
      <c r="K60" s="27">
        <v>7</v>
      </c>
      <c r="L60" s="27">
        <v>0</v>
      </c>
      <c r="M60" s="27">
        <v>0</v>
      </c>
      <c r="N60" s="27">
        <v>6</v>
      </c>
      <c r="O60" s="27">
        <v>8</v>
      </c>
      <c r="P60" s="34">
        <v>4</v>
      </c>
      <c r="Q60" s="35" t="s">
        <v>6</v>
      </c>
      <c r="R60" s="52"/>
      <c r="S60" s="56"/>
      <c r="T60" s="56"/>
      <c r="U60" s="56"/>
    </row>
    <row r="61" spans="1:21" s="53" customFormat="1" ht="15.6" customHeight="1" x14ac:dyDescent="0.2">
      <c r="A61" s="31">
        <v>9.5</v>
      </c>
      <c r="B61" s="32" t="s">
        <v>7</v>
      </c>
      <c r="C61" s="21">
        <v>0</v>
      </c>
      <c r="D61" s="4">
        <v>4</v>
      </c>
      <c r="E61" s="4">
        <v>6</v>
      </c>
      <c r="F61" s="4">
        <v>4</v>
      </c>
      <c r="G61" s="4">
        <v>1</v>
      </c>
      <c r="H61" s="4">
        <v>15</v>
      </c>
      <c r="I61" s="4">
        <v>13</v>
      </c>
      <c r="J61" s="4">
        <v>9</v>
      </c>
      <c r="K61" s="4">
        <v>1</v>
      </c>
      <c r="L61" s="4">
        <v>0</v>
      </c>
      <c r="M61" s="4">
        <v>0</v>
      </c>
      <c r="N61" s="4">
        <v>2</v>
      </c>
      <c r="O61" s="4">
        <v>0</v>
      </c>
      <c r="P61" s="20"/>
      <c r="Q61" s="36">
        <f>SUM(C61:O61)</f>
        <v>55</v>
      </c>
      <c r="R61" s="15"/>
      <c r="S61" s="56"/>
      <c r="T61" s="56"/>
      <c r="U61" s="56"/>
    </row>
    <row r="62" spans="1:21" s="53" customFormat="1" ht="15.6" customHeight="1" x14ac:dyDescent="0.2">
      <c r="A62" s="99" t="s">
        <v>34</v>
      </c>
      <c r="B62" s="32" t="s">
        <v>8</v>
      </c>
      <c r="C62" s="21">
        <f>C61</f>
        <v>0</v>
      </c>
      <c r="D62" s="5">
        <f t="shared" ref="D62" si="18">C62-D60+D61</f>
        <v>4</v>
      </c>
      <c r="E62" s="5">
        <f>D62-E60+E61</f>
        <v>10</v>
      </c>
      <c r="F62" s="5">
        <f t="shared" ref="F62:O62" si="19">E62-F60+F61</f>
        <v>14</v>
      </c>
      <c r="G62" s="5">
        <f t="shared" si="19"/>
        <v>8</v>
      </c>
      <c r="H62" s="5">
        <f t="shared" si="19"/>
        <v>21</v>
      </c>
      <c r="I62" s="5">
        <f t="shared" si="19"/>
        <v>25</v>
      </c>
      <c r="J62" s="5">
        <f t="shared" si="19"/>
        <v>22</v>
      </c>
      <c r="K62" s="5">
        <f t="shared" si="19"/>
        <v>16</v>
      </c>
      <c r="L62" s="5">
        <f t="shared" si="19"/>
        <v>16</v>
      </c>
      <c r="M62" s="5">
        <f t="shared" si="19"/>
        <v>16</v>
      </c>
      <c r="N62" s="5">
        <f t="shared" si="19"/>
        <v>12</v>
      </c>
      <c r="O62" s="5">
        <f t="shared" si="19"/>
        <v>4</v>
      </c>
      <c r="P62" s="5">
        <f>O62-P60+P61</f>
        <v>0</v>
      </c>
      <c r="Q62" s="37"/>
      <c r="R62" s="3">
        <f>MAX(C62:P62)</f>
        <v>25</v>
      </c>
      <c r="S62" s="56"/>
      <c r="T62" s="56"/>
      <c r="U62" s="56"/>
    </row>
    <row r="63" spans="1:21" s="53" customFormat="1" ht="15.6" customHeight="1" x14ac:dyDescent="0.2">
      <c r="A63" s="100"/>
      <c r="B63" s="32" t="s">
        <v>9</v>
      </c>
      <c r="C63" s="83"/>
      <c r="D63" s="84"/>
      <c r="E63" s="84"/>
      <c r="F63" s="84"/>
      <c r="G63" s="6">
        <v>9.58</v>
      </c>
      <c r="H63" s="84"/>
      <c r="I63" s="84"/>
      <c r="J63" s="84"/>
      <c r="K63" s="6">
        <v>10.050000000000001</v>
      </c>
      <c r="L63" s="84"/>
      <c r="M63" s="84"/>
      <c r="N63" s="84"/>
      <c r="O63" s="84"/>
      <c r="P63" s="85">
        <v>10.15</v>
      </c>
      <c r="Q63" s="38">
        <v>25</v>
      </c>
      <c r="R63" s="15"/>
      <c r="S63" s="56"/>
      <c r="T63" s="56"/>
      <c r="U63" s="56"/>
    </row>
    <row r="64" spans="1:21" s="53" customFormat="1" ht="15.6" customHeight="1" x14ac:dyDescent="0.2">
      <c r="A64" s="101"/>
      <c r="B64" s="33" t="s">
        <v>10</v>
      </c>
      <c r="C64" s="86">
        <v>9.5</v>
      </c>
      <c r="D64" s="87"/>
      <c r="E64" s="87"/>
      <c r="F64" s="87"/>
      <c r="G64" s="7">
        <f>G63</f>
        <v>9.58</v>
      </c>
      <c r="H64" s="87"/>
      <c r="I64" s="87"/>
      <c r="J64" s="87"/>
      <c r="K64" s="7">
        <f>K63</f>
        <v>10.050000000000001</v>
      </c>
      <c r="L64" s="87"/>
      <c r="M64" s="87"/>
      <c r="N64" s="87"/>
      <c r="O64" s="87"/>
      <c r="P64" s="88"/>
      <c r="Q64" s="37"/>
      <c r="R64" s="16"/>
      <c r="S64" s="56"/>
      <c r="T64" s="56"/>
      <c r="U64" s="56"/>
    </row>
    <row r="65" spans="1:21" s="53" customFormat="1" ht="15.6" customHeight="1" thickBot="1" x14ac:dyDescent="0.25">
      <c r="A65" s="58">
        <v>201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61"/>
      <c r="R65" s="3"/>
      <c r="S65" s="56"/>
      <c r="T65" s="56"/>
      <c r="U65" s="56"/>
    </row>
    <row r="66" spans="1:21" s="53" customFormat="1" ht="15.6" customHeight="1" x14ac:dyDescent="0.2">
      <c r="A66" s="64"/>
      <c r="B66" s="29" t="s">
        <v>5</v>
      </c>
      <c r="C66" s="30"/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1</v>
      </c>
      <c r="J66" s="27">
        <v>22</v>
      </c>
      <c r="K66" s="27">
        <v>7</v>
      </c>
      <c r="L66" s="27">
        <v>0</v>
      </c>
      <c r="M66" s="27">
        <v>0</v>
      </c>
      <c r="N66" s="27">
        <v>15</v>
      </c>
      <c r="O66" s="27">
        <v>8</v>
      </c>
      <c r="P66" s="34">
        <v>3</v>
      </c>
      <c r="Q66" s="35" t="s">
        <v>6</v>
      </c>
      <c r="R66" s="52"/>
      <c r="S66" s="56"/>
      <c r="T66" s="56"/>
      <c r="U66" s="56"/>
    </row>
    <row r="67" spans="1:21" s="53" customFormat="1" ht="15.6" customHeight="1" x14ac:dyDescent="0.2">
      <c r="A67" s="31">
        <v>10.199999999999999</v>
      </c>
      <c r="B67" s="32" t="s">
        <v>7</v>
      </c>
      <c r="C67" s="21">
        <v>1</v>
      </c>
      <c r="D67" s="4">
        <v>4</v>
      </c>
      <c r="E67" s="4">
        <v>1</v>
      </c>
      <c r="F67" s="4">
        <v>3</v>
      </c>
      <c r="G67" s="4">
        <v>7</v>
      </c>
      <c r="H67" s="4">
        <v>11</v>
      </c>
      <c r="I67" s="4">
        <v>11</v>
      </c>
      <c r="J67" s="4">
        <v>16</v>
      </c>
      <c r="K67" s="4">
        <v>0</v>
      </c>
      <c r="L67" s="4">
        <v>3</v>
      </c>
      <c r="M67" s="4">
        <v>0</v>
      </c>
      <c r="N67" s="4">
        <v>0</v>
      </c>
      <c r="O67" s="4">
        <v>0</v>
      </c>
      <c r="P67" s="20"/>
      <c r="Q67" s="36">
        <f>SUM(C67:O67)</f>
        <v>57</v>
      </c>
      <c r="R67" s="15"/>
      <c r="S67" s="56"/>
      <c r="T67" s="56"/>
      <c r="U67" s="56"/>
    </row>
    <row r="68" spans="1:21" s="53" customFormat="1" ht="15.6" customHeight="1" x14ac:dyDescent="0.2">
      <c r="A68" s="99" t="s">
        <v>34</v>
      </c>
      <c r="B68" s="32" t="s">
        <v>8</v>
      </c>
      <c r="C68" s="21">
        <f>C67</f>
        <v>1</v>
      </c>
      <c r="D68" s="5">
        <f t="shared" ref="D68" si="20">C68-D66+D67</f>
        <v>5</v>
      </c>
      <c r="E68" s="5">
        <f>D68-E66+E67</f>
        <v>6</v>
      </c>
      <c r="F68" s="5">
        <f t="shared" ref="F68" si="21">E68-F66+F67</f>
        <v>8</v>
      </c>
      <c r="G68" s="5">
        <f t="shared" ref="G68" si="22">F68-G66+G67</f>
        <v>15</v>
      </c>
      <c r="H68" s="5">
        <f t="shared" ref="H68" si="23">G68-H66+H67</f>
        <v>26</v>
      </c>
      <c r="I68" s="5">
        <f t="shared" ref="I68" si="24">H68-I66+I67</f>
        <v>36</v>
      </c>
      <c r="J68" s="5">
        <f t="shared" ref="J68" si="25">I68-J66+J67</f>
        <v>30</v>
      </c>
      <c r="K68" s="5">
        <f t="shared" ref="K68" si="26">J68-K66+K67</f>
        <v>23</v>
      </c>
      <c r="L68" s="5">
        <f t="shared" ref="L68" si="27">K68-L66+L67</f>
        <v>26</v>
      </c>
      <c r="M68" s="5">
        <f t="shared" ref="M68" si="28">L68-M66+M67</f>
        <v>26</v>
      </c>
      <c r="N68" s="5">
        <f t="shared" ref="N68" si="29">M68-N66+N67</f>
        <v>11</v>
      </c>
      <c r="O68" s="5">
        <f t="shared" ref="O68" si="30">N68-O66+O67</f>
        <v>3</v>
      </c>
      <c r="P68" s="5">
        <f>O68-P66+P67</f>
        <v>0</v>
      </c>
      <c r="Q68" s="37"/>
      <c r="R68" s="3">
        <f>MAX(C68:P68)</f>
        <v>36</v>
      </c>
      <c r="S68" s="56"/>
      <c r="T68" s="56"/>
      <c r="U68" s="56"/>
    </row>
    <row r="69" spans="1:21" s="53" customFormat="1" ht="15.6" customHeight="1" x14ac:dyDescent="0.2">
      <c r="A69" s="100"/>
      <c r="B69" s="32" t="s">
        <v>9</v>
      </c>
      <c r="C69" s="83"/>
      <c r="D69" s="84"/>
      <c r="E69" s="84"/>
      <c r="F69" s="84"/>
      <c r="G69" s="6">
        <v>10.27</v>
      </c>
      <c r="H69" s="84"/>
      <c r="I69" s="84"/>
      <c r="J69" s="84"/>
      <c r="K69" s="6">
        <v>10.35</v>
      </c>
      <c r="L69" s="84"/>
      <c r="M69" s="84"/>
      <c r="N69" s="84"/>
      <c r="O69" s="84"/>
      <c r="P69" s="85">
        <v>10.44</v>
      </c>
      <c r="Q69" s="38">
        <v>24</v>
      </c>
      <c r="R69" s="15"/>
      <c r="S69" s="56"/>
      <c r="T69" s="56"/>
      <c r="U69" s="56"/>
    </row>
    <row r="70" spans="1:21" s="53" customFormat="1" ht="15.6" customHeight="1" x14ac:dyDescent="0.2">
      <c r="A70" s="101"/>
      <c r="B70" s="33" t="s">
        <v>10</v>
      </c>
      <c r="C70" s="86">
        <v>10.199999999999999</v>
      </c>
      <c r="D70" s="87"/>
      <c r="E70" s="87"/>
      <c r="F70" s="87"/>
      <c r="G70" s="7">
        <f>G69</f>
        <v>10.27</v>
      </c>
      <c r="H70" s="87"/>
      <c r="I70" s="87"/>
      <c r="J70" s="87"/>
      <c r="K70" s="7">
        <f>K69</f>
        <v>10.35</v>
      </c>
      <c r="L70" s="87"/>
      <c r="M70" s="87"/>
      <c r="N70" s="87"/>
      <c r="O70" s="87"/>
      <c r="P70" s="88"/>
      <c r="Q70" s="37"/>
      <c r="R70" s="16"/>
      <c r="S70" s="56"/>
      <c r="T70" s="56"/>
      <c r="U70" s="56"/>
    </row>
    <row r="71" spans="1:21" s="53" customFormat="1" ht="15.6" customHeight="1" thickBot="1" x14ac:dyDescent="0.25">
      <c r="A71" s="58">
        <v>202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61"/>
      <c r="R71" s="3"/>
      <c r="S71" s="56"/>
      <c r="T71" s="56"/>
      <c r="U71" s="56"/>
    </row>
    <row r="72" spans="1:21" s="53" customFormat="1" ht="15.6" customHeight="1" x14ac:dyDescent="0.2">
      <c r="A72" s="64"/>
      <c r="B72" s="29" t="s">
        <v>5</v>
      </c>
      <c r="C72" s="30"/>
      <c r="D72" s="27">
        <v>0</v>
      </c>
      <c r="E72" s="27">
        <v>1</v>
      </c>
      <c r="F72" s="27">
        <v>0</v>
      </c>
      <c r="G72" s="27">
        <v>0</v>
      </c>
      <c r="H72" s="27">
        <v>4</v>
      </c>
      <c r="I72" s="27">
        <v>1</v>
      </c>
      <c r="J72" s="27">
        <v>3</v>
      </c>
      <c r="K72" s="27">
        <v>3</v>
      </c>
      <c r="L72" s="27">
        <v>1</v>
      </c>
      <c r="M72" s="27">
        <v>5</v>
      </c>
      <c r="N72" s="27">
        <v>20</v>
      </c>
      <c r="O72" s="27">
        <v>11</v>
      </c>
      <c r="P72" s="34">
        <v>6</v>
      </c>
      <c r="Q72" s="35" t="s">
        <v>6</v>
      </c>
      <c r="R72" s="52"/>
      <c r="S72" s="56"/>
      <c r="T72" s="56"/>
      <c r="U72" s="56"/>
    </row>
    <row r="73" spans="1:21" s="53" customFormat="1" ht="15.6" customHeight="1" x14ac:dyDescent="0.2">
      <c r="A73" s="31">
        <v>11.2</v>
      </c>
      <c r="B73" s="32" t="s">
        <v>7</v>
      </c>
      <c r="C73" s="21">
        <v>1</v>
      </c>
      <c r="D73" s="4">
        <v>2</v>
      </c>
      <c r="E73" s="4">
        <v>4</v>
      </c>
      <c r="F73" s="4">
        <v>5</v>
      </c>
      <c r="G73" s="4">
        <v>11</v>
      </c>
      <c r="H73" s="4">
        <v>10</v>
      </c>
      <c r="I73" s="4">
        <v>8</v>
      </c>
      <c r="J73" s="4">
        <v>7</v>
      </c>
      <c r="K73" s="4">
        <v>3</v>
      </c>
      <c r="L73" s="4">
        <v>0</v>
      </c>
      <c r="M73" s="4">
        <v>1</v>
      </c>
      <c r="N73" s="4">
        <v>3</v>
      </c>
      <c r="O73" s="4">
        <v>0</v>
      </c>
      <c r="P73" s="20"/>
      <c r="Q73" s="36">
        <f>SUM(C73:O73)</f>
        <v>55</v>
      </c>
      <c r="R73" s="15"/>
      <c r="S73" s="56"/>
      <c r="T73" s="56"/>
      <c r="U73" s="56"/>
    </row>
    <row r="74" spans="1:21" s="53" customFormat="1" ht="15.6" customHeight="1" x14ac:dyDescent="0.2">
      <c r="A74" s="99" t="s">
        <v>34</v>
      </c>
      <c r="B74" s="32" t="s">
        <v>8</v>
      </c>
      <c r="C74" s="21">
        <f>C73</f>
        <v>1</v>
      </c>
      <c r="D74" s="5">
        <f t="shared" ref="D74" si="31">C74-D72+D73</f>
        <v>3</v>
      </c>
      <c r="E74" s="5">
        <f>D74-E72+E73</f>
        <v>6</v>
      </c>
      <c r="F74" s="5">
        <f t="shared" ref="F74" si="32">E74-F72+F73</f>
        <v>11</v>
      </c>
      <c r="G74" s="5">
        <f t="shared" ref="G74" si="33">F74-G72+G73</f>
        <v>22</v>
      </c>
      <c r="H74" s="5">
        <f t="shared" ref="H74" si="34">G74-H72+H73</f>
        <v>28</v>
      </c>
      <c r="I74" s="5">
        <f t="shared" ref="I74" si="35">H74-I72+I73</f>
        <v>35</v>
      </c>
      <c r="J74" s="5">
        <f t="shared" ref="J74" si="36">I74-J72+J73</f>
        <v>39</v>
      </c>
      <c r="K74" s="5">
        <f t="shared" ref="K74" si="37">J74-K72+K73</f>
        <v>39</v>
      </c>
      <c r="L74" s="5">
        <f t="shared" ref="L74" si="38">K74-L72+L73</f>
        <v>38</v>
      </c>
      <c r="M74" s="5">
        <f t="shared" ref="M74" si="39">L74-M72+M73</f>
        <v>34</v>
      </c>
      <c r="N74" s="5">
        <f t="shared" ref="N74" si="40">M74-N72+N73</f>
        <v>17</v>
      </c>
      <c r="O74" s="5">
        <f t="shared" ref="O74" si="41">N74-O72+O73</f>
        <v>6</v>
      </c>
      <c r="P74" s="5">
        <f>O74-P72+P73</f>
        <v>0</v>
      </c>
      <c r="Q74" s="37"/>
      <c r="R74" s="3">
        <f>MAX(C74:P74)</f>
        <v>39</v>
      </c>
      <c r="S74" s="56"/>
      <c r="T74" s="56"/>
      <c r="U74" s="56"/>
    </row>
    <row r="75" spans="1:21" s="53" customFormat="1" ht="15.6" customHeight="1" x14ac:dyDescent="0.2">
      <c r="A75" s="100"/>
      <c r="B75" s="32" t="s">
        <v>9</v>
      </c>
      <c r="C75" s="83"/>
      <c r="D75" s="84"/>
      <c r="E75" s="84"/>
      <c r="F75" s="84"/>
      <c r="G75" s="6">
        <v>11.27</v>
      </c>
      <c r="H75" s="84"/>
      <c r="I75" s="84"/>
      <c r="J75" s="84"/>
      <c r="K75" s="6">
        <v>11.35</v>
      </c>
      <c r="L75" s="84"/>
      <c r="M75" s="84"/>
      <c r="N75" s="84"/>
      <c r="O75" s="84"/>
      <c r="P75" s="85">
        <v>11.45</v>
      </c>
      <c r="Q75" s="38">
        <v>25</v>
      </c>
      <c r="R75" s="15"/>
      <c r="S75" s="56"/>
      <c r="T75" s="56"/>
      <c r="U75" s="56"/>
    </row>
    <row r="76" spans="1:21" s="53" customFormat="1" ht="15.6" customHeight="1" x14ac:dyDescent="0.2">
      <c r="A76" s="101"/>
      <c r="B76" s="33" t="s">
        <v>10</v>
      </c>
      <c r="C76" s="86">
        <v>11.2</v>
      </c>
      <c r="D76" s="87"/>
      <c r="E76" s="87"/>
      <c r="F76" s="87"/>
      <c r="G76" s="7">
        <f>G75</f>
        <v>11.27</v>
      </c>
      <c r="H76" s="87"/>
      <c r="I76" s="87"/>
      <c r="J76" s="87"/>
      <c r="K76" s="7">
        <f>K75</f>
        <v>11.35</v>
      </c>
      <c r="L76" s="87"/>
      <c r="M76" s="87"/>
      <c r="N76" s="87"/>
      <c r="O76" s="87"/>
      <c r="P76" s="88"/>
      <c r="Q76" s="37"/>
      <c r="R76" s="16"/>
      <c r="S76" s="56"/>
      <c r="T76" s="56"/>
      <c r="U76" s="56"/>
    </row>
    <row r="77" spans="1:21" s="53" customFormat="1" ht="15.6" customHeight="1" thickBot="1" x14ac:dyDescent="0.25">
      <c r="A77" s="58">
        <v>202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  <c r="Q77" s="61"/>
      <c r="R77" s="3"/>
      <c r="S77" s="56"/>
      <c r="T77" s="56"/>
      <c r="U77" s="56"/>
    </row>
    <row r="78" spans="1:21" s="53" customFormat="1" ht="15.6" customHeight="1" x14ac:dyDescent="0.2">
      <c r="A78" s="64"/>
      <c r="B78" s="29" t="s">
        <v>5</v>
      </c>
      <c r="C78" s="30"/>
      <c r="D78" s="27">
        <v>0</v>
      </c>
      <c r="E78" s="27">
        <v>0</v>
      </c>
      <c r="F78" s="27">
        <v>0</v>
      </c>
      <c r="G78" s="27">
        <v>1</v>
      </c>
      <c r="H78" s="27">
        <v>1</v>
      </c>
      <c r="I78" s="27">
        <v>1</v>
      </c>
      <c r="J78" s="27">
        <v>8</v>
      </c>
      <c r="K78" s="27">
        <v>1</v>
      </c>
      <c r="L78" s="27">
        <v>0</v>
      </c>
      <c r="M78" s="27">
        <v>3</v>
      </c>
      <c r="N78" s="27">
        <v>11</v>
      </c>
      <c r="O78" s="27">
        <v>7</v>
      </c>
      <c r="P78" s="34">
        <v>9</v>
      </c>
      <c r="Q78" s="35" t="s">
        <v>6</v>
      </c>
      <c r="R78" s="52"/>
      <c r="S78" s="56"/>
      <c r="T78" s="56"/>
      <c r="U78" s="56"/>
    </row>
    <row r="79" spans="1:21" s="53" customFormat="1" ht="15.6" customHeight="1" x14ac:dyDescent="0.2">
      <c r="A79" s="31">
        <v>12.2</v>
      </c>
      <c r="B79" s="32" t="s">
        <v>7</v>
      </c>
      <c r="C79" s="21">
        <v>1</v>
      </c>
      <c r="D79" s="4">
        <v>5</v>
      </c>
      <c r="E79" s="4">
        <v>2</v>
      </c>
      <c r="F79" s="4">
        <v>5</v>
      </c>
      <c r="G79" s="4">
        <v>4</v>
      </c>
      <c r="H79" s="4">
        <v>6</v>
      </c>
      <c r="I79" s="4">
        <v>5</v>
      </c>
      <c r="J79" s="4">
        <v>10</v>
      </c>
      <c r="K79" s="4">
        <v>2</v>
      </c>
      <c r="L79" s="4">
        <v>0</v>
      </c>
      <c r="M79" s="4">
        <v>0</v>
      </c>
      <c r="N79" s="4">
        <v>2</v>
      </c>
      <c r="O79" s="4">
        <v>0</v>
      </c>
      <c r="P79" s="20"/>
      <c r="Q79" s="36">
        <f>SUM(C79:O79)</f>
        <v>42</v>
      </c>
      <c r="R79" s="15"/>
      <c r="S79" s="56"/>
      <c r="T79" s="56"/>
      <c r="U79" s="56"/>
    </row>
    <row r="80" spans="1:21" s="53" customFormat="1" ht="15.6" customHeight="1" x14ac:dyDescent="0.2">
      <c r="A80" s="99" t="s">
        <v>34</v>
      </c>
      <c r="B80" s="32" t="s">
        <v>8</v>
      </c>
      <c r="C80" s="21">
        <f>C79</f>
        <v>1</v>
      </c>
      <c r="D80" s="5">
        <f t="shared" ref="D80" si="42">C80-D78+D79</f>
        <v>6</v>
      </c>
      <c r="E80" s="5">
        <f>D80-E78+E79</f>
        <v>8</v>
      </c>
      <c r="F80" s="5">
        <f t="shared" ref="F80" si="43">E80-F78+F79</f>
        <v>13</v>
      </c>
      <c r="G80" s="5">
        <f t="shared" ref="G80" si="44">F80-G78+G79</f>
        <v>16</v>
      </c>
      <c r="H80" s="5">
        <f t="shared" ref="H80" si="45">G80-H78+H79</f>
        <v>21</v>
      </c>
      <c r="I80" s="5">
        <f t="shared" ref="I80" si="46">H80-I78+I79</f>
        <v>25</v>
      </c>
      <c r="J80" s="5">
        <f t="shared" ref="J80" si="47">I80-J78+J79</f>
        <v>27</v>
      </c>
      <c r="K80" s="5">
        <f t="shared" ref="K80" si="48">J80-K78+K79</f>
        <v>28</v>
      </c>
      <c r="L80" s="5">
        <f t="shared" ref="L80" si="49">K80-L78+L79</f>
        <v>28</v>
      </c>
      <c r="M80" s="5">
        <f t="shared" ref="M80" si="50">L80-M78+M79</f>
        <v>25</v>
      </c>
      <c r="N80" s="5">
        <f t="shared" ref="N80" si="51">M80-N78+N79</f>
        <v>16</v>
      </c>
      <c r="O80" s="5">
        <f t="shared" ref="O80" si="52">N80-O78+O79</f>
        <v>9</v>
      </c>
      <c r="P80" s="5">
        <f>O80-P78+P79</f>
        <v>0</v>
      </c>
      <c r="Q80" s="37"/>
      <c r="R80" s="3">
        <f>MAX(C80:P80)</f>
        <v>28</v>
      </c>
      <c r="S80" s="56"/>
      <c r="T80" s="56"/>
      <c r="U80" s="56"/>
    </row>
    <row r="81" spans="1:21" s="53" customFormat="1" ht="15.6" customHeight="1" x14ac:dyDescent="0.2">
      <c r="A81" s="100"/>
      <c r="B81" s="32" t="s">
        <v>9</v>
      </c>
      <c r="C81" s="83"/>
      <c r="D81" s="84"/>
      <c r="E81" s="84"/>
      <c r="F81" s="84"/>
      <c r="G81" s="6">
        <v>12.28</v>
      </c>
      <c r="H81" s="84"/>
      <c r="I81" s="84"/>
      <c r="J81" s="84"/>
      <c r="K81" s="6">
        <v>12.36</v>
      </c>
      <c r="L81" s="84"/>
      <c r="M81" s="84"/>
      <c r="N81" s="84"/>
      <c r="O81" s="84"/>
      <c r="P81" s="85">
        <v>12.44</v>
      </c>
      <c r="Q81" s="38">
        <v>24</v>
      </c>
      <c r="R81" s="15"/>
      <c r="S81" s="56"/>
      <c r="T81" s="56"/>
      <c r="U81" s="56"/>
    </row>
    <row r="82" spans="1:21" s="53" customFormat="1" ht="15.6" customHeight="1" x14ac:dyDescent="0.2">
      <c r="A82" s="101"/>
      <c r="B82" s="33" t="s">
        <v>10</v>
      </c>
      <c r="C82" s="86">
        <v>12.2</v>
      </c>
      <c r="D82" s="87"/>
      <c r="E82" s="87"/>
      <c r="F82" s="87"/>
      <c r="G82" s="7">
        <f>G81</f>
        <v>12.28</v>
      </c>
      <c r="H82" s="87"/>
      <c r="I82" s="87"/>
      <c r="J82" s="87"/>
      <c r="K82" s="7">
        <f>K81</f>
        <v>12.36</v>
      </c>
      <c r="L82" s="87"/>
      <c r="M82" s="87"/>
      <c r="N82" s="87"/>
      <c r="O82" s="87"/>
      <c r="P82" s="88"/>
      <c r="Q82" s="37"/>
      <c r="R82" s="16"/>
      <c r="S82" s="56"/>
      <c r="T82" s="56"/>
      <c r="U82" s="56"/>
    </row>
    <row r="83" spans="1:21" s="53" customFormat="1" ht="15.6" customHeight="1" thickBot="1" x14ac:dyDescent="0.25">
      <c r="A83" s="58">
        <v>202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  <c r="Q83" s="61"/>
      <c r="R83" s="3"/>
      <c r="S83" s="56"/>
      <c r="T83" s="56"/>
      <c r="U83" s="56"/>
    </row>
    <row r="84" spans="1:21" s="53" customFormat="1" ht="15.6" customHeight="1" x14ac:dyDescent="0.2">
      <c r="A84" s="64"/>
      <c r="B84" s="29" t="s">
        <v>5</v>
      </c>
      <c r="C84" s="30"/>
      <c r="D84" s="27">
        <v>0</v>
      </c>
      <c r="E84" s="27">
        <v>0</v>
      </c>
      <c r="F84" s="27">
        <v>0</v>
      </c>
      <c r="G84" s="27">
        <v>0</v>
      </c>
      <c r="H84" s="27">
        <v>1</v>
      </c>
      <c r="I84" s="27">
        <v>0</v>
      </c>
      <c r="J84" s="27">
        <v>5</v>
      </c>
      <c r="K84" s="27">
        <v>9</v>
      </c>
      <c r="L84" s="27">
        <v>1</v>
      </c>
      <c r="M84" s="27">
        <v>1</v>
      </c>
      <c r="N84" s="27">
        <v>10</v>
      </c>
      <c r="O84" s="27">
        <v>4</v>
      </c>
      <c r="P84" s="34">
        <v>5</v>
      </c>
      <c r="Q84" s="35" t="s">
        <v>6</v>
      </c>
      <c r="R84" s="52"/>
      <c r="S84" s="56"/>
      <c r="T84" s="56"/>
      <c r="U84" s="56"/>
    </row>
    <row r="85" spans="1:21" s="53" customFormat="1" ht="15.6" customHeight="1" x14ac:dyDescent="0.2">
      <c r="A85" s="31">
        <v>13.2</v>
      </c>
      <c r="B85" s="32" t="s">
        <v>7</v>
      </c>
      <c r="C85" s="21">
        <v>2</v>
      </c>
      <c r="D85" s="4">
        <v>3</v>
      </c>
      <c r="E85" s="4">
        <v>6</v>
      </c>
      <c r="F85" s="4">
        <v>1</v>
      </c>
      <c r="G85" s="4">
        <v>6</v>
      </c>
      <c r="H85" s="4">
        <v>4</v>
      </c>
      <c r="I85" s="4">
        <v>8</v>
      </c>
      <c r="J85" s="4">
        <v>4</v>
      </c>
      <c r="K85" s="4">
        <v>2</v>
      </c>
      <c r="L85" s="4">
        <v>0</v>
      </c>
      <c r="M85" s="4">
        <v>0</v>
      </c>
      <c r="N85" s="4">
        <v>0</v>
      </c>
      <c r="O85" s="4">
        <v>0</v>
      </c>
      <c r="P85" s="20"/>
      <c r="Q85" s="36">
        <f>SUM(C85:O85)</f>
        <v>36</v>
      </c>
      <c r="R85" s="15"/>
      <c r="S85" s="56"/>
      <c r="T85" s="56"/>
      <c r="U85" s="56"/>
    </row>
    <row r="86" spans="1:21" s="53" customFormat="1" ht="15.6" customHeight="1" x14ac:dyDescent="0.2">
      <c r="A86" s="99" t="s">
        <v>34</v>
      </c>
      <c r="B86" s="32" t="s">
        <v>8</v>
      </c>
      <c r="C86" s="21">
        <f>C85</f>
        <v>2</v>
      </c>
      <c r="D86" s="5">
        <f t="shared" ref="D86" si="53">C86-D84+D85</f>
        <v>5</v>
      </c>
      <c r="E86" s="5">
        <f>D86-E84+E85</f>
        <v>11</v>
      </c>
      <c r="F86" s="5">
        <f t="shared" ref="F86" si="54">E86-F84+F85</f>
        <v>12</v>
      </c>
      <c r="G86" s="5">
        <f t="shared" ref="G86" si="55">F86-G84+G85</f>
        <v>18</v>
      </c>
      <c r="H86" s="5">
        <f t="shared" ref="H86" si="56">G86-H84+H85</f>
        <v>21</v>
      </c>
      <c r="I86" s="5">
        <f t="shared" ref="I86" si="57">H86-I84+I85</f>
        <v>29</v>
      </c>
      <c r="J86" s="5">
        <f t="shared" ref="J86" si="58">I86-J84+J85</f>
        <v>28</v>
      </c>
      <c r="K86" s="5">
        <f t="shared" ref="K86" si="59">J86-K84+K85</f>
        <v>21</v>
      </c>
      <c r="L86" s="5">
        <f t="shared" ref="L86" si="60">K86-L84+L85</f>
        <v>20</v>
      </c>
      <c r="M86" s="5">
        <f t="shared" ref="M86" si="61">L86-M84+M85</f>
        <v>19</v>
      </c>
      <c r="N86" s="5">
        <f t="shared" ref="N86" si="62">M86-N84+N85</f>
        <v>9</v>
      </c>
      <c r="O86" s="5">
        <f t="shared" ref="O86" si="63">N86-O84+O85</f>
        <v>5</v>
      </c>
      <c r="P86" s="5">
        <f>O86-P84+P85</f>
        <v>0</v>
      </c>
      <c r="Q86" s="37"/>
      <c r="R86" s="3">
        <f>MAX(C86:P86)</f>
        <v>29</v>
      </c>
      <c r="S86" s="56"/>
      <c r="T86" s="56"/>
      <c r="U86" s="56"/>
    </row>
    <row r="87" spans="1:21" s="53" customFormat="1" ht="15.6" customHeight="1" x14ac:dyDescent="0.2">
      <c r="A87" s="100"/>
      <c r="B87" s="32" t="s">
        <v>9</v>
      </c>
      <c r="C87" s="83"/>
      <c r="D87" s="84"/>
      <c r="E87" s="84"/>
      <c r="F87" s="84"/>
      <c r="G87" s="6">
        <v>13.26</v>
      </c>
      <c r="H87" s="84"/>
      <c r="I87" s="84"/>
      <c r="J87" s="84"/>
      <c r="K87" s="6">
        <v>13.33</v>
      </c>
      <c r="L87" s="84"/>
      <c r="M87" s="84"/>
      <c r="N87" s="84"/>
      <c r="O87" s="84"/>
      <c r="P87" s="85">
        <v>13.42</v>
      </c>
      <c r="Q87" s="38">
        <v>22</v>
      </c>
      <c r="R87" s="15"/>
      <c r="S87" s="56"/>
      <c r="T87" s="56"/>
      <c r="U87" s="56"/>
    </row>
    <row r="88" spans="1:21" s="53" customFormat="1" ht="15.6" customHeight="1" x14ac:dyDescent="0.2">
      <c r="A88" s="101"/>
      <c r="B88" s="33" t="s">
        <v>10</v>
      </c>
      <c r="C88" s="86">
        <v>13.2</v>
      </c>
      <c r="D88" s="87"/>
      <c r="E88" s="87"/>
      <c r="F88" s="87"/>
      <c r="G88" s="7">
        <f>G87</f>
        <v>13.26</v>
      </c>
      <c r="H88" s="87"/>
      <c r="I88" s="87"/>
      <c r="J88" s="87"/>
      <c r="K88" s="7">
        <f>K87</f>
        <v>13.33</v>
      </c>
      <c r="L88" s="87"/>
      <c r="M88" s="87"/>
      <c r="N88" s="87"/>
      <c r="O88" s="87"/>
      <c r="P88" s="88"/>
      <c r="Q88" s="37"/>
      <c r="R88" s="16"/>
      <c r="S88" s="56"/>
      <c r="T88" s="56"/>
      <c r="U88" s="56"/>
    </row>
    <row r="89" spans="1:21" s="53" customFormat="1" ht="15.6" customHeight="1" thickBot="1" x14ac:dyDescent="0.25">
      <c r="A89" s="58">
        <v>202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  <c r="Q89" s="61"/>
      <c r="R89" s="3"/>
      <c r="S89" s="56"/>
      <c r="T89" s="56"/>
      <c r="U89" s="56"/>
    </row>
    <row r="90" spans="1:21" s="53" customFormat="1" ht="15.6" customHeight="1" x14ac:dyDescent="0.2">
      <c r="A90" s="64"/>
      <c r="B90" s="29" t="s">
        <v>5</v>
      </c>
      <c r="C90" s="30"/>
      <c r="D90" s="27">
        <v>0</v>
      </c>
      <c r="E90" s="27">
        <v>0</v>
      </c>
      <c r="F90" s="27">
        <v>0</v>
      </c>
      <c r="G90" s="27">
        <v>1</v>
      </c>
      <c r="H90" s="27">
        <v>3</v>
      </c>
      <c r="I90" s="27">
        <v>1</v>
      </c>
      <c r="J90" s="27">
        <v>2</v>
      </c>
      <c r="K90" s="27">
        <v>2</v>
      </c>
      <c r="L90" s="27">
        <v>0</v>
      </c>
      <c r="M90" s="27">
        <v>0</v>
      </c>
      <c r="N90" s="27">
        <v>8</v>
      </c>
      <c r="O90" s="27">
        <v>0</v>
      </c>
      <c r="P90" s="34">
        <v>29</v>
      </c>
      <c r="Q90" s="35" t="s">
        <v>6</v>
      </c>
      <c r="R90" s="52"/>
      <c r="S90" s="56"/>
      <c r="T90" s="56"/>
      <c r="U90" s="56"/>
    </row>
    <row r="91" spans="1:21" s="53" customFormat="1" ht="15.6" customHeight="1" x14ac:dyDescent="0.2">
      <c r="A91" s="31">
        <v>14.28</v>
      </c>
      <c r="B91" s="32" t="s">
        <v>7</v>
      </c>
      <c r="C91" s="21">
        <v>1</v>
      </c>
      <c r="D91" s="4">
        <v>2</v>
      </c>
      <c r="E91" s="4">
        <v>5</v>
      </c>
      <c r="F91" s="4">
        <v>1</v>
      </c>
      <c r="G91" s="4">
        <v>7</v>
      </c>
      <c r="H91" s="4">
        <v>4</v>
      </c>
      <c r="I91" s="4">
        <v>5</v>
      </c>
      <c r="J91" s="4">
        <v>6</v>
      </c>
      <c r="K91" s="4">
        <v>3</v>
      </c>
      <c r="L91" s="4">
        <v>0</v>
      </c>
      <c r="M91" s="4">
        <v>0</v>
      </c>
      <c r="N91" s="4">
        <v>2</v>
      </c>
      <c r="O91" s="4">
        <v>10</v>
      </c>
      <c r="P91" s="20"/>
      <c r="Q91" s="36">
        <f>SUM(C91:O91)</f>
        <v>46</v>
      </c>
      <c r="R91" s="15"/>
      <c r="S91" s="56"/>
      <c r="T91" s="56"/>
      <c r="U91" s="56"/>
    </row>
    <row r="92" spans="1:21" s="53" customFormat="1" ht="15.6" customHeight="1" x14ac:dyDescent="0.2">
      <c r="A92" s="99" t="s">
        <v>34</v>
      </c>
      <c r="B92" s="32" t="s">
        <v>8</v>
      </c>
      <c r="C92" s="21">
        <f>C91</f>
        <v>1</v>
      </c>
      <c r="D92" s="5">
        <f t="shared" ref="D92" si="64">C92-D90+D91</f>
        <v>3</v>
      </c>
      <c r="E92" s="5">
        <f>D92-E90+E91</f>
        <v>8</v>
      </c>
      <c r="F92" s="5">
        <f t="shared" ref="F92" si="65">E92-F90+F91</f>
        <v>9</v>
      </c>
      <c r="G92" s="5">
        <f t="shared" ref="G92" si="66">F92-G90+G91</f>
        <v>15</v>
      </c>
      <c r="H92" s="5">
        <f t="shared" ref="H92" si="67">G92-H90+H91</f>
        <v>16</v>
      </c>
      <c r="I92" s="5">
        <f t="shared" ref="I92" si="68">H92-I90+I91</f>
        <v>20</v>
      </c>
      <c r="J92" s="5">
        <f t="shared" ref="J92" si="69">I92-J90+J91</f>
        <v>24</v>
      </c>
      <c r="K92" s="5">
        <f t="shared" ref="K92" si="70">J92-K90+K91</f>
        <v>25</v>
      </c>
      <c r="L92" s="5">
        <f t="shared" ref="L92" si="71">K92-L90+L91</f>
        <v>25</v>
      </c>
      <c r="M92" s="5">
        <f t="shared" ref="M92" si="72">L92-M90+M91</f>
        <v>25</v>
      </c>
      <c r="N92" s="5">
        <f t="shared" ref="N92" si="73">M92-N90+N91</f>
        <v>19</v>
      </c>
      <c r="O92" s="5">
        <f t="shared" ref="O92" si="74">N92-O90+O91</f>
        <v>29</v>
      </c>
      <c r="P92" s="5">
        <f>O92-P90+P91</f>
        <v>0</v>
      </c>
      <c r="Q92" s="37"/>
      <c r="R92" s="3">
        <f>MAX(C92:P92)</f>
        <v>29</v>
      </c>
      <c r="S92" s="56"/>
      <c r="T92" s="56"/>
      <c r="U92" s="56"/>
    </row>
    <row r="93" spans="1:21" s="53" customFormat="1" ht="15.6" customHeight="1" x14ac:dyDescent="0.2">
      <c r="A93" s="100"/>
      <c r="B93" s="32" t="s">
        <v>9</v>
      </c>
      <c r="C93" s="83"/>
      <c r="D93" s="84"/>
      <c r="E93" s="84"/>
      <c r="F93" s="84"/>
      <c r="G93" s="6">
        <v>14.32</v>
      </c>
      <c r="H93" s="84"/>
      <c r="I93" s="84"/>
      <c r="J93" s="84"/>
      <c r="K93" s="6">
        <v>14.41</v>
      </c>
      <c r="L93" s="84"/>
      <c r="M93" s="84"/>
      <c r="N93" s="84"/>
      <c r="O93" s="84"/>
      <c r="P93" s="85">
        <v>14.48</v>
      </c>
      <c r="Q93" s="38">
        <v>20</v>
      </c>
      <c r="R93" s="15"/>
      <c r="S93" s="56"/>
      <c r="T93" s="56"/>
      <c r="U93" s="56"/>
    </row>
    <row r="94" spans="1:21" s="53" customFormat="1" ht="15.6" customHeight="1" x14ac:dyDescent="0.2">
      <c r="A94" s="101"/>
      <c r="B94" s="33" t="s">
        <v>10</v>
      </c>
      <c r="C94" s="86">
        <v>14.28</v>
      </c>
      <c r="D94" s="87"/>
      <c r="E94" s="87"/>
      <c r="F94" s="87"/>
      <c r="G94" s="7">
        <f>G93</f>
        <v>14.32</v>
      </c>
      <c r="H94" s="87"/>
      <c r="I94" s="87"/>
      <c r="J94" s="87"/>
      <c r="K94" s="7">
        <f>K93</f>
        <v>14.41</v>
      </c>
      <c r="L94" s="87"/>
      <c r="M94" s="87"/>
      <c r="N94" s="87"/>
      <c r="O94" s="87"/>
      <c r="P94" s="88"/>
      <c r="Q94" s="37"/>
      <c r="R94" s="16"/>
      <c r="S94" s="56"/>
      <c r="T94" s="56"/>
      <c r="U94" s="56"/>
    </row>
    <row r="95" spans="1:21" s="53" customFormat="1" ht="15.6" customHeight="1" thickBot="1" x14ac:dyDescent="0.25">
      <c r="A95" s="58">
        <v>204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  <c r="Q95" s="61"/>
      <c r="R95" s="3"/>
      <c r="S95" s="56"/>
      <c r="T95" s="56"/>
      <c r="U95" s="56"/>
    </row>
    <row r="96" spans="1:21" s="53" customFormat="1" ht="15.6" customHeight="1" x14ac:dyDescent="0.2">
      <c r="A96" s="64"/>
      <c r="B96" s="29" t="s">
        <v>5</v>
      </c>
      <c r="C96" s="30"/>
      <c r="D96" s="27">
        <v>0</v>
      </c>
      <c r="E96" s="27">
        <v>0</v>
      </c>
      <c r="F96" s="27">
        <v>0</v>
      </c>
      <c r="G96" s="27">
        <v>0</v>
      </c>
      <c r="H96" s="27">
        <v>1</v>
      </c>
      <c r="I96" s="27">
        <v>0</v>
      </c>
      <c r="J96" s="27">
        <v>0</v>
      </c>
      <c r="K96" s="27">
        <v>4</v>
      </c>
      <c r="L96" s="27">
        <v>0</v>
      </c>
      <c r="M96" s="27">
        <v>0</v>
      </c>
      <c r="N96" s="27">
        <v>15</v>
      </c>
      <c r="O96" s="27">
        <v>5</v>
      </c>
      <c r="P96" s="34">
        <v>7</v>
      </c>
      <c r="Q96" s="35" t="s">
        <v>6</v>
      </c>
      <c r="R96" s="52"/>
      <c r="S96" s="56"/>
      <c r="T96" s="56"/>
      <c r="U96" s="56"/>
    </row>
    <row r="97" spans="1:21" s="53" customFormat="1" ht="15.6" customHeight="1" x14ac:dyDescent="0.2">
      <c r="A97" s="31">
        <v>15.28</v>
      </c>
      <c r="B97" s="32" t="s">
        <v>7</v>
      </c>
      <c r="C97" s="21">
        <v>0</v>
      </c>
      <c r="D97" s="4">
        <v>7</v>
      </c>
      <c r="E97" s="4">
        <v>1</v>
      </c>
      <c r="F97" s="4">
        <v>4</v>
      </c>
      <c r="G97" s="4">
        <v>8</v>
      </c>
      <c r="H97" s="4">
        <v>2</v>
      </c>
      <c r="I97" s="4">
        <v>7</v>
      </c>
      <c r="J97" s="4">
        <v>3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20"/>
      <c r="Q97" s="36">
        <f>SUM(C97:O97)</f>
        <v>32</v>
      </c>
      <c r="R97" s="15"/>
      <c r="S97" s="56"/>
      <c r="T97" s="56"/>
      <c r="U97" s="56"/>
    </row>
    <row r="98" spans="1:21" s="53" customFormat="1" ht="15.6" customHeight="1" x14ac:dyDescent="0.2">
      <c r="A98" s="99" t="s">
        <v>34</v>
      </c>
      <c r="B98" s="32" t="s">
        <v>8</v>
      </c>
      <c r="C98" s="21">
        <f>C97</f>
        <v>0</v>
      </c>
      <c r="D98" s="5">
        <f t="shared" ref="D98" si="75">C98-D96+D97</f>
        <v>7</v>
      </c>
      <c r="E98" s="5">
        <f>D98-E96+E97</f>
        <v>8</v>
      </c>
      <c r="F98" s="5">
        <f t="shared" ref="F98" si="76">E98-F96+F97</f>
        <v>12</v>
      </c>
      <c r="G98" s="5">
        <f t="shared" ref="G98" si="77">F98-G96+G97</f>
        <v>20</v>
      </c>
      <c r="H98" s="5">
        <f t="shared" ref="H98" si="78">G98-H96+H97</f>
        <v>21</v>
      </c>
      <c r="I98" s="5">
        <f t="shared" ref="I98" si="79">H98-I96+I97</f>
        <v>28</v>
      </c>
      <c r="J98" s="5">
        <f t="shared" ref="J98" si="80">I98-J96+J97</f>
        <v>31</v>
      </c>
      <c r="K98" s="5">
        <f t="shared" ref="K98" si="81">J98-K96+K97</f>
        <v>27</v>
      </c>
      <c r="L98" s="5">
        <f t="shared" ref="L98" si="82">K98-L96+L97</f>
        <v>27</v>
      </c>
      <c r="M98" s="5">
        <f t="shared" ref="M98" si="83">L98-M96+M97</f>
        <v>27</v>
      </c>
      <c r="N98" s="5">
        <f t="shared" ref="N98" si="84">M98-N96+N97</f>
        <v>12</v>
      </c>
      <c r="O98" s="5">
        <f t="shared" ref="O98" si="85">N98-O96+O97</f>
        <v>7</v>
      </c>
      <c r="P98" s="5">
        <f>O98-P96+P97</f>
        <v>0</v>
      </c>
      <c r="Q98" s="37"/>
      <c r="R98" s="3">
        <f>MAX(C98:P98)</f>
        <v>31</v>
      </c>
      <c r="S98" s="56"/>
      <c r="T98" s="56"/>
      <c r="U98" s="56"/>
    </row>
    <row r="99" spans="1:21" s="53" customFormat="1" ht="15.6" customHeight="1" x14ac:dyDescent="0.2">
      <c r="A99" s="100"/>
      <c r="B99" s="32" t="s">
        <v>9</v>
      </c>
      <c r="C99" s="83"/>
      <c r="D99" s="84"/>
      <c r="E99" s="84"/>
      <c r="F99" s="84"/>
      <c r="G99" s="6">
        <v>15.32</v>
      </c>
      <c r="H99" s="84"/>
      <c r="I99" s="84"/>
      <c r="J99" s="84"/>
      <c r="K99" s="6">
        <v>15.41</v>
      </c>
      <c r="L99" s="84"/>
      <c r="M99" s="84"/>
      <c r="N99" s="84"/>
      <c r="O99" s="84"/>
      <c r="P99" s="85">
        <v>15.49</v>
      </c>
      <c r="Q99" s="38">
        <v>21</v>
      </c>
      <c r="R99" s="15"/>
      <c r="S99" s="56"/>
      <c r="T99" s="56"/>
      <c r="U99" s="56"/>
    </row>
    <row r="100" spans="1:21" s="53" customFormat="1" ht="15.6" customHeight="1" x14ac:dyDescent="0.2">
      <c r="A100" s="101"/>
      <c r="B100" s="33" t="s">
        <v>10</v>
      </c>
      <c r="C100" s="86">
        <v>15.28</v>
      </c>
      <c r="D100" s="87"/>
      <c r="E100" s="87"/>
      <c r="F100" s="87"/>
      <c r="G100" s="7">
        <f>G99</f>
        <v>15.32</v>
      </c>
      <c r="H100" s="87"/>
      <c r="I100" s="87"/>
      <c r="J100" s="87"/>
      <c r="K100" s="7">
        <f>K99</f>
        <v>15.41</v>
      </c>
      <c r="L100" s="87"/>
      <c r="M100" s="87"/>
      <c r="N100" s="87"/>
      <c r="O100" s="87"/>
      <c r="P100" s="88"/>
      <c r="Q100" s="37"/>
      <c r="R100" s="16"/>
      <c r="S100" s="56"/>
      <c r="T100" s="56"/>
      <c r="U100" s="56"/>
    </row>
    <row r="101" spans="1:21" s="53" customFormat="1" ht="15.6" customHeight="1" thickBot="1" x14ac:dyDescent="0.25">
      <c r="A101" s="58">
        <v>204</v>
      </c>
      <c r="B101" s="58" t="s">
        <v>11</v>
      </c>
      <c r="C101" s="65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60"/>
      <c r="Q101" s="61"/>
      <c r="R101" s="3"/>
      <c r="S101" s="56"/>
      <c r="T101" s="56"/>
      <c r="U101" s="56"/>
    </row>
    <row r="102" spans="1:21" s="53" customFormat="1" ht="15.6" customHeight="1" x14ac:dyDescent="0.2">
      <c r="A102" s="64"/>
      <c r="B102" s="29" t="s">
        <v>5</v>
      </c>
      <c r="C102" s="30"/>
      <c r="D102" s="27">
        <v>0</v>
      </c>
      <c r="E102" s="27">
        <v>0</v>
      </c>
      <c r="F102" s="27">
        <v>0</v>
      </c>
      <c r="G102" s="27">
        <v>1</v>
      </c>
      <c r="H102" s="27">
        <v>1</v>
      </c>
      <c r="I102" s="27">
        <v>2</v>
      </c>
      <c r="J102" s="27">
        <v>2</v>
      </c>
      <c r="K102" s="27">
        <v>3</v>
      </c>
      <c r="L102" s="27">
        <v>0</v>
      </c>
      <c r="M102" s="27">
        <v>2</v>
      </c>
      <c r="N102" s="27">
        <v>18</v>
      </c>
      <c r="O102" s="27">
        <v>2</v>
      </c>
      <c r="P102" s="34">
        <v>1</v>
      </c>
      <c r="Q102" s="35" t="s">
        <v>6</v>
      </c>
      <c r="R102" s="52"/>
      <c r="S102" s="56"/>
      <c r="T102" s="56"/>
      <c r="U102" s="56"/>
    </row>
    <row r="103" spans="1:21" s="53" customFormat="1" ht="15.6" customHeight="1" x14ac:dyDescent="0.2">
      <c r="A103" s="31">
        <v>16.2</v>
      </c>
      <c r="B103" s="32" t="s">
        <v>7</v>
      </c>
      <c r="C103" s="21">
        <v>0</v>
      </c>
      <c r="D103" s="4">
        <v>9</v>
      </c>
      <c r="E103" s="4">
        <v>3</v>
      </c>
      <c r="F103" s="4">
        <v>3</v>
      </c>
      <c r="G103" s="4">
        <v>4</v>
      </c>
      <c r="H103" s="4">
        <v>4</v>
      </c>
      <c r="I103" s="4">
        <v>3</v>
      </c>
      <c r="J103" s="4">
        <v>6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20"/>
      <c r="Q103" s="36">
        <f>SUM(C103:O103)</f>
        <v>32</v>
      </c>
      <c r="R103" s="15"/>
      <c r="S103" s="56"/>
      <c r="T103" s="56"/>
      <c r="U103" s="56"/>
    </row>
    <row r="104" spans="1:21" s="53" customFormat="1" ht="15.6" customHeight="1" x14ac:dyDescent="0.2">
      <c r="A104" s="99" t="s">
        <v>34</v>
      </c>
      <c r="B104" s="32" t="s">
        <v>8</v>
      </c>
      <c r="C104" s="21">
        <f>C103</f>
        <v>0</v>
      </c>
      <c r="D104" s="5">
        <f t="shared" ref="D104" si="86">C104-D102+D103</f>
        <v>9</v>
      </c>
      <c r="E104" s="5">
        <f>D104-E102+E103</f>
        <v>12</v>
      </c>
      <c r="F104" s="5">
        <f t="shared" ref="F104" si="87">E104-F102+F103</f>
        <v>15</v>
      </c>
      <c r="G104" s="5">
        <f t="shared" ref="G104" si="88">F104-G102+G103</f>
        <v>18</v>
      </c>
      <c r="H104" s="5">
        <f t="shared" ref="H104" si="89">G104-H102+H103</f>
        <v>21</v>
      </c>
      <c r="I104" s="5">
        <f t="shared" ref="I104" si="90">H104-I102+I103</f>
        <v>22</v>
      </c>
      <c r="J104" s="5">
        <f t="shared" ref="J104" si="91">I104-J102+J103</f>
        <v>26</v>
      </c>
      <c r="K104" s="5">
        <f t="shared" ref="K104" si="92">J104-K102+K103</f>
        <v>23</v>
      </c>
      <c r="L104" s="5">
        <f t="shared" ref="L104" si="93">K104-L102+L103</f>
        <v>23</v>
      </c>
      <c r="M104" s="5">
        <f t="shared" ref="M104" si="94">L104-M102+M103</f>
        <v>21</v>
      </c>
      <c r="N104" s="5">
        <f t="shared" ref="N104" si="95">M104-N102+N103</f>
        <v>3</v>
      </c>
      <c r="O104" s="5">
        <f t="shared" ref="O104" si="96">N104-O102+O103</f>
        <v>1</v>
      </c>
      <c r="P104" s="5">
        <f>O104-P102+P103</f>
        <v>0</v>
      </c>
      <c r="Q104" s="37"/>
      <c r="R104" s="3">
        <f>MAX(C104:P104)</f>
        <v>26</v>
      </c>
      <c r="S104" s="56"/>
      <c r="T104" s="56"/>
      <c r="U104" s="56"/>
    </row>
    <row r="105" spans="1:21" s="53" customFormat="1" ht="15.6" customHeight="1" x14ac:dyDescent="0.2">
      <c r="A105" s="100"/>
      <c r="B105" s="32" t="s">
        <v>9</v>
      </c>
      <c r="C105" s="83"/>
      <c r="D105" s="84"/>
      <c r="E105" s="84"/>
      <c r="F105" s="84"/>
      <c r="G105" s="6">
        <v>16.239999999999998</v>
      </c>
      <c r="H105" s="84"/>
      <c r="I105" s="84"/>
      <c r="J105" s="84"/>
      <c r="K105" s="6">
        <v>16.329999999999998</v>
      </c>
      <c r="L105" s="84"/>
      <c r="M105" s="84"/>
      <c r="N105" s="84"/>
      <c r="O105" s="84"/>
      <c r="P105" s="85">
        <v>16.399999999999999</v>
      </c>
      <c r="Q105" s="38">
        <v>20</v>
      </c>
      <c r="R105" s="15"/>
      <c r="S105" s="56"/>
      <c r="T105" s="56"/>
      <c r="U105" s="56"/>
    </row>
    <row r="106" spans="1:21" s="53" customFormat="1" ht="15.6" customHeight="1" x14ac:dyDescent="0.2">
      <c r="A106" s="101"/>
      <c r="B106" s="33" t="s">
        <v>10</v>
      </c>
      <c r="C106" s="86">
        <v>16.2</v>
      </c>
      <c r="D106" s="87"/>
      <c r="E106" s="87"/>
      <c r="F106" s="87"/>
      <c r="G106" s="7">
        <f>G105</f>
        <v>16.239999999999998</v>
      </c>
      <c r="H106" s="87"/>
      <c r="I106" s="87"/>
      <c r="J106" s="87"/>
      <c r="K106" s="7">
        <v>16.34</v>
      </c>
      <c r="L106" s="87"/>
      <c r="M106" s="87"/>
      <c r="N106" s="87"/>
      <c r="O106" s="87"/>
      <c r="P106" s="88"/>
      <c r="Q106" s="37"/>
      <c r="R106" s="16"/>
      <c r="S106" s="56"/>
      <c r="T106" s="56"/>
      <c r="U106" s="56"/>
    </row>
    <row r="107" spans="1:21" s="53" customFormat="1" ht="15.6" customHeight="1" thickBot="1" x14ac:dyDescent="0.25">
      <c r="A107" s="58">
        <v>204</v>
      </c>
      <c r="B107" s="58" t="s">
        <v>11</v>
      </c>
      <c r="C107" s="65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0"/>
      <c r="Q107" s="61"/>
      <c r="R107" s="3"/>
      <c r="S107" s="56"/>
      <c r="T107" s="56"/>
      <c r="U107" s="56"/>
    </row>
    <row r="108" spans="1:21" s="53" customFormat="1" ht="15.6" customHeight="1" x14ac:dyDescent="0.2">
      <c r="A108" s="64"/>
      <c r="B108" s="29" t="s">
        <v>5</v>
      </c>
      <c r="C108" s="30"/>
      <c r="D108" s="27">
        <v>0</v>
      </c>
      <c r="E108" s="27">
        <v>0</v>
      </c>
      <c r="F108" s="27">
        <v>0</v>
      </c>
      <c r="G108" s="27">
        <v>2</v>
      </c>
      <c r="H108" s="27">
        <v>2</v>
      </c>
      <c r="I108" s="27">
        <v>2</v>
      </c>
      <c r="J108" s="27">
        <v>0</v>
      </c>
      <c r="K108" s="27">
        <v>6</v>
      </c>
      <c r="L108" s="27">
        <v>0</v>
      </c>
      <c r="M108" s="27">
        <v>3</v>
      </c>
      <c r="N108" s="27">
        <v>14</v>
      </c>
      <c r="O108" s="27">
        <v>0</v>
      </c>
      <c r="P108" s="34">
        <v>0</v>
      </c>
      <c r="Q108" s="35" t="s">
        <v>6</v>
      </c>
      <c r="R108" s="52"/>
      <c r="S108" s="56"/>
      <c r="T108" s="56"/>
      <c r="U108" s="56"/>
    </row>
    <row r="109" spans="1:21" s="53" customFormat="1" ht="15.6" customHeight="1" x14ac:dyDescent="0.2">
      <c r="A109" s="31">
        <v>17.2</v>
      </c>
      <c r="B109" s="32" t="s">
        <v>7</v>
      </c>
      <c r="C109" s="21">
        <v>0</v>
      </c>
      <c r="D109" s="4">
        <v>5</v>
      </c>
      <c r="E109" s="4">
        <v>4</v>
      </c>
      <c r="F109" s="4">
        <v>1</v>
      </c>
      <c r="G109" s="4">
        <v>6</v>
      </c>
      <c r="H109" s="4">
        <v>3</v>
      </c>
      <c r="I109" s="4">
        <v>6</v>
      </c>
      <c r="J109" s="4">
        <v>2</v>
      </c>
      <c r="K109" s="4">
        <v>0</v>
      </c>
      <c r="L109" s="4">
        <v>2</v>
      </c>
      <c r="M109" s="4">
        <v>0</v>
      </c>
      <c r="N109" s="4">
        <v>0</v>
      </c>
      <c r="O109" s="4">
        <v>0</v>
      </c>
      <c r="P109" s="20"/>
      <c r="Q109" s="36">
        <f>SUM(C109:O109)</f>
        <v>29</v>
      </c>
      <c r="R109" s="15"/>
      <c r="S109" s="56"/>
      <c r="T109" s="56"/>
      <c r="U109" s="56"/>
    </row>
    <row r="110" spans="1:21" s="53" customFormat="1" ht="15.6" customHeight="1" x14ac:dyDescent="0.2">
      <c r="A110" s="99" t="s">
        <v>34</v>
      </c>
      <c r="B110" s="32" t="s">
        <v>8</v>
      </c>
      <c r="C110" s="21">
        <f>C109</f>
        <v>0</v>
      </c>
      <c r="D110" s="5">
        <f t="shared" ref="D110" si="97">C110-D108+D109</f>
        <v>5</v>
      </c>
      <c r="E110" s="5">
        <f>D110-E108+E109</f>
        <v>9</v>
      </c>
      <c r="F110" s="5">
        <f t="shared" ref="F110" si="98">E110-F108+F109</f>
        <v>10</v>
      </c>
      <c r="G110" s="5">
        <f t="shared" ref="G110" si="99">F110-G108+G109</f>
        <v>14</v>
      </c>
      <c r="H110" s="5">
        <f t="shared" ref="H110" si="100">G110-H108+H109</f>
        <v>15</v>
      </c>
      <c r="I110" s="5">
        <f t="shared" ref="I110" si="101">H110-I108+I109</f>
        <v>19</v>
      </c>
      <c r="J110" s="5">
        <f t="shared" ref="J110" si="102">I110-J108+J109</f>
        <v>21</v>
      </c>
      <c r="K110" s="5">
        <f t="shared" ref="K110" si="103">J110-K108+K109</f>
        <v>15</v>
      </c>
      <c r="L110" s="5">
        <f t="shared" ref="L110" si="104">K110-L108+L109</f>
        <v>17</v>
      </c>
      <c r="M110" s="5">
        <f t="shared" ref="M110" si="105">L110-M108+M109</f>
        <v>14</v>
      </c>
      <c r="N110" s="5">
        <f t="shared" ref="N110" si="106">M110-N108+N109</f>
        <v>0</v>
      </c>
      <c r="O110" s="5">
        <f t="shared" ref="O110" si="107">N110-O108+O109</f>
        <v>0</v>
      </c>
      <c r="P110" s="5">
        <f>O110-P108+P109</f>
        <v>0</v>
      </c>
      <c r="Q110" s="37"/>
      <c r="R110" s="3">
        <f>MAX(C110:P110)</f>
        <v>21</v>
      </c>
      <c r="S110" s="56"/>
      <c r="T110" s="56"/>
      <c r="U110" s="56"/>
    </row>
    <row r="111" spans="1:21" s="53" customFormat="1" ht="15.6" customHeight="1" x14ac:dyDescent="0.2">
      <c r="A111" s="100"/>
      <c r="B111" s="32" t="s">
        <v>9</v>
      </c>
      <c r="C111" s="83"/>
      <c r="D111" s="84"/>
      <c r="E111" s="84"/>
      <c r="F111" s="84"/>
      <c r="G111" s="6">
        <v>17.239999999999998</v>
      </c>
      <c r="H111" s="84"/>
      <c r="I111" s="84"/>
      <c r="J111" s="84"/>
      <c r="K111" s="6">
        <v>17.34</v>
      </c>
      <c r="L111" s="84"/>
      <c r="M111" s="84"/>
      <c r="N111" s="84"/>
      <c r="O111" s="84"/>
      <c r="P111" s="85">
        <v>17.420000000000002</v>
      </c>
      <c r="Q111" s="38">
        <v>22</v>
      </c>
      <c r="R111" s="15"/>
      <c r="S111" s="56"/>
      <c r="T111" s="56"/>
      <c r="U111" s="56"/>
    </row>
    <row r="112" spans="1:21" s="53" customFormat="1" ht="15.6" customHeight="1" x14ac:dyDescent="0.2">
      <c r="A112" s="101"/>
      <c r="B112" s="33" t="s">
        <v>10</v>
      </c>
      <c r="C112" s="86">
        <v>17.2</v>
      </c>
      <c r="D112" s="87"/>
      <c r="E112" s="87"/>
      <c r="F112" s="87"/>
      <c r="G112" s="7">
        <f>G111</f>
        <v>17.239999999999998</v>
      </c>
      <c r="H112" s="87"/>
      <c r="I112" s="87"/>
      <c r="J112" s="87"/>
      <c r="K112" s="7">
        <f>K111</f>
        <v>17.34</v>
      </c>
      <c r="L112" s="87"/>
      <c r="M112" s="87"/>
      <c r="N112" s="87"/>
      <c r="O112" s="87"/>
      <c r="P112" s="88"/>
      <c r="Q112" s="37"/>
      <c r="R112" s="16"/>
      <c r="S112" s="56"/>
      <c r="T112" s="56"/>
      <c r="U112" s="56"/>
    </row>
    <row r="113" spans="1:21" s="53" customFormat="1" ht="15.6" customHeight="1" thickBot="1" x14ac:dyDescent="0.25">
      <c r="A113" s="58">
        <v>204</v>
      </c>
      <c r="B113" s="58" t="s">
        <v>11</v>
      </c>
      <c r="C113" s="65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60"/>
      <c r="Q113" s="61"/>
      <c r="R113" s="3"/>
      <c r="S113" s="56"/>
      <c r="T113" s="56"/>
      <c r="U113" s="56"/>
    </row>
    <row r="114" spans="1:21" s="53" customFormat="1" ht="15.6" customHeight="1" x14ac:dyDescent="0.2">
      <c r="A114" s="64"/>
      <c r="B114" s="29" t="s">
        <v>5</v>
      </c>
      <c r="C114" s="30"/>
      <c r="D114" s="27">
        <v>0</v>
      </c>
      <c r="E114" s="27">
        <v>0</v>
      </c>
      <c r="F114" s="27">
        <v>0</v>
      </c>
      <c r="G114" s="27">
        <v>1</v>
      </c>
      <c r="H114" s="27">
        <v>0</v>
      </c>
      <c r="I114" s="27">
        <v>2</v>
      </c>
      <c r="J114" s="27">
        <v>0</v>
      </c>
      <c r="K114" s="27">
        <v>4</v>
      </c>
      <c r="L114" s="27">
        <v>0</v>
      </c>
      <c r="M114" s="27">
        <v>0</v>
      </c>
      <c r="N114" s="27">
        <v>10</v>
      </c>
      <c r="O114" s="27">
        <v>5</v>
      </c>
      <c r="P114" s="34">
        <v>7</v>
      </c>
      <c r="Q114" s="35" t="s">
        <v>6</v>
      </c>
      <c r="R114" s="52"/>
      <c r="S114" s="56"/>
      <c r="T114" s="56"/>
      <c r="U114" s="56"/>
    </row>
    <row r="115" spans="1:21" s="53" customFormat="1" ht="15.6" customHeight="1" x14ac:dyDescent="0.2">
      <c r="A115" s="31">
        <v>18.2</v>
      </c>
      <c r="B115" s="32" t="s">
        <v>7</v>
      </c>
      <c r="C115" s="21">
        <v>0</v>
      </c>
      <c r="D115" s="4">
        <v>6</v>
      </c>
      <c r="E115" s="4">
        <v>4</v>
      </c>
      <c r="F115" s="4">
        <v>2</v>
      </c>
      <c r="G115" s="4">
        <v>5</v>
      </c>
      <c r="H115" s="4">
        <v>6</v>
      </c>
      <c r="I115" s="4">
        <v>3</v>
      </c>
      <c r="J115" s="4">
        <v>1</v>
      </c>
      <c r="K115" s="4">
        <v>0</v>
      </c>
      <c r="L115" s="4">
        <v>0</v>
      </c>
      <c r="M115" s="4">
        <v>0</v>
      </c>
      <c r="N115" s="4">
        <v>2</v>
      </c>
      <c r="O115" s="4">
        <v>0</v>
      </c>
      <c r="P115" s="20"/>
      <c r="Q115" s="36">
        <f>SUM(C115:O115)</f>
        <v>29</v>
      </c>
      <c r="R115" s="15"/>
      <c r="S115" s="56"/>
      <c r="T115" s="56"/>
      <c r="U115" s="56"/>
    </row>
    <row r="116" spans="1:21" s="53" customFormat="1" ht="15.6" customHeight="1" x14ac:dyDescent="0.2">
      <c r="A116" s="99" t="s">
        <v>34</v>
      </c>
      <c r="B116" s="32" t="s">
        <v>8</v>
      </c>
      <c r="C116" s="21">
        <f>C115</f>
        <v>0</v>
      </c>
      <c r="D116" s="5">
        <f t="shared" ref="D116" si="108">C116-D114+D115</f>
        <v>6</v>
      </c>
      <c r="E116" s="5">
        <f>D116-E114+E115</f>
        <v>10</v>
      </c>
      <c r="F116" s="5">
        <f t="shared" ref="F116" si="109">E116-F114+F115</f>
        <v>12</v>
      </c>
      <c r="G116" s="5">
        <f t="shared" ref="G116" si="110">F116-G114+G115</f>
        <v>16</v>
      </c>
      <c r="H116" s="5">
        <f t="shared" ref="H116" si="111">G116-H114+H115</f>
        <v>22</v>
      </c>
      <c r="I116" s="5">
        <f t="shared" ref="I116" si="112">H116-I114+I115</f>
        <v>23</v>
      </c>
      <c r="J116" s="5">
        <f t="shared" ref="J116" si="113">I116-J114+J115</f>
        <v>24</v>
      </c>
      <c r="K116" s="5">
        <f t="shared" ref="K116" si="114">J116-K114+K115</f>
        <v>20</v>
      </c>
      <c r="L116" s="5">
        <f t="shared" ref="L116" si="115">K116-L114+L115</f>
        <v>20</v>
      </c>
      <c r="M116" s="5">
        <f t="shared" ref="M116" si="116">L116-M114+M115</f>
        <v>20</v>
      </c>
      <c r="N116" s="5">
        <f t="shared" ref="N116" si="117">M116-N114+N115</f>
        <v>12</v>
      </c>
      <c r="O116" s="5">
        <f t="shared" ref="O116" si="118">N116-O114+O115</f>
        <v>7</v>
      </c>
      <c r="P116" s="5">
        <f>O116-P114+P115</f>
        <v>0</v>
      </c>
      <c r="Q116" s="37"/>
      <c r="R116" s="3">
        <f>MAX(C116:P116)</f>
        <v>24</v>
      </c>
      <c r="S116" s="56"/>
      <c r="T116" s="56"/>
      <c r="U116" s="56"/>
    </row>
    <row r="117" spans="1:21" s="53" customFormat="1" ht="15.6" customHeight="1" x14ac:dyDescent="0.2">
      <c r="A117" s="100"/>
      <c r="B117" s="32" t="s">
        <v>9</v>
      </c>
      <c r="C117" s="83"/>
      <c r="D117" s="84"/>
      <c r="E117" s="84"/>
      <c r="F117" s="84"/>
      <c r="G117" s="6">
        <v>18.27</v>
      </c>
      <c r="H117" s="84"/>
      <c r="I117" s="84"/>
      <c r="J117" s="84"/>
      <c r="K117" s="6">
        <v>18.329999999999998</v>
      </c>
      <c r="L117" s="84"/>
      <c r="M117" s="84"/>
      <c r="N117" s="84"/>
      <c r="O117" s="84"/>
      <c r="P117" s="85">
        <v>18.399999999999999</v>
      </c>
      <c r="Q117" s="38">
        <v>20</v>
      </c>
      <c r="R117" s="15"/>
      <c r="S117" s="56"/>
      <c r="T117" s="56"/>
      <c r="U117" s="56"/>
    </row>
    <row r="118" spans="1:21" s="53" customFormat="1" ht="15.6" customHeight="1" x14ac:dyDescent="0.2">
      <c r="A118" s="101"/>
      <c r="B118" s="33" t="s">
        <v>10</v>
      </c>
      <c r="C118" s="86">
        <v>18.2</v>
      </c>
      <c r="D118" s="87"/>
      <c r="E118" s="87"/>
      <c r="F118" s="87"/>
      <c r="G118" s="7">
        <f>G117</f>
        <v>18.27</v>
      </c>
      <c r="H118" s="87"/>
      <c r="I118" s="87"/>
      <c r="J118" s="87"/>
      <c r="K118" s="7">
        <f>K117</f>
        <v>18.329999999999998</v>
      </c>
      <c r="L118" s="87"/>
      <c r="M118" s="87"/>
      <c r="N118" s="87"/>
      <c r="O118" s="87"/>
      <c r="P118" s="88"/>
      <c r="Q118" s="37"/>
      <c r="R118" s="16"/>
      <c r="S118" s="56"/>
      <c r="T118" s="56"/>
      <c r="U118" s="56"/>
    </row>
    <row r="119" spans="1:21" s="53" customFormat="1" ht="15.6" customHeight="1" thickBot="1" x14ac:dyDescent="0.25">
      <c r="A119" s="58">
        <v>204</v>
      </c>
      <c r="B119" s="58" t="s">
        <v>11</v>
      </c>
      <c r="C119" s="65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60"/>
      <c r="Q119" s="61"/>
      <c r="R119" s="3"/>
      <c r="S119" s="56"/>
      <c r="T119" s="56"/>
      <c r="U119" s="56"/>
    </row>
    <row r="120" spans="1:21" s="53" customFormat="1" ht="15.6" customHeight="1" x14ac:dyDescent="0.2">
      <c r="A120" s="64"/>
      <c r="B120" s="29" t="s">
        <v>5</v>
      </c>
      <c r="C120" s="30"/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5</v>
      </c>
      <c r="J120" s="27">
        <v>3</v>
      </c>
      <c r="K120" s="27">
        <v>2</v>
      </c>
      <c r="L120" s="27">
        <v>0</v>
      </c>
      <c r="M120" s="27">
        <v>0</v>
      </c>
      <c r="N120" s="27">
        <v>11</v>
      </c>
      <c r="O120" s="27">
        <v>9</v>
      </c>
      <c r="P120" s="34">
        <v>4</v>
      </c>
      <c r="Q120" s="35" t="s">
        <v>6</v>
      </c>
      <c r="R120" s="52"/>
      <c r="S120" s="56"/>
      <c r="T120" s="56"/>
      <c r="U120" s="56"/>
    </row>
    <row r="121" spans="1:21" s="53" customFormat="1" ht="15.6" customHeight="1" x14ac:dyDescent="0.2">
      <c r="A121" s="31">
        <v>19.2</v>
      </c>
      <c r="B121" s="32" t="s">
        <v>7</v>
      </c>
      <c r="C121" s="21">
        <v>2</v>
      </c>
      <c r="D121" s="4">
        <v>1</v>
      </c>
      <c r="E121" s="4">
        <v>3</v>
      </c>
      <c r="F121" s="4">
        <v>4</v>
      </c>
      <c r="G121" s="4">
        <v>2</v>
      </c>
      <c r="H121" s="4">
        <v>14</v>
      </c>
      <c r="I121" s="4">
        <v>4</v>
      </c>
      <c r="J121" s="4">
        <v>4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20"/>
      <c r="Q121" s="36">
        <f>SUM(C121:O121)</f>
        <v>34</v>
      </c>
      <c r="R121" s="15"/>
      <c r="S121" s="56"/>
      <c r="T121" s="56"/>
      <c r="U121" s="56"/>
    </row>
    <row r="122" spans="1:21" s="53" customFormat="1" ht="15.6" customHeight="1" x14ac:dyDescent="0.2">
      <c r="A122" s="99" t="s">
        <v>34</v>
      </c>
      <c r="B122" s="32" t="s">
        <v>8</v>
      </c>
      <c r="C122" s="21">
        <f>C121</f>
        <v>2</v>
      </c>
      <c r="D122" s="5">
        <f t="shared" ref="D122" si="119">C122-D120+D121</f>
        <v>3</v>
      </c>
      <c r="E122" s="5">
        <f>D122-E120+E121</f>
        <v>6</v>
      </c>
      <c r="F122" s="5">
        <f t="shared" ref="F122" si="120">E122-F120+F121</f>
        <v>10</v>
      </c>
      <c r="G122" s="5">
        <f t="shared" ref="G122" si="121">F122-G120+G121</f>
        <v>12</v>
      </c>
      <c r="H122" s="5">
        <f t="shared" ref="H122" si="122">G122-H120+H121</f>
        <v>26</v>
      </c>
      <c r="I122" s="5">
        <f t="shared" ref="I122" si="123">H122-I120+I121</f>
        <v>25</v>
      </c>
      <c r="J122" s="5">
        <f t="shared" ref="J122" si="124">I122-J120+J121</f>
        <v>26</v>
      </c>
      <c r="K122" s="5">
        <f t="shared" ref="K122" si="125">J122-K120+K121</f>
        <v>24</v>
      </c>
      <c r="L122" s="5">
        <f t="shared" ref="L122" si="126">K122-L120+L121</f>
        <v>24</v>
      </c>
      <c r="M122" s="5">
        <f t="shared" ref="M122" si="127">L122-M120+M121</f>
        <v>24</v>
      </c>
      <c r="N122" s="5">
        <f t="shared" ref="N122" si="128">M122-N120+N121</f>
        <v>13</v>
      </c>
      <c r="O122" s="5">
        <f t="shared" ref="O122" si="129">N122-O120+O121</f>
        <v>4</v>
      </c>
      <c r="P122" s="5">
        <f>O122-P120+P121</f>
        <v>0</v>
      </c>
      <c r="Q122" s="37"/>
      <c r="R122" s="3">
        <f>MAX(C122:P122)</f>
        <v>26</v>
      </c>
      <c r="S122" s="56"/>
      <c r="T122" s="56"/>
      <c r="U122" s="56"/>
    </row>
    <row r="123" spans="1:21" s="53" customFormat="1" ht="15.6" customHeight="1" x14ac:dyDescent="0.2">
      <c r="A123" s="100"/>
      <c r="B123" s="32" t="s">
        <v>9</v>
      </c>
      <c r="C123" s="83"/>
      <c r="D123" s="84"/>
      <c r="E123" s="84"/>
      <c r="F123" s="84"/>
      <c r="G123" s="6">
        <v>19.28</v>
      </c>
      <c r="H123" s="84"/>
      <c r="I123" s="84"/>
      <c r="J123" s="84"/>
      <c r="K123" s="6">
        <v>19.350000000000001</v>
      </c>
      <c r="L123" s="84"/>
      <c r="M123" s="84"/>
      <c r="N123" s="84"/>
      <c r="O123" s="84"/>
      <c r="P123" s="85">
        <v>19.420000000000002</v>
      </c>
      <c r="Q123" s="38">
        <v>22</v>
      </c>
      <c r="R123" s="15"/>
      <c r="S123" s="56"/>
      <c r="T123" s="56"/>
      <c r="U123" s="56"/>
    </row>
    <row r="124" spans="1:21" s="53" customFormat="1" ht="15.6" customHeight="1" x14ac:dyDescent="0.2">
      <c r="A124" s="101"/>
      <c r="B124" s="33" t="s">
        <v>10</v>
      </c>
      <c r="C124" s="86">
        <v>19.2</v>
      </c>
      <c r="D124" s="87"/>
      <c r="E124" s="87"/>
      <c r="F124" s="87"/>
      <c r="G124" s="7">
        <f>G123</f>
        <v>19.28</v>
      </c>
      <c r="H124" s="87"/>
      <c r="I124" s="87"/>
      <c r="J124" s="87"/>
      <c r="K124" s="7">
        <f>K123</f>
        <v>19.350000000000001</v>
      </c>
      <c r="L124" s="87"/>
      <c r="M124" s="87"/>
      <c r="N124" s="87"/>
      <c r="O124" s="87"/>
      <c r="P124" s="88"/>
      <c r="Q124" s="37"/>
      <c r="R124" s="16"/>
      <c r="S124" s="56"/>
      <c r="T124" s="56"/>
      <c r="U124" s="56"/>
    </row>
    <row r="125" spans="1:21" s="53" customFormat="1" ht="15.6" customHeight="1" thickBot="1" x14ac:dyDescent="0.25">
      <c r="A125" s="58">
        <v>204</v>
      </c>
      <c r="B125" s="58" t="s">
        <v>11</v>
      </c>
      <c r="C125" s="65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60"/>
      <c r="Q125" s="61"/>
      <c r="R125" s="3"/>
      <c r="S125" s="56"/>
      <c r="T125" s="56"/>
      <c r="U125" s="56"/>
    </row>
    <row r="126" spans="1:21" s="53" customFormat="1" ht="15.6" customHeight="1" x14ac:dyDescent="0.2">
      <c r="A126" s="64"/>
      <c r="B126" s="29" t="s">
        <v>5</v>
      </c>
      <c r="C126" s="30"/>
      <c r="D126" s="27">
        <v>0</v>
      </c>
      <c r="E126" s="27">
        <v>0</v>
      </c>
      <c r="F126" s="27">
        <v>0</v>
      </c>
      <c r="G126" s="27">
        <v>2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11</v>
      </c>
      <c r="O126" s="27">
        <v>2</v>
      </c>
      <c r="P126" s="34">
        <v>1</v>
      </c>
      <c r="Q126" s="35" t="s">
        <v>6</v>
      </c>
      <c r="R126" s="52"/>
      <c r="S126" s="56"/>
      <c r="T126" s="56"/>
      <c r="U126" s="56"/>
    </row>
    <row r="127" spans="1:21" s="53" customFormat="1" ht="15.6" customHeight="1" x14ac:dyDescent="0.2">
      <c r="A127" s="31">
        <v>20.2</v>
      </c>
      <c r="B127" s="32" t="s">
        <v>7</v>
      </c>
      <c r="C127" s="21">
        <v>0</v>
      </c>
      <c r="D127" s="4">
        <v>2</v>
      </c>
      <c r="E127" s="4">
        <v>2</v>
      </c>
      <c r="F127" s="4">
        <v>0</v>
      </c>
      <c r="G127" s="4">
        <v>2</v>
      </c>
      <c r="H127" s="4">
        <v>4</v>
      </c>
      <c r="I127" s="4">
        <v>3</v>
      </c>
      <c r="J127" s="4">
        <v>0</v>
      </c>
      <c r="K127" s="4">
        <v>0</v>
      </c>
      <c r="L127" s="4">
        <v>0</v>
      </c>
      <c r="M127" s="4">
        <v>2</v>
      </c>
      <c r="N127" s="4">
        <v>1</v>
      </c>
      <c r="O127" s="4">
        <v>0</v>
      </c>
      <c r="P127" s="20"/>
      <c r="Q127" s="36">
        <f>SUM(C127:O127)</f>
        <v>16</v>
      </c>
      <c r="R127" s="15"/>
      <c r="S127" s="56"/>
      <c r="T127" s="56"/>
      <c r="U127" s="56"/>
    </row>
    <row r="128" spans="1:21" s="53" customFormat="1" ht="15.6" customHeight="1" x14ac:dyDescent="0.2">
      <c r="A128" s="99" t="s">
        <v>34</v>
      </c>
      <c r="B128" s="32" t="s">
        <v>8</v>
      </c>
      <c r="C128" s="21">
        <f>C127</f>
        <v>0</v>
      </c>
      <c r="D128" s="5">
        <f t="shared" ref="D128" si="130">C128-D126+D127</f>
        <v>2</v>
      </c>
      <c r="E128" s="5">
        <f>D128-E126+E127</f>
        <v>4</v>
      </c>
      <c r="F128" s="5">
        <f t="shared" ref="F128" si="131">E128-F126+F127</f>
        <v>4</v>
      </c>
      <c r="G128" s="5">
        <f t="shared" ref="G128" si="132">F128-G126+G127</f>
        <v>4</v>
      </c>
      <c r="H128" s="5">
        <f t="shared" ref="H128" si="133">G128-H126+H127</f>
        <v>8</v>
      </c>
      <c r="I128" s="5">
        <f t="shared" ref="I128" si="134">H128-I126+I127</f>
        <v>11</v>
      </c>
      <c r="J128" s="5">
        <f t="shared" ref="J128" si="135">I128-J126+J127</f>
        <v>11</v>
      </c>
      <c r="K128" s="5">
        <f t="shared" ref="K128" si="136">J128-K126+K127</f>
        <v>11</v>
      </c>
      <c r="L128" s="5">
        <f t="shared" ref="L128" si="137">K128-L126+L127</f>
        <v>11</v>
      </c>
      <c r="M128" s="5">
        <f t="shared" ref="M128" si="138">L128-M126+M127</f>
        <v>13</v>
      </c>
      <c r="N128" s="5">
        <f t="shared" ref="N128" si="139">M128-N126+N127</f>
        <v>3</v>
      </c>
      <c r="O128" s="5">
        <f t="shared" ref="O128" si="140">N128-O126+O127</f>
        <v>1</v>
      </c>
      <c r="P128" s="5">
        <f>O128-P126+P127</f>
        <v>0</v>
      </c>
      <c r="Q128" s="37"/>
      <c r="R128" s="3">
        <f>MAX(C128:P128)</f>
        <v>13</v>
      </c>
      <c r="S128" s="56"/>
      <c r="T128" s="56"/>
      <c r="U128" s="56"/>
    </row>
    <row r="129" spans="1:21" s="53" customFormat="1" ht="15.6" customHeight="1" x14ac:dyDescent="0.2">
      <c r="A129" s="100"/>
      <c r="B129" s="32" t="s">
        <v>9</v>
      </c>
      <c r="C129" s="83"/>
      <c r="D129" s="84"/>
      <c r="E129" s="84"/>
      <c r="F129" s="84"/>
      <c r="G129" s="6">
        <v>20.239999999999998</v>
      </c>
      <c r="H129" s="84"/>
      <c r="I129" s="84"/>
      <c r="J129" s="84"/>
      <c r="K129" s="6">
        <v>20.309999999999999</v>
      </c>
      <c r="L129" s="84"/>
      <c r="M129" s="84"/>
      <c r="N129" s="84"/>
      <c r="O129" s="84"/>
      <c r="P129" s="85">
        <v>20.399999999999999</v>
      </c>
      <c r="Q129" s="38">
        <v>20</v>
      </c>
      <c r="R129" s="15"/>
      <c r="S129" s="56"/>
      <c r="T129" s="56"/>
      <c r="U129" s="56"/>
    </row>
    <row r="130" spans="1:21" s="53" customFormat="1" ht="15.6" customHeight="1" x14ac:dyDescent="0.2">
      <c r="A130" s="101"/>
      <c r="B130" s="33" t="s">
        <v>10</v>
      </c>
      <c r="C130" s="86">
        <v>20.2</v>
      </c>
      <c r="D130" s="87"/>
      <c r="E130" s="87"/>
      <c r="F130" s="87"/>
      <c r="G130" s="7">
        <f>G129</f>
        <v>20.239999999999998</v>
      </c>
      <c r="H130" s="87"/>
      <c r="I130" s="87"/>
      <c r="J130" s="87"/>
      <c r="K130" s="7">
        <f>K129</f>
        <v>20.309999999999999</v>
      </c>
      <c r="L130" s="87"/>
      <c r="M130" s="87"/>
      <c r="N130" s="87"/>
      <c r="O130" s="87"/>
      <c r="P130" s="88"/>
      <c r="Q130" s="37"/>
      <c r="R130" s="16"/>
      <c r="S130" s="56"/>
      <c r="T130" s="56"/>
      <c r="U130" s="56"/>
    </row>
    <row r="131" spans="1:21" s="53" customFormat="1" ht="15.6" customHeight="1" thickBot="1" x14ac:dyDescent="0.25">
      <c r="A131" s="58">
        <v>204</v>
      </c>
      <c r="B131" s="58" t="s">
        <v>11</v>
      </c>
      <c r="C131" s="65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60"/>
      <c r="Q131" s="61"/>
      <c r="R131" s="3"/>
      <c r="S131" s="56"/>
      <c r="T131" s="56"/>
      <c r="U131" s="56"/>
    </row>
    <row r="132" spans="1:21" s="53" customFormat="1" ht="15.6" customHeight="1" x14ac:dyDescent="0.2">
      <c r="A132" s="64"/>
      <c r="B132" s="29" t="s">
        <v>5</v>
      </c>
      <c r="C132" s="30"/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2</v>
      </c>
      <c r="O132" s="27">
        <v>3</v>
      </c>
      <c r="P132" s="34">
        <v>1</v>
      </c>
      <c r="Q132" s="35" t="s">
        <v>6</v>
      </c>
      <c r="R132" s="52"/>
      <c r="S132" s="56"/>
      <c r="T132" s="56"/>
      <c r="U132" s="56"/>
    </row>
    <row r="133" spans="1:21" s="53" customFormat="1" ht="15.6" customHeight="1" x14ac:dyDescent="0.2">
      <c r="A133" s="31">
        <v>21.32</v>
      </c>
      <c r="B133" s="32" t="s">
        <v>7</v>
      </c>
      <c r="C133" s="21">
        <v>0</v>
      </c>
      <c r="D133" s="4">
        <v>1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2</v>
      </c>
      <c r="K133" s="4">
        <v>3</v>
      </c>
      <c r="L133" s="4">
        <v>0</v>
      </c>
      <c r="M133" s="4">
        <v>0</v>
      </c>
      <c r="N133" s="4">
        <v>0</v>
      </c>
      <c r="O133" s="4">
        <v>0</v>
      </c>
      <c r="P133" s="20"/>
      <c r="Q133" s="36">
        <f>SUM(C133:O133)</f>
        <v>6</v>
      </c>
      <c r="R133" s="15"/>
      <c r="S133" s="56"/>
      <c r="T133" s="56"/>
      <c r="U133" s="56"/>
    </row>
    <row r="134" spans="1:21" s="53" customFormat="1" ht="15.6" customHeight="1" x14ac:dyDescent="0.2">
      <c r="A134" s="99" t="s">
        <v>34</v>
      </c>
      <c r="B134" s="32" t="s">
        <v>8</v>
      </c>
      <c r="C134" s="21">
        <f>C133</f>
        <v>0</v>
      </c>
      <c r="D134" s="5">
        <f t="shared" ref="D134" si="141">C134-D132+D133</f>
        <v>1</v>
      </c>
      <c r="E134" s="5">
        <f>D134-E132+E133</f>
        <v>1</v>
      </c>
      <c r="F134" s="5">
        <f t="shared" ref="F134:O134" si="142">E134-F132+F133</f>
        <v>1</v>
      </c>
      <c r="G134" s="5">
        <f t="shared" si="142"/>
        <v>1</v>
      </c>
      <c r="H134" s="5">
        <f t="shared" si="142"/>
        <v>1</v>
      </c>
      <c r="I134" s="5">
        <f t="shared" si="142"/>
        <v>1</v>
      </c>
      <c r="J134" s="5">
        <f t="shared" si="142"/>
        <v>3</v>
      </c>
      <c r="K134" s="5">
        <f t="shared" si="142"/>
        <v>6</v>
      </c>
      <c r="L134" s="5">
        <f t="shared" si="142"/>
        <v>6</v>
      </c>
      <c r="M134" s="5">
        <f t="shared" si="142"/>
        <v>6</v>
      </c>
      <c r="N134" s="5">
        <f t="shared" si="142"/>
        <v>4</v>
      </c>
      <c r="O134" s="5">
        <f t="shared" si="142"/>
        <v>1</v>
      </c>
      <c r="P134" s="5">
        <f>O134-P132+P133</f>
        <v>0</v>
      </c>
      <c r="Q134" s="37"/>
      <c r="R134" s="3">
        <f>MAX(C134:P134)</f>
        <v>6</v>
      </c>
      <c r="S134" s="56"/>
      <c r="T134" s="56"/>
      <c r="U134" s="56"/>
    </row>
    <row r="135" spans="1:21" s="53" customFormat="1" ht="15.6" customHeight="1" x14ac:dyDescent="0.2">
      <c r="A135" s="100"/>
      <c r="B135" s="32" t="s">
        <v>9</v>
      </c>
      <c r="C135" s="83"/>
      <c r="D135" s="84"/>
      <c r="E135" s="84"/>
      <c r="F135" s="84"/>
      <c r="G135" s="6">
        <v>21.4</v>
      </c>
      <c r="H135" s="84"/>
      <c r="I135" s="84"/>
      <c r="J135" s="84"/>
      <c r="K135" s="6">
        <v>21.46</v>
      </c>
      <c r="L135" s="84"/>
      <c r="M135" s="84"/>
      <c r="N135" s="84"/>
      <c r="O135" s="84"/>
      <c r="P135" s="85">
        <v>21.56</v>
      </c>
      <c r="Q135" s="38">
        <v>24</v>
      </c>
      <c r="R135" s="15"/>
      <c r="S135" s="56"/>
      <c r="T135" s="56"/>
      <c r="U135" s="56"/>
    </row>
    <row r="136" spans="1:21" s="53" customFormat="1" ht="15.6" customHeight="1" x14ac:dyDescent="0.2">
      <c r="A136" s="101"/>
      <c r="B136" s="33" t="s">
        <v>10</v>
      </c>
      <c r="C136" s="86">
        <v>21.32</v>
      </c>
      <c r="D136" s="87"/>
      <c r="E136" s="87"/>
      <c r="F136" s="87"/>
      <c r="G136" s="7">
        <f>G135</f>
        <v>21.4</v>
      </c>
      <c r="H136" s="87"/>
      <c r="I136" s="87"/>
      <c r="J136" s="87"/>
      <c r="K136" s="7">
        <f>K135</f>
        <v>21.46</v>
      </c>
      <c r="L136" s="87"/>
      <c r="M136" s="87"/>
      <c r="N136" s="87"/>
      <c r="O136" s="87"/>
      <c r="P136" s="88"/>
      <c r="Q136" s="37"/>
      <c r="R136" s="16"/>
      <c r="S136" s="56"/>
      <c r="T136" s="56"/>
      <c r="U136" s="56"/>
    </row>
    <row r="137" spans="1:21" s="53" customFormat="1" ht="15.6" customHeight="1" thickBot="1" x14ac:dyDescent="0.25">
      <c r="A137" s="58">
        <v>204</v>
      </c>
      <c r="B137" s="58" t="s">
        <v>11</v>
      </c>
      <c r="C137" s="65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60"/>
      <c r="Q137" s="61"/>
      <c r="R137" s="3"/>
      <c r="S137" s="56"/>
      <c r="T137" s="56"/>
      <c r="U137" s="56"/>
    </row>
    <row r="138" spans="1:21" s="56" customFormat="1" ht="15.6" customHeight="1" x14ac:dyDescent="0.2">
      <c r="A138" s="70" t="s">
        <v>12</v>
      </c>
      <c r="B138" s="66"/>
      <c r="C138" s="8"/>
      <c r="D138" s="9">
        <f>SUMIF($B6:$B137,"l. wys.",D6:D137)</f>
        <v>0</v>
      </c>
      <c r="E138" s="9">
        <f t="shared" ref="E138:O138" si="143">SUMIF($B6:$B137,"l. wys.",E6:E137)</f>
        <v>1</v>
      </c>
      <c r="F138" s="9">
        <f t="shared" si="143"/>
        <v>2</v>
      </c>
      <c r="G138" s="9">
        <f t="shared" si="143"/>
        <v>21</v>
      </c>
      <c r="H138" s="9">
        <f t="shared" si="143"/>
        <v>19</v>
      </c>
      <c r="I138" s="9">
        <f t="shared" si="143"/>
        <v>48</v>
      </c>
      <c r="J138" s="9">
        <f t="shared" si="143"/>
        <v>169</v>
      </c>
      <c r="K138" s="9">
        <f t="shared" si="143"/>
        <v>98</v>
      </c>
      <c r="L138" s="9">
        <f t="shared" si="143"/>
        <v>12</v>
      </c>
      <c r="M138" s="9">
        <f t="shared" si="143"/>
        <v>39</v>
      </c>
      <c r="N138" s="9">
        <f t="shared" si="143"/>
        <v>228</v>
      </c>
      <c r="O138" s="9">
        <f t="shared" si="143"/>
        <v>121</v>
      </c>
      <c r="P138" s="9">
        <f>SUMIF($B6:$B137,"l. wys.",P6:P137)</f>
        <v>97</v>
      </c>
      <c r="Q138" s="54" t="str">
        <f>"Σ: "&amp;SUM(C138:P138)</f>
        <v>Σ: 855</v>
      </c>
      <c r="R138" s="55"/>
    </row>
    <row r="139" spans="1:21" s="56" customFormat="1" ht="15.6" customHeight="1" thickBot="1" x14ac:dyDescent="0.25">
      <c r="A139" s="71" t="s">
        <v>13</v>
      </c>
      <c r="B139" s="67"/>
      <c r="C139" s="10">
        <f>SUMIF($B6:$B137,"l. wsiad.",C6:C137)</f>
        <v>14</v>
      </c>
      <c r="D139" s="11">
        <f>SUMIF($B6:$B137,"l. wsiad.",D6:D137)</f>
        <v>77</v>
      </c>
      <c r="E139" s="11">
        <f t="shared" ref="E139:O139" si="144">SUMIF($B6:$B137,"l. wsiad.",E6:E137)</f>
        <v>59</v>
      </c>
      <c r="F139" s="11">
        <f t="shared" si="144"/>
        <v>51</v>
      </c>
      <c r="G139" s="11">
        <f t="shared" si="144"/>
        <v>123</v>
      </c>
      <c r="H139" s="11">
        <f t="shared" si="144"/>
        <v>167</v>
      </c>
      <c r="I139" s="11">
        <f t="shared" si="144"/>
        <v>152</v>
      </c>
      <c r="J139" s="11">
        <f t="shared" si="144"/>
        <v>150</v>
      </c>
      <c r="K139" s="11">
        <f t="shared" si="144"/>
        <v>22</v>
      </c>
      <c r="L139" s="11">
        <f t="shared" si="144"/>
        <v>9</v>
      </c>
      <c r="M139" s="11">
        <f t="shared" si="144"/>
        <v>5</v>
      </c>
      <c r="N139" s="11">
        <f t="shared" si="144"/>
        <v>15</v>
      </c>
      <c r="O139" s="11">
        <f t="shared" si="144"/>
        <v>11</v>
      </c>
      <c r="P139" s="12"/>
      <c r="Q139" s="57" t="str">
        <f>"Σ: "&amp;SUM(C139:P139)</f>
        <v>Σ: 855</v>
      </c>
      <c r="R139" s="13"/>
    </row>
    <row r="140" spans="1:21" x14ac:dyDescent="0.2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68"/>
      <c r="R140" s="56"/>
      <c r="S140" s="56"/>
      <c r="T140" s="56"/>
      <c r="U140" s="56"/>
    </row>
    <row r="141" spans="1:21" x14ac:dyDescent="0.2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69"/>
      <c r="R141" s="69"/>
      <c r="S141" s="56"/>
      <c r="T141" s="56"/>
      <c r="U141" s="56"/>
    </row>
    <row r="142" spans="1:21" x14ac:dyDescent="0.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</row>
    <row r="143" spans="1:21" x14ac:dyDescent="0.2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</row>
    <row r="144" spans="1:21" x14ac:dyDescent="0.2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</row>
    <row r="145" spans="1:21" x14ac:dyDescent="0.2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</row>
    <row r="146" spans="1:21" x14ac:dyDescent="0.2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</row>
    <row r="147" spans="1:2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</row>
    <row r="148" spans="1:21" x14ac:dyDescent="0.2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</row>
    <row r="149" spans="1:21" x14ac:dyDescent="0.2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</row>
    <row r="150" spans="1:21" x14ac:dyDescent="0.2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</row>
    <row r="151" spans="1:21" x14ac:dyDescent="0.2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</row>
  </sheetData>
  <sheetProtection selectLockedCells="1" selectUnlockedCells="1"/>
  <mergeCells count="22">
    <mergeCell ref="A38:A40"/>
    <mergeCell ref="A8:A10"/>
    <mergeCell ref="A14:A16"/>
    <mergeCell ref="A20:A22"/>
    <mergeCell ref="A26:A28"/>
    <mergeCell ref="A32:A34"/>
    <mergeCell ref="A134:A136"/>
    <mergeCell ref="A68:A70"/>
    <mergeCell ref="A74:A76"/>
    <mergeCell ref="A80:A82"/>
    <mergeCell ref="A86:A88"/>
    <mergeCell ref="A92:A94"/>
    <mergeCell ref="A128:A130"/>
    <mergeCell ref="A104:A106"/>
    <mergeCell ref="A110:A112"/>
    <mergeCell ref="A116:A118"/>
    <mergeCell ref="A122:A124"/>
    <mergeCell ref="A44:A46"/>
    <mergeCell ref="A50:A52"/>
    <mergeCell ref="A56:A58"/>
    <mergeCell ref="A62:A64"/>
    <mergeCell ref="A98:A100"/>
  </mergeCells>
  <conditionalFormatting sqref="Q8:Q11">
    <cfRule type="expression" dxfId="157" priority="43" stopIfTrue="1">
      <formula>AB8</formula>
    </cfRule>
  </conditionalFormatting>
  <conditionalFormatting sqref="C8:P8">
    <cfRule type="cellIs" dxfId="156" priority="44" stopIfTrue="1" operator="equal">
      <formula>$R8</formula>
    </cfRule>
  </conditionalFormatting>
  <conditionalFormatting sqref="Q14:Q17">
    <cfRule type="expression" dxfId="155" priority="42" stopIfTrue="1">
      <formula>AB14</formula>
    </cfRule>
  </conditionalFormatting>
  <conditionalFormatting sqref="C56:P56">
    <cfRule type="cellIs" dxfId="154" priority="37" stopIfTrue="1" operator="equal">
      <formula>$R56</formula>
    </cfRule>
  </conditionalFormatting>
  <conditionalFormatting sqref="Q44:Q47">
    <cfRule type="expression" dxfId="153" priority="40" stopIfTrue="1">
      <formula>AB44</formula>
    </cfRule>
  </conditionalFormatting>
  <conditionalFormatting sqref="C50:P50">
    <cfRule type="cellIs" dxfId="152" priority="39" stopIfTrue="1" operator="equal">
      <formula>$R50</formula>
    </cfRule>
  </conditionalFormatting>
  <conditionalFormatting sqref="Q50:Q53">
    <cfRule type="expression" dxfId="151" priority="38" stopIfTrue="1">
      <formula>AB50</formula>
    </cfRule>
  </conditionalFormatting>
  <conditionalFormatting sqref="C44:P44">
    <cfRule type="cellIs" dxfId="150" priority="41" stopIfTrue="1" operator="equal">
      <formula>$R44</formula>
    </cfRule>
  </conditionalFormatting>
  <conditionalFormatting sqref="Q56:Q59">
    <cfRule type="expression" dxfId="149" priority="36" stopIfTrue="1">
      <formula>AB56</formula>
    </cfRule>
  </conditionalFormatting>
  <conditionalFormatting sqref="C62:P62">
    <cfRule type="cellIs" dxfId="148" priority="35" stopIfTrue="1" operator="equal">
      <formula>$R62</formula>
    </cfRule>
  </conditionalFormatting>
  <conditionalFormatting sqref="Q62:Q65">
    <cfRule type="expression" dxfId="147" priority="34" stopIfTrue="1">
      <formula>AB62</formula>
    </cfRule>
  </conditionalFormatting>
  <conditionalFormatting sqref="Q134:Q137">
    <cfRule type="expression" dxfId="146" priority="32" stopIfTrue="1">
      <formula>AB134</formula>
    </cfRule>
  </conditionalFormatting>
  <conditionalFormatting sqref="C134:P134">
    <cfRule type="cellIs" dxfId="145" priority="33" stopIfTrue="1" operator="equal">
      <formula>$R134</formula>
    </cfRule>
  </conditionalFormatting>
  <conditionalFormatting sqref="Q26:Q29">
    <cfRule type="expression" dxfId="144" priority="28" stopIfTrue="1">
      <formula>AB26</formula>
    </cfRule>
  </conditionalFormatting>
  <conditionalFormatting sqref="Q32:Q35">
    <cfRule type="expression" dxfId="143" priority="26" stopIfTrue="1">
      <formula>AB32</formula>
    </cfRule>
  </conditionalFormatting>
  <conditionalFormatting sqref="C32:P32">
    <cfRule type="cellIs" dxfId="142" priority="27" stopIfTrue="1" operator="equal">
      <formula>$R32</formula>
    </cfRule>
  </conditionalFormatting>
  <conditionalFormatting sqref="C20:P20">
    <cfRule type="cellIs" dxfId="141" priority="31" stopIfTrue="1" operator="equal">
      <formula>$R20</formula>
    </cfRule>
  </conditionalFormatting>
  <conditionalFormatting sqref="Q20:Q23">
    <cfRule type="expression" dxfId="140" priority="30" stopIfTrue="1">
      <formula>AB20</formula>
    </cfRule>
  </conditionalFormatting>
  <conditionalFormatting sqref="C38:P38">
    <cfRule type="cellIs" dxfId="139" priority="25" stopIfTrue="1" operator="equal">
      <formula>$R38</formula>
    </cfRule>
  </conditionalFormatting>
  <conditionalFormatting sqref="Q38:Q41">
    <cfRule type="expression" dxfId="138" priority="24" stopIfTrue="1">
      <formula>AB38</formula>
    </cfRule>
  </conditionalFormatting>
  <conditionalFormatting sqref="C26:P26">
    <cfRule type="cellIs" dxfId="137" priority="29" stopIfTrue="1" operator="equal">
      <formula>$R26</formula>
    </cfRule>
  </conditionalFormatting>
  <conditionalFormatting sqref="C14:P14">
    <cfRule type="cellIs" dxfId="136" priority="23" stopIfTrue="1" operator="equal">
      <formula>$R14</formula>
    </cfRule>
  </conditionalFormatting>
  <conditionalFormatting sqref="C68:P68">
    <cfRule type="cellIs" dxfId="135" priority="22" stopIfTrue="1" operator="equal">
      <formula>$R68</formula>
    </cfRule>
  </conditionalFormatting>
  <conditionalFormatting sqref="Q68:Q71">
    <cfRule type="expression" dxfId="134" priority="21" stopIfTrue="1">
      <formula>AB68</formula>
    </cfRule>
  </conditionalFormatting>
  <conditionalFormatting sqref="C74:P74">
    <cfRule type="cellIs" dxfId="133" priority="20" stopIfTrue="1" operator="equal">
      <formula>$R74</formula>
    </cfRule>
  </conditionalFormatting>
  <conditionalFormatting sqref="Q74:Q77">
    <cfRule type="expression" dxfId="132" priority="19" stopIfTrue="1">
      <formula>AB74</formula>
    </cfRule>
  </conditionalFormatting>
  <conditionalFormatting sqref="C80:P80">
    <cfRule type="cellIs" dxfId="131" priority="18" stopIfTrue="1" operator="equal">
      <formula>$R80</formula>
    </cfRule>
  </conditionalFormatting>
  <conditionalFormatting sqref="Q80:Q83">
    <cfRule type="expression" dxfId="130" priority="17" stopIfTrue="1">
      <formula>AB80</formula>
    </cfRule>
  </conditionalFormatting>
  <conditionalFormatting sqref="C86:P86">
    <cfRule type="cellIs" dxfId="129" priority="16" stopIfTrue="1" operator="equal">
      <formula>$R86</formula>
    </cfRule>
  </conditionalFormatting>
  <conditionalFormatting sqref="Q86:Q89">
    <cfRule type="expression" dxfId="128" priority="15" stopIfTrue="1">
      <formula>AB86</formula>
    </cfRule>
  </conditionalFormatting>
  <conditionalFormatting sqref="C92:P92">
    <cfRule type="cellIs" dxfId="127" priority="14" stopIfTrue="1" operator="equal">
      <formula>$R92</formula>
    </cfRule>
  </conditionalFormatting>
  <conditionalFormatting sqref="Q92:Q95">
    <cfRule type="expression" dxfId="126" priority="13" stopIfTrue="1">
      <formula>AB92</formula>
    </cfRule>
  </conditionalFormatting>
  <conditionalFormatting sqref="C98:P98">
    <cfRule type="cellIs" dxfId="125" priority="12" stopIfTrue="1" operator="equal">
      <formula>$R98</formula>
    </cfRule>
  </conditionalFormatting>
  <conditionalFormatting sqref="Q98:Q101">
    <cfRule type="expression" dxfId="124" priority="11" stopIfTrue="1">
      <formula>AB98</formula>
    </cfRule>
  </conditionalFormatting>
  <conditionalFormatting sqref="C104:P104">
    <cfRule type="cellIs" dxfId="123" priority="10" stopIfTrue="1" operator="equal">
      <formula>$R104</formula>
    </cfRule>
  </conditionalFormatting>
  <conditionalFormatting sqref="Q104:Q107">
    <cfRule type="expression" dxfId="122" priority="9" stopIfTrue="1">
      <formula>AB104</formula>
    </cfRule>
  </conditionalFormatting>
  <conditionalFormatting sqref="C110:P110">
    <cfRule type="cellIs" dxfId="121" priority="8" stopIfTrue="1" operator="equal">
      <formula>$R110</formula>
    </cfRule>
  </conditionalFormatting>
  <conditionalFormatting sqref="Q110:Q113">
    <cfRule type="expression" dxfId="120" priority="7" stopIfTrue="1">
      <formula>AB110</formula>
    </cfRule>
  </conditionalFormatting>
  <conditionalFormatting sqref="C116:P116">
    <cfRule type="cellIs" dxfId="119" priority="6" stopIfTrue="1" operator="equal">
      <formula>$R116</formula>
    </cfRule>
  </conditionalFormatting>
  <conditionalFormatting sqref="Q116:Q119">
    <cfRule type="expression" dxfId="118" priority="5" stopIfTrue="1">
      <formula>AB116</formula>
    </cfRule>
  </conditionalFormatting>
  <conditionalFormatting sqref="C122:P122">
    <cfRule type="cellIs" dxfId="117" priority="4" stopIfTrue="1" operator="equal">
      <formula>$R122</formula>
    </cfRule>
  </conditionalFormatting>
  <conditionalFormatting sqref="Q122:Q125">
    <cfRule type="expression" dxfId="116" priority="3" stopIfTrue="1">
      <formula>AB122</formula>
    </cfRule>
  </conditionalFormatting>
  <conditionalFormatting sqref="C128:P128">
    <cfRule type="cellIs" dxfId="115" priority="2" stopIfTrue="1" operator="equal">
      <formula>$R128</formula>
    </cfRule>
  </conditionalFormatting>
  <conditionalFormatting sqref="Q128:Q131">
    <cfRule type="expression" dxfId="114" priority="1" stopIfTrue="1">
      <formula>AB128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16" man="1"/>
    <brk id="53" max="16" man="1"/>
    <brk id="77" max="16" man="1"/>
    <brk id="101" max="16" man="1"/>
    <brk id="125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16" width="8.140625" style="44" customWidth="1"/>
    <col min="17" max="17" width="11.7109375" style="44" customWidth="1"/>
    <col min="18" max="18" width="6.7109375" style="44" customWidth="1"/>
    <col min="19" max="16384" width="9.140625" style="44"/>
  </cols>
  <sheetData>
    <row r="1" spans="1:21" ht="21.95" customHeight="1" x14ac:dyDescent="0.2">
      <c r="A1" s="17" t="s">
        <v>15</v>
      </c>
      <c r="B1" s="39"/>
      <c r="C1" s="39"/>
      <c r="D1" s="39"/>
      <c r="E1" s="39"/>
      <c r="F1" s="39"/>
      <c r="G1" s="39"/>
      <c r="H1" s="40"/>
      <c r="I1" s="41"/>
      <c r="J1" s="62" t="s">
        <v>47</v>
      </c>
      <c r="K1" s="18"/>
      <c r="L1" s="18"/>
      <c r="M1" s="18"/>
      <c r="N1" s="18"/>
      <c r="O1" s="18"/>
      <c r="P1" s="42"/>
      <c r="Q1" s="43"/>
    </row>
    <row r="2" spans="1:21" ht="5.0999999999999996" customHeight="1" thickBot="1" x14ac:dyDescent="0.25">
      <c r="A2" s="19"/>
      <c r="B2" s="45"/>
      <c r="C2" s="45"/>
      <c r="D2" s="45"/>
      <c r="E2" s="45"/>
      <c r="F2" s="45"/>
      <c r="G2" s="45"/>
      <c r="H2" s="46"/>
      <c r="I2" s="47"/>
      <c r="J2" s="46"/>
      <c r="K2" s="1"/>
      <c r="L2" s="1"/>
      <c r="M2" s="1"/>
      <c r="N2" s="1"/>
      <c r="O2" s="1"/>
      <c r="P2" s="45"/>
      <c r="Q2" s="48"/>
    </row>
    <row r="3" spans="1:21" ht="21.95" customHeight="1" thickBot="1" x14ac:dyDescent="0.25">
      <c r="A3" s="19" t="s">
        <v>0</v>
      </c>
      <c r="B3" s="22">
        <v>21</v>
      </c>
      <c r="C3" s="2" t="s">
        <v>22</v>
      </c>
      <c r="D3" s="2"/>
      <c r="E3" s="2"/>
      <c r="F3" s="2"/>
      <c r="G3" s="2"/>
      <c r="H3" s="2"/>
      <c r="I3" s="47"/>
      <c r="J3" s="82" t="s">
        <v>35</v>
      </c>
      <c r="K3" s="1"/>
      <c r="L3" s="1"/>
      <c r="M3" s="1"/>
      <c r="N3" s="1"/>
      <c r="O3" s="1"/>
      <c r="P3" s="45"/>
      <c r="Q3" s="48"/>
    </row>
    <row r="4" spans="1:21" ht="5.0999999999999996" customHeight="1" thickBot="1" x14ac:dyDescent="0.3">
      <c r="A4" s="23"/>
      <c r="B4" s="24"/>
      <c r="C4" s="25"/>
      <c r="D4" s="25"/>
      <c r="E4" s="25"/>
      <c r="F4" s="25"/>
      <c r="G4" s="25"/>
      <c r="H4" s="49"/>
      <c r="I4" s="26"/>
      <c r="J4" s="24"/>
      <c r="K4" s="24"/>
      <c r="L4" s="24"/>
      <c r="M4" s="24"/>
      <c r="N4" s="24"/>
      <c r="O4" s="24"/>
      <c r="P4" s="50"/>
      <c r="Q4" s="51"/>
    </row>
    <row r="5" spans="1:21" s="63" customFormat="1" ht="114.95" customHeight="1" thickBot="1" x14ac:dyDescent="0.25">
      <c r="A5" s="28" t="s">
        <v>2</v>
      </c>
      <c r="B5" s="28" t="s">
        <v>3</v>
      </c>
      <c r="C5" s="90" t="s">
        <v>33</v>
      </c>
      <c r="D5" s="90" t="s">
        <v>36</v>
      </c>
      <c r="E5" s="90" t="s">
        <v>37</v>
      </c>
      <c r="F5" s="90" t="s">
        <v>38</v>
      </c>
      <c r="G5" s="90" t="s">
        <v>39</v>
      </c>
      <c r="H5" s="90" t="s">
        <v>40</v>
      </c>
      <c r="I5" s="90" t="s">
        <v>20</v>
      </c>
      <c r="J5" s="90" t="s">
        <v>17</v>
      </c>
      <c r="K5" s="90" t="s">
        <v>21</v>
      </c>
      <c r="L5" s="90" t="s">
        <v>41</v>
      </c>
      <c r="M5" s="90" t="s">
        <v>42</v>
      </c>
      <c r="N5" s="90" t="s">
        <v>43</v>
      </c>
      <c r="O5" s="90" t="s">
        <v>44</v>
      </c>
      <c r="P5" s="89" t="s">
        <v>25</v>
      </c>
      <c r="Q5" s="28" t="s">
        <v>14</v>
      </c>
      <c r="R5" s="14" t="s">
        <v>4</v>
      </c>
    </row>
    <row r="6" spans="1:21" s="53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1</v>
      </c>
      <c r="I6" s="27">
        <v>1</v>
      </c>
      <c r="J6" s="27">
        <v>3</v>
      </c>
      <c r="K6" s="27">
        <v>2</v>
      </c>
      <c r="L6" s="27">
        <v>0</v>
      </c>
      <c r="M6" s="27">
        <v>0</v>
      </c>
      <c r="N6" s="27">
        <v>0</v>
      </c>
      <c r="O6" s="27">
        <v>0</v>
      </c>
      <c r="P6" s="34">
        <v>0</v>
      </c>
      <c r="Q6" s="35" t="s">
        <v>6</v>
      </c>
      <c r="R6" s="52"/>
      <c r="S6" s="56"/>
      <c r="T6" s="56"/>
      <c r="U6" s="56"/>
    </row>
    <row r="7" spans="1:21" s="53" customFormat="1" ht="15.6" customHeight="1" x14ac:dyDescent="0.2">
      <c r="A7" s="31">
        <v>5.25</v>
      </c>
      <c r="B7" s="32" t="s">
        <v>7</v>
      </c>
      <c r="C7" s="21">
        <v>3</v>
      </c>
      <c r="D7" s="4">
        <v>0</v>
      </c>
      <c r="E7" s="4">
        <v>4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20"/>
      <c r="Q7" s="36">
        <f>SUM(C7:O7)</f>
        <v>7</v>
      </c>
      <c r="R7" s="15"/>
      <c r="S7" s="56"/>
      <c r="T7" s="56"/>
      <c r="U7" s="56"/>
    </row>
    <row r="8" spans="1:21" s="53" customFormat="1" ht="15.6" customHeight="1" x14ac:dyDescent="0.2">
      <c r="A8" s="99" t="s">
        <v>45</v>
      </c>
      <c r="B8" s="32" t="s">
        <v>8</v>
      </c>
      <c r="C8" s="21">
        <f>C7</f>
        <v>3</v>
      </c>
      <c r="D8" s="5">
        <f t="shared" ref="D8:P8" si="0">C8-D6+D7</f>
        <v>3</v>
      </c>
      <c r="E8" s="5">
        <f t="shared" si="0"/>
        <v>7</v>
      </c>
      <c r="F8" s="5">
        <f t="shared" si="0"/>
        <v>7</v>
      </c>
      <c r="G8" s="5">
        <f t="shared" si="0"/>
        <v>7</v>
      </c>
      <c r="H8" s="5">
        <f t="shared" si="0"/>
        <v>6</v>
      </c>
      <c r="I8" s="5">
        <f t="shared" si="0"/>
        <v>5</v>
      </c>
      <c r="J8" s="5">
        <f t="shared" si="0"/>
        <v>2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37"/>
      <c r="R8" s="3">
        <f>MAX(C8:P8)</f>
        <v>7</v>
      </c>
      <c r="S8" s="56"/>
      <c r="T8" s="56"/>
      <c r="U8" s="56"/>
    </row>
    <row r="9" spans="1:21" s="53" customFormat="1" ht="15.6" customHeight="1" x14ac:dyDescent="0.2">
      <c r="A9" s="100"/>
      <c r="B9" s="32" t="s">
        <v>9</v>
      </c>
      <c r="C9" s="91"/>
      <c r="D9" s="92"/>
      <c r="E9" s="92"/>
      <c r="F9" s="92"/>
      <c r="G9" s="92"/>
      <c r="H9" s="6">
        <v>5.35</v>
      </c>
      <c r="I9" s="92"/>
      <c r="J9" s="92"/>
      <c r="K9" s="92"/>
      <c r="L9" s="92"/>
      <c r="M9" s="6">
        <v>5.42</v>
      </c>
      <c r="N9" s="92"/>
      <c r="O9" s="92"/>
      <c r="P9" s="85">
        <v>5.48</v>
      </c>
      <c r="Q9" s="38">
        <v>23</v>
      </c>
      <c r="R9" s="15"/>
      <c r="S9" s="56"/>
      <c r="T9" s="56"/>
      <c r="U9" s="56"/>
    </row>
    <row r="10" spans="1:21" s="53" customFormat="1" ht="15.6" customHeight="1" x14ac:dyDescent="0.2">
      <c r="A10" s="101"/>
      <c r="B10" s="33" t="s">
        <v>10</v>
      </c>
      <c r="C10" s="93">
        <v>5.25</v>
      </c>
      <c r="D10" s="94"/>
      <c r="E10" s="94"/>
      <c r="F10" s="94"/>
      <c r="G10" s="94"/>
      <c r="H10" s="7">
        <f>H9</f>
        <v>5.35</v>
      </c>
      <c r="I10" s="94"/>
      <c r="J10" s="94"/>
      <c r="K10" s="94"/>
      <c r="L10" s="94"/>
      <c r="M10" s="7">
        <v>5.43</v>
      </c>
      <c r="N10" s="94"/>
      <c r="O10" s="94"/>
      <c r="P10" s="88"/>
      <c r="Q10" s="37"/>
      <c r="R10" s="16"/>
      <c r="S10" s="56"/>
      <c r="T10" s="56"/>
      <c r="U10" s="56"/>
    </row>
    <row r="11" spans="1:21" s="53" customFormat="1" ht="15.6" customHeight="1" thickBot="1" x14ac:dyDescent="0.25">
      <c r="A11" s="58">
        <v>201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61"/>
      <c r="R11" s="3"/>
      <c r="S11" s="56"/>
      <c r="T11" s="56"/>
      <c r="U11" s="56"/>
    </row>
    <row r="12" spans="1:21" s="53" customFormat="1" ht="15.6" customHeight="1" x14ac:dyDescent="0.2">
      <c r="A12" s="64"/>
      <c r="B12" s="29" t="s">
        <v>5</v>
      </c>
      <c r="C12" s="30"/>
      <c r="D12" s="27">
        <v>0</v>
      </c>
      <c r="E12" s="27">
        <v>0</v>
      </c>
      <c r="F12" s="27">
        <v>1</v>
      </c>
      <c r="G12" s="27">
        <v>0</v>
      </c>
      <c r="H12" s="27">
        <v>0</v>
      </c>
      <c r="I12" s="27">
        <v>13</v>
      </c>
      <c r="J12" s="27">
        <v>2</v>
      </c>
      <c r="K12" s="27">
        <v>7</v>
      </c>
      <c r="L12" s="27">
        <v>0</v>
      </c>
      <c r="M12" s="27">
        <v>0</v>
      </c>
      <c r="N12" s="27">
        <v>0</v>
      </c>
      <c r="O12" s="27">
        <v>3</v>
      </c>
      <c r="P12" s="34">
        <v>0</v>
      </c>
      <c r="Q12" s="35" t="s">
        <v>6</v>
      </c>
      <c r="R12" s="52"/>
      <c r="S12" s="56"/>
      <c r="T12" s="56"/>
      <c r="U12" s="56"/>
    </row>
    <row r="13" spans="1:21" s="53" customFormat="1" ht="15.6" customHeight="1" x14ac:dyDescent="0.2">
      <c r="A13" s="31">
        <v>6.05</v>
      </c>
      <c r="B13" s="32" t="s">
        <v>7</v>
      </c>
      <c r="C13" s="21">
        <v>2</v>
      </c>
      <c r="D13" s="4">
        <v>2</v>
      </c>
      <c r="E13" s="4">
        <v>11</v>
      </c>
      <c r="F13" s="4">
        <v>1</v>
      </c>
      <c r="G13" s="4">
        <v>0</v>
      </c>
      <c r="H13" s="4">
        <v>0</v>
      </c>
      <c r="I13" s="4">
        <v>8</v>
      </c>
      <c r="J13" s="4">
        <v>1</v>
      </c>
      <c r="K13" s="4">
        <v>1</v>
      </c>
      <c r="L13" s="4">
        <v>0</v>
      </c>
      <c r="M13" s="4">
        <v>0</v>
      </c>
      <c r="N13" s="4">
        <v>0</v>
      </c>
      <c r="O13" s="4">
        <v>0</v>
      </c>
      <c r="P13" s="20"/>
      <c r="Q13" s="36">
        <f>SUM(C13:O13)</f>
        <v>26</v>
      </c>
      <c r="R13" s="15"/>
      <c r="S13" s="56"/>
      <c r="T13" s="56"/>
      <c r="U13" s="56"/>
    </row>
    <row r="14" spans="1:21" s="53" customFormat="1" ht="15.6" customHeight="1" x14ac:dyDescent="0.2">
      <c r="A14" s="99" t="s">
        <v>45</v>
      </c>
      <c r="B14" s="32" t="s">
        <v>8</v>
      </c>
      <c r="C14" s="21">
        <f>C13</f>
        <v>2</v>
      </c>
      <c r="D14" s="5">
        <f t="shared" ref="D14:P14" si="1">C14-D12+D13</f>
        <v>4</v>
      </c>
      <c r="E14" s="5">
        <f t="shared" si="1"/>
        <v>15</v>
      </c>
      <c r="F14" s="5">
        <f t="shared" si="1"/>
        <v>15</v>
      </c>
      <c r="G14" s="5">
        <f t="shared" si="1"/>
        <v>15</v>
      </c>
      <c r="H14" s="5">
        <f t="shared" si="1"/>
        <v>15</v>
      </c>
      <c r="I14" s="5">
        <f t="shared" si="1"/>
        <v>10</v>
      </c>
      <c r="J14" s="5">
        <f t="shared" si="1"/>
        <v>9</v>
      </c>
      <c r="K14" s="5">
        <f t="shared" si="1"/>
        <v>3</v>
      </c>
      <c r="L14" s="5">
        <f t="shared" si="1"/>
        <v>3</v>
      </c>
      <c r="M14" s="5">
        <f t="shared" si="1"/>
        <v>3</v>
      </c>
      <c r="N14" s="5">
        <f t="shared" si="1"/>
        <v>3</v>
      </c>
      <c r="O14" s="5">
        <f t="shared" si="1"/>
        <v>0</v>
      </c>
      <c r="P14" s="5">
        <f t="shared" si="1"/>
        <v>0</v>
      </c>
      <c r="Q14" s="37"/>
      <c r="R14" s="3">
        <f>MAX(C14:P14)</f>
        <v>15</v>
      </c>
      <c r="S14" s="56"/>
      <c r="T14" s="56"/>
      <c r="U14" s="56"/>
    </row>
    <row r="15" spans="1:21" s="53" customFormat="1" ht="15.6" customHeight="1" x14ac:dyDescent="0.2">
      <c r="A15" s="100"/>
      <c r="B15" s="32" t="s">
        <v>9</v>
      </c>
      <c r="C15" s="91"/>
      <c r="D15" s="92"/>
      <c r="E15" s="92"/>
      <c r="F15" s="92"/>
      <c r="G15" s="92"/>
      <c r="H15" s="6">
        <v>6.12</v>
      </c>
      <c r="I15" s="92"/>
      <c r="J15" s="92"/>
      <c r="K15" s="92"/>
      <c r="L15" s="92"/>
      <c r="M15" s="6">
        <v>6.19</v>
      </c>
      <c r="N15" s="92"/>
      <c r="O15" s="92"/>
      <c r="P15" s="85">
        <v>6.23</v>
      </c>
      <c r="Q15" s="38">
        <v>18</v>
      </c>
      <c r="R15" s="15"/>
      <c r="S15" s="56"/>
      <c r="T15" s="56"/>
      <c r="U15" s="56"/>
    </row>
    <row r="16" spans="1:21" s="53" customFormat="1" ht="15.6" customHeight="1" x14ac:dyDescent="0.2">
      <c r="A16" s="101"/>
      <c r="B16" s="33" t="s">
        <v>10</v>
      </c>
      <c r="C16" s="93">
        <v>6.05</v>
      </c>
      <c r="D16" s="94"/>
      <c r="E16" s="94"/>
      <c r="F16" s="94"/>
      <c r="G16" s="94"/>
      <c r="H16" s="7">
        <f>H15</f>
        <v>6.12</v>
      </c>
      <c r="I16" s="94"/>
      <c r="J16" s="94"/>
      <c r="K16" s="94"/>
      <c r="L16" s="94"/>
      <c r="M16" s="7">
        <f>M15</f>
        <v>6.19</v>
      </c>
      <c r="N16" s="94"/>
      <c r="O16" s="94"/>
      <c r="P16" s="88"/>
      <c r="Q16" s="37"/>
      <c r="R16" s="16"/>
      <c r="S16" s="56"/>
      <c r="T16" s="56"/>
      <c r="U16" s="56"/>
    </row>
    <row r="17" spans="1:21" s="53" customFormat="1" ht="15.6" customHeight="1" thickBot="1" x14ac:dyDescent="0.25">
      <c r="A17" s="58">
        <v>202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3"/>
      <c r="S17" s="56"/>
      <c r="T17" s="56"/>
      <c r="U17" s="56"/>
    </row>
    <row r="18" spans="1:21" s="53" customFormat="1" ht="15.6" customHeight="1" x14ac:dyDescent="0.2">
      <c r="A18" s="64"/>
      <c r="B18" s="29" t="s">
        <v>5</v>
      </c>
      <c r="C18" s="30"/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4</v>
      </c>
      <c r="J18" s="27">
        <v>4</v>
      </c>
      <c r="K18" s="27">
        <v>4</v>
      </c>
      <c r="L18" s="27">
        <v>1</v>
      </c>
      <c r="M18" s="27">
        <v>0</v>
      </c>
      <c r="N18" s="27">
        <v>0</v>
      </c>
      <c r="O18" s="27">
        <v>1</v>
      </c>
      <c r="P18" s="34">
        <v>0</v>
      </c>
      <c r="Q18" s="35" t="s">
        <v>6</v>
      </c>
      <c r="R18" s="52"/>
      <c r="S18" s="56"/>
      <c r="T18" s="56"/>
      <c r="U18" s="56"/>
    </row>
    <row r="19" spans="1:21" s="53" customFormat="1" ht="15.6" customHeight="1" x14ac:dyDescent="0.2">
      <c r="A19" s="31">
        <v>6.35</v>
      </c>
      <c r="B19" s="32" t="s">
        <v>7</v>
      </c>
      <c r="C19" s="21">
        <v>3</v>
      </c>
      <c r="D19" s="4">
        <v>2</v>
      </c>
      <c r="E19" s="4">
        <v>4</v>
      </c>
      <c r="F19" s="4">
        <v>0</v>
      </c>
      <c r="G19" s="4">
        <v>1</v>
      </c>
      <c r="H19" s="4">
        <v>1</v>
      </c>
      <c r="I19" s="4">
        <v>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20"/>
      <c r="Q19" s="36">
        <f>SUM(C19:O19)</f>
        <v>14</v>
      </c>
      <c r="R19" s="15"/>
      <c r="S19" s="56"/>
      <c r="T19" s="56"/>
      <c r="U19" s="56"/>
    </row>
    <row r="20" spans="1:21" s="53" customFormat="1" ht="15.6" customHeight="1" x14ac:dyDescent="0.2">
      <c r="A20" s="99" t="s">
        <v>45</v>
      </c>
      <c r="B20" s="32" t="s">
        <v>8</v>
      </c>
      <c r="C20" s="21">
        <f>C19</f>
        <v>3</v>
      </c>
      <c r="D20" s="5">
        <f t="shared" ref="D20:P20" si="2">C20-D18+D19</f>
        <v>5</v>
      </c>
      <c r="E20" s="5">
        <f t="shared" si="2"/>
        <v>9</v>
      </c>
      <c r="F20" s="5">
        <f t="shared" si="2"/>
        <v>9</v>
      </c>
      <c r="G20" s="5">
        <f t="shared" si="2"/>
        <v>10</v>
      </c>
      <c r="H20" s="5">
        <f t="shared" si="2"/>
        <v>11</v>
      </c>
      <c r="I20" s="5">
        <f t="shared" si="2"/>
        <v>10</v>
      </c>
      <c r="J20" s="5">
        <f t="shared" si="2"/>
        <v>6</v>
      </c>
      <c r="K20" s="5">
        <f t="shared" si="2"/>
        <v>2</v>
      </c>
      <c r="L20" s="5">
        <f t="shared" si="2"/>
        <v>1</v>
      </c>
      <c r="M20" s="5">
        <f t="shared" si="2"/>
        <v>1</v>
      </c>
      <c r="N20" s="5">
        <f t="shared" si="2"/>
        <v>1</v>
      </c>
      <c r="O20" s="5">
        <f t="shared" si="2"/>
        <v>0</v>
      </c>
      <c r="P20" s="5">
        <f t="shared" si="2"/>
        <v>0</v>
      </c>
      <c r="Q20" s="37"/>
      <c r="R20" s="3">
        <f>MAX(C20:P20)</f>
        <v>11</v>
      </c>
      <c r="S20" s="56"/>
      <c r="T20" s="56"/>
      <c r="U20" s="56"/>
    </row>
    <row r="21" spans="1:21" s="53" customFormat="1" ht="15.6" customHeight="1" x14ac:dyDescent="0.2">
      <c r="A21" s="100"/>
      <c r="B21" s="32" t="s">
        <v>9</v>
      </c>
      <c r="C21" s="91"/>
      <c r="D21" s="92"/>
      <c r="E21" s="92"/>
      <c r="F21" s="92"/>
      <c r="G21" s="92"/>
      <c r="H21" s="6">
        <v>6.43</v>
      </c>
      <c r="I21" s="92"/>
      <c r="J21" s="92"/>
      <c r="K21" s="92"/>
      <c r="L21" s="92"/>
      <c r="M21" s="6">
        <v>6.51</v>
      </c>
      <c r="N21" s="92"/>
      <c r="O21" s="92"/>
      <c r="P21" s="85">
        <v>6.56</v>
      </c>
      <c r="Q21" s="38">
        <v>21</v>
      </c>
      <c r="R21" s="15"/>
      <c r="S21" s="56"/>
      <c r="T21" s="56"/>
      <c r="U21" s="56"/>
    </row>
    <row r="22" spans="1:21" s="53" customFormat="1" ht="15.6" customHeight="1" x14ac:dyDescent="0.2">
      <c r="A22" s="101"/>
      <c r="B22" s="33" t="s">
        <v>10</v>
      </c>
      <c r="C22" s="93">
        <v>6.35</v>
      </c>
      <c r="D22" s="94"/>
      <c r="E22" s="94"/>
      <c r="F22" s="94"/>
      <c r="G22" s="94"/>
      <c r="H22" s="7">
        <f>H21</f>
        <v>6.43</v>
      </c>
      <c r="I22" s="94"/>
      <c r="J22" s="94"/>
      <c r="K22" s="94"/>
      <c r="L22" s="94"/>
      <c r="M22" s="7">
        <f>M21</f>
        <v>6.51</v>
      </c>
      <c r="N22" s="94"/>
      <c r="O22" s="94"/>
      <c r="P22" s="88"/>
      <c r="Q22" s="37"/>
      <c r="R22" s="16"/>
      <c r="S22" s="56"/>
      <c r="T22" s="56"/>
      <c r="U22" s="56"/>
    </row>
    <row r="23" spans="1:21" s="53" customFormat="1" ht="15.6" customHeight="1" thickBot="1" x14ac:dyDescent="0.25">
      <c r="A23" s="58">
        <v>201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  <c r="R23" s="3"/>
      <c r="S23" s="56"/>
      <c r="T23" s="56"/>
      <c r="U23" s="56"/>
    </row>
    <row r="24" spans="1:21" s="53" customFormat="1" ht="15.6" customHeight="1" x14ac:dyDescent="0.2">
      <c r="A24" s="64"/>
      <c r="B24" s="29" t="s">
        <v>5</v>
      </c>
      <c r="C24" s="30"/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19</v>
      </c>
      <c r="J24" s="27">
        <v>9</v>
      </c>
      <c r="K24" s="27">
        <v>6</v>
      </c>
      <c r="L24" s="27">
        <v>0</v>
      </c>
      <c r="M24" s="27">
        <v>0</v>
      </c>
      <c r="N24" s="27">
        <v>3</v>
      </c>
      <c r="O24" s="27">
        <v>0</v>
      </c>
      <c r="P24" s="34">
        <v>0</v>
      </c>
      <c r="Q24" s="35" t="s">
        <v>6</v>
      </c>
      <c r="R24" s="52"/>
      <c r="S24" s="56"/>
      <c r="T24" s="56"/>
      <c r="U24" s="56"/>
    </row>
    <row r="25" spans="1:21" s="53" customFormat="1" ht="15.6" customHeight="1" x14ac:dyDescent="0.2">
      <c r="A25" s="31">
        <v>7</v>
      </c>
      <c r="B25" s="32" t="s">
        <v>7</v>
      </c>
      <c r="C25" s="21">
        <v>3</v>
      </c>
      <c r="D25" s="4">
        <v>4</v>
      </c>
      <c r="E25" s="4">
        <v>12</v>
      </c>
      <c r="F25" s="4">
        <v>1</v>
      </c>
      <c r="G25" s="4">
        <v>1</v>
      </c>
      <c r="H25" s="4">
        <v>1</v>
      </c>
      <c r="I25" s="4">
        <v>11</v>
      </c>
      <c r="J25" s="4">
        <v>4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20"/>
      <c r="Q25" s="36">
        <f>SUM(C25:O25)</f>
        <v>37</v>
      </c>
      <c r="R25" s="15"/>
      <c r="S25" s="56"/>
      <c r="T25" s="56"/>
      <c r="U25" s="56"/>
    </row>
    <row r="26" spans="1:21" s="53" customFormat="1" ht="15.6" customHeight="1" x14ac:dyDescent="0.2">
      <c r="A26" s="99" t="s">
        <v>45</v>
      </c>
      <c r="B26" s="32" t="s">
        <v>8</v>
      </c>
      <c r="C26" s="21">
        <f>C25</f>
        <v>3</v>
      </c>
      <c r="D26" s="5">
        <f t="shared" ref="D26" si="3">C26-D24+D25</f>
        <v>7</v>
      </c>
      <c r="E26" s="5">
        <f t="shared" ref="E26" si="4">D26-E24+E25</f>
        <v>19</v>
      </c>
      <c r="F26" s="5">
        <f t="shared" ref="F26" si="5">E26-F24+F25</f>
        <v>20</v>
      </c>
      <c r="G26" s="5">
        <f t="shared" ref="G26" si="6">F26-G24+G25</f>
        <v>21</v>
      </c>
      <c r="H26" s="5">
        <f t="shared" ref="H26" si="7">G26-H24+H25</f>
        <v>22</v>
      </c>
      <c r="I26" s="5">
        <f t="shared" ref="I26" si="8">H26-I24+I25</f>
        <v>14</v>
      </c>
      <c r="J26" s="5">
        <f t="shared" ref="J26" si="9">I26-J24+J25</f>
        <v>9</v>
      </c>
      <c r="K26" s="5">
        <f t="shared" ref="K26" si="10">J26-K24+K25</f>
        <v>3</v>
      </c>
      <c r="L26" s="5">
        <f t="shared" ref="L26" si="11">K26-L24+L25</f>
        <v>3</v>
      </c>
      <c r="M26" s="5">
        <f t="shared" ref="M26" si="12">L26-M24+M25</f>
        <v>3</v>
      </c>
      <c r="N26" s="5">
        <f t="shared" ref="N26" si="13">M26-N24+N25</f>
        <v>0</v>
      </c>
      <c r="O26" s="5">
        <f t="shared" ref="O26" si="14">N26-O24+O25</f>
        <v>0</v>
      </c>
      <c r="P26" s="5">
        <f t="shared" ref="P26" si="15">O26-P24+P25</f>
        <v>0</v>
      </c>
      <c r="Q26" s="37"/>
      <c r="R26" s="3">
        <f>MAX(C26:P26)</f>
        <v>22</v>
      </c>
      <c r="S26" s="56"/>
      <c r="T26" s="56"/>
      <c r="U26" s="56"/>
    </row>
    <row r="27" spans="1:21" s="53" customFormat="1" ht="15.6" customHeight="1" x14ac:dyDescent="0.2">
      <c r="A27" s="100"/>
      <c r="B27" s="32" t="s">
        <v>9</v>
      </c>
      <c r="C27" s="91"/>
      <c r="D27" s="92"/>
      <c r="E27" s="92"/>
      <c r="F27" s="92"/>
      <c r="G27" s="92"/>
      <c r="H27" s="6">
        <v>7.08</v>
      </c>
      <c r="I27" s="92"/>
      <c r="J27" s="92"/>
      <c r="K27" s="92"/>
      <c r="L27" s="92"/>
      <c r="M27" s="6">
        <v>7.16</v>
      </c>
      <c r="N27" s="92"/>
      <c r="O27" s="92"/>
      <c r="P27" s="85">
        <v>7.2</v>
      </c>
      <c r="Q27" s="38">
        <v>20</v>
      </c>
      <c r="R27" s="15"/>
      <c r="S27" s="56"/>
      <c r="T27" s="56"/>
      <c r="U27" s="56"/>
    </row>
    <row r="28" spans="1:21" s="53" customFormat="1" ht="15.6" customHeight="1" x14ac:dyDescent="0.2">
      <c r="A28" s="101"/>
      <c r="B28" s="33" t="s">
        <v>10</v>
      </c>
      <c r="C28" s="93">
        <v>7</v>
      </c>
      <c r="D28" s="94"/>
      <c r="E28" s="94"/>
      <c r="F28" s="94"/>
      <c r="G28" s="94"/>
      <c r="H28" s="7">
        <f>H27</f>
        <v>7.08</v>
      </c>
      <c r="I28" s="94"/>
      <c r="J28" s="94"/>
      <c r="K28" s="94"/>
      <c r="L28" s="94"/>
      <c r="M28" s="7">
        <f>M27</f>
        <v>7.16</v>
      </c>
      <c r="N28" s="94"/>
      <c r="O28" s="94"/>
      <c r="P28" s="88"/>
      <c r="Q28" s="37"/>
      <c r="R28" s="16"/>
      <c r="S28" s="56"/>
      <c r="T28" s="56"/>
      <c r="U28" s="56"/>
    </row>
    <row r="29" spans="1:21" s="53" customFormat="1" ht="15.6" customHeight="1" thickBot="1" x14ac:dyDescent="0.25">
      <c r="A29" s="58">
        <v>202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61"/>
      <c r="R29" s="3"/>
      <c r="S29" s="56"/>
      <c r="T29" s="56"/>
      <c r="U29" s="56"/>
    </row>
    <row r="30" spans="1:21" s="53" customFormat="1" ht="15.6" customHeight="1" x14ac:dyDescent="0.2">
      <c r="A30" s="64"/>
      <c r="B30" s="29" t="s">
        <v>5</v>
      </c>
      <c r="C30" s="30"/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13</v>
      </c>
      <c r="J30" s="27">
        <v>11</v>
      </c>
      <c r="K30" s="27">
        <v>10</v>
      </c>
      <c r="L30" s="27">
        <v>5</v>
      </c>
      <c r="M30" s="27">
        <v>0</v>
      </c>
      <c r="N30" s="27">
        <v>2</v>
      </c>
      <c r="O30" s="27">
        <v>2</v>
      </c>
      <c r="P30" s="34">
        <v>1</v>
      </c>
      <c r="Q30" s="35" t="s">
        <v>6</v>
      </c>
      <c r="R30" s="52"/>
      <c r="S30" s="56"/>
      <c r="T30" s="56"/>
      <c r="U30" s="56"/>
    </row>
    <row r="31" spans="1:21" s="53" customFormat="1" ht="15.6" customHeight="1" x14ac:dyDescent="0.2">
      <c r="A31" s="31">
        <v>7.37</v>
      </c>
      <c r="B31" s="32" t="s">
        <v>7</v>
      </c>
      <c r="C31" s="21">
        <v>2</v>
      </c>
      <c r="D31" s="4">
        <v>5</v>
      </c>
      <c r="E31" s="4">
        <v>14</v>
      </c>
      <c r="F31" s="4">
        <v>0</v>
      </c>
      <c r="G31" s="4">
        <v>0</v>
      </c>
      <c r="H31" s="4">
        <v>1</v>
      </c>
      <c r="I31" s="4">
        <v>21</v>
      </c>
      <c r="J31" s="4">
        <v>0</v>
      </c>
      <c r="K31" s="4">
        <v>0</v>
      </c>
      <c r="L31" s="4">
        <v>0</v>
      </c>
      <c r="M31" s="4">
        <v>1</v>
      </c>
      <c r="N31" s="4">
        <v>0</v>
      </c>
      <c r="O31" s="4">
        <v>0</v>
      </c>
      <c r="P31" s="20"/>
      <c r="Q31" s="36">
        <f>SUM(C31:O31)</f>
        <v>44</v>
      </c>
      <c r="R31" s="15"/>
      <c r="S31" s="56"/>
      <c r="T31" s="56"/>
      <c r="U31" s="56"/>
    </row>
    <row r="32" spans="1:21" s="53" customFormat="1" ht="15.6" customHeight="1" x14ac:dyDescent="0.2">
      <c r="A32" s="99" t="s">
        <v>45</v>
      </c>
      <c r="B32" s="32" t="s">
        <v>8</v>
      </c>
      <c r="C32" s="21">
        <f>C31</f>
        <v>2</v>
      </c>
      <c r="D32" s="5">
        <f t="shared" ref="D32" si="16">C32-D30+D31</f>
        <v>7</v>
      </c>
      <c r="E32" s="5">
        <f t="shared" ref="E32" si="17">D32-E30+E31</f>
        <v>21</v>
      </c>
      <c r="F32" s="5">
        <f t="shared" ref="F32" si="18">E32-F30+F31</f>
        <v>21</v>
      </c>
      <c r="G32" s="5">
        <f t="shared" ref="G32" si="19">F32-G30+G31</f>
        <v>21</v>
      </c>
      <c r="H32" s="5">
        <f t="shared" ref="H32" si="20">G32-H30+H31</f>
        <v>22</v>
      </c>
      <c r="I32" s="5">
        <f t="shared" ref="I32" si="21">H32-I30+I31</f>
        <v>30</v>
      </c>
      <c r="J32" s="5">
        <f t="shared" ref="J32" si="22">I32-J30+J31</f>
        <v>19</v>
      </c>
      <c r="K32" s="5">
        <f t="shared" ref="K32" si="23">J32-K30+K31</f>
        <v>9</v>
      </c>
      <c r="L32" s="5">
        <f t="shared" ref="L32" si="24">K32-L30+L31</f>
        <v>4</v>
      </c>
      <c r="M32" s="5">
        <f t="shared" ref="M32" si="25">L32-M30+M31</f>
        <v>5</v>
      </c>
      <c r="N32" s="5">
        <f t="shared" ref="N32" si="26">M32-N30+N31</f>
        <v>3</v>
      </c>
      <c r="O32" s="5">
        <f t="shared" ref="O32" si="27">N32-O30+O31</f>
        <v>1</v>
      </c>
      <c r="P32" s="5">
        <f t="shared" ref="P32" si="28">O32-P30+P31</f>
        <v>0</v>
      </c>
      <c r="Q32" s="37"/>
      <c r="R32" s="3">
        <f>MAX(C32:P32)</f>
        <v>30</v>
      </c>
      <c r="S32" s="56"/>
      <c r="T32" s="56"/>
      <c r="U32" s="56"/>
    </row>
    <row r="33" spans="1:21" s="53" customFormat="1" ht="15.6" customHeight="1" x14ac:dyDescent="0.2">
      <c r="A33" s="100"/>
      <c r="B33" s="32" t="s">
        <v>9</v>
      </c>
      <c r="C33" s="91"/>
      <c r="D33" s="92"/>
      <c r="E33" s="92"/>
      <c r="F33" s="92"/>
      <c r="G33" s="92"/>
      <c r="H33" s="6">
        <v>7.43</v>
      </c>
      <c r="I33" s="92"/>
      <c r="J33" s="92"/>
      <c r="K33" s="92"/>
      <c r="L33" s="92"/>
      <c r="M33" s="6">
        <v>7.54</v>
      </c>
      <c r="N33" s="92"/>
      <c r="O33" s="92"/>
      <c r="P33" s="85">
        <v>8</v>
      </c>
      <c r="Q33" s="38">
        <v>23</v>
      </c>
      <c r="R33" s="15"/>
      <c r="S33" s="56"/>
      <c r="T33" s="56"/>
      <c r="U33" s="56"/>
    </row>
    <row r="34" spans="1:21" s="53" customFormat="1" ht="15.6" customHeight="1" x14ac:dyDescent="0.2">
      <c r="A34" s="101"/>
      <c r="B34" s="33" t="s">
        <v>10</v>
      </c>
      <c r="C34" s="93">
        <v>7.37</v>
      </c>
      <c r="D34" s="94"/>
      <c r="E34" s="94"/>
      <c r="F34" s="94"/>
      <c r="G34" s="94"/>
      <c r="H34" s="7">
        <v>7.44</v>
      </c>
      <c r="I34" s="94"/>
      <c r="J34" s="94"/>
      <c r="K34" s="94"/>
      <c r="L34" s="94"/>
      <c r="M34" s="7">
        <v>7.55</v>
      </c>
      <c r="N34" s="94"/>
      <c r="O34" s="94"/>
      <c r="P34" s="88"/>
      <c r="Q34" s="37"/>
      <c r="R34" s="16"/>
      <c r="S34" s="56"/>
      <c r="T34" s="56"/>
      <c r="U34" s="56"/>
    </row>
    <row r="35" spans="1:21" s="53" customFormat="1" ht="15.6" customHeight="1" thickBot="1" x14ac:dyDescent="0.25">
      <c r="A35" s="58">
        <v>201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1"/>
      <c r="R35" s="3"/>
      <c r="S35" s="56"/>
      <c r="T35" s="56"/>
      <c r="U35" s="56"/>
    </row>
    <row r="36" spans="1:21" s="53" customFormat="1" ht="15.6" customHeight="1" x14ac:dyDescent="0.2">
      <c r="A36" s="64"/>
      <c r="B36" s="29" t="s">
        <v>5</v>
      </c>
      <c r="C36" s="30"/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13</v>
      </c>
      <c r="J36" s="27">
        <v>9</v>
      </c>
      <c r="K36" s="27">
        <v>10</v>
      </c>
      <c r="L36" s="27">
        <v>2</v>
      </c>
      <c r="M36" s="27">
        <v>3</v>
      </c>
      <c r="N36" s="27">
        <v>1</v>
      </c>
      <c r="O36" s="27">
        <v>0</v>
      </c>
      <c r="P36" s="34">
        <v>0</v>
      </c>
      <c r="Q36" s="35" t="s">
        <v>6</v>
      </c>
      <c r="R36" s="52"/>
      <c r="S36" s="56"/>
      <c r="T36" s="56"/>
      <c r="U36" s="56"/>
    </row>
    <row r="37" spans="1:21" s="53" customFormat="1" ht="15.6" customHeight="1" x14ac:dyDescent="0.2">
      <c r="A37" s="31">
        <v>7.55</v>
      </c>
      <c r="B37" s="32" t="s">
        <v>7</v>
      </c>
      <c r="C37" s="21">
        <v>6</v>
      </c>
      <c r="D37" s="4">
        <v>2</v>
      </c>
      <c r="E37" s="4">
        <v>12</v>
      </c>
      <c r="F37" s="4">
        <v>1</v>
      </c>
      <c r="G37" s="4">
        <v>1</v>
      </c>
      <c r="H37" s="4">
        <v>1</v>
      </c>
      <c r="I37" s="4">
        <v>15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20"/>
      <c r="Q37" s="36">
        <f>SUM(C37:O37)</f>
        <v>38</v>
      </c>
      <c r="R37" s="15"/>
      <c r="S37" s="56"/>
      <c r="T37" s="56"/>
      <c r="U37" s="56"/>
    </row>
    <row r="38" spans="1:21" s="53" customFormat="1" ht="15.6" customHeight="1" x14ac:dyDescent="0.2">
      <c r="A38" s="99" t="s">
        <v>45</v>
      </c>
      <c r="B38" s="32" t="s">
        <v>8</v>
      </c>
      <c r="C38" s="21">
        <f>C37</f>
        <v>6</v>
      </c>
      <c r="D38" s="5">
        <f t="shared" ref="D38" si="29">C38-D36+D37</f>
        <v>8</v>
      </c>
      <c r="E38" s="5">
        <f t="shared" ref="E38" si="30">D38-E36+E37</f>
        <v>20</v>
      </c>
      <c r="F38" s="5">
        <f t="shared" ref="F38" si="31">E38-F36+F37</f>
        <v>21</v>
      </c>
      <c r="G38" s="5">
        <f t="shared" ref="G38" si="32">F38-G36+G37</f>
        <v>22</v>
      </c>
      <c r="H38" s="5">
        <f t="shared" ref="H38" si="33">G38-H36+H37</f>
        <v>23</v>
      </c>
      <c r="I38" s="5">
        <f t="shared" ref="I38" si="34">H38-I36+I37</f>
        <v>25</v>
      </c>
      <c r="J38" s="5">
        <f t="shared" ref="J38" si="35">I38-J36+J37</f>
        <v>16</v>
      </c>
      <c r="K38" s="5">
        <f t="shared" ref="K38" si="36">J38-K36+K37</f>
        <v>6</v>
      </c>
      <c r="L38" s="5">
        <f t="shared" ref="L38" si="37">K38-L36+L37</f>
        <v>4</v>
      </c>
      <c r="M38" s="5">
        <f t="shared" ref="M38" si="38">L38-M36+M37</f>
        <v>1</v>
      </c>
      <c r="N38" s="5">
        <f t="shared" ref="N38" si="39">M38-N36+N37</f>
        <v>0</v>
      </c>
      <c r="O38" s="5">
        <f t="shared" ref="O38" si="40">N38-O36+O37</f>
        <v>0</v>
      </c>
      <c r="P38" s="5">
        <f t="shared" ref="P38" si="41">O38-P36+P37</f>
        <v>0</v>
      </c>
      <c r="Q38" s="37"/>
      <c r="R38" s="3">
        <f>MAX(C38:P38)</f>
        <v>25</v>
      </c>
      <c r="S38" s="56"/>
      <c r="T38" s="56"/>
      <c r="U38" s="56"/>
    </row>
    <row r="39" spans="1:21" s="53" customFormat="1" ht="15.6" customHeight="1" x14ac:dyDescent="0.2">
      <c r="A39" s="100"/>
      <c r="B39" s="32" t="s">
        <v>9</v>
      </c>
      <c r="C39" s="91"/>
      <c r="D39" s="92"/>
      <c r="E39" s="92"/>
      <c r="F39" s="92"/>
      <c r="G39" s="92"/>
      <c r="H39" s="6">
        <v>8.02</v>
      </c>
      <c r="I39" s="92"/>
      <c r="J39" s="92"/>
      <c r="K39" s="92"/>
      <c r="L39" s="92"/>
      <c r="M39" s="6">
        <v>8.11</v>
      </c>
      <c r="N39" s="92"/>
      <c r="O39" s="92"/>
      <c r="P39" s="85">
        <v>8.16</v>
      </c>
      <c r="Q39" s="38">
        <v>21</v>
      </c>
      <c r="R39" s="15"/>
      <c r="S39" s="56"/>
      <c r="T39" s="56"/>
      <c r="U39" s="56"/>
    </row>
    <row r="40" spans="1:21" s="53" customFormat="1" ht="15.6" customHeight="1" x14ac:dyDescent="0.2">
      <c r="A40" s="101"/>
      <c r="B40" s="33" t="s">
        <v>10</v>
      </c>
      <c r="C40" s="93">
        <v>7.55</v>
      </c>
      <c r="D40" s="94"/>
      <c r="E40" s="94"/>
      <c r="F40" s="94"/>
      <c r="G40" s="94"/>
      <c r="H40" s="7">
        <f>H39</f>
        <v>8.02</v>
      </c>
      <c r="I40" s="94"/>
      <c r="J40" s="94"/>
      <c r="K40" s="94"/>
      <c r="L40" s="94"/>
      <c r="M40" s="7">
        <f>M39</f>
        <v>8.11</v>
      </c>
      <c r="N40" s="94"/>
      <c r="O40" s="94"/>
      <c r="P40" s="88"/>
      <c r="Q40" s="37"/>
      <c r="R40" s="16"/>
      <c r="S40" s="56"/>
      <c r="T40" s="56"/>
      <c r="U40" s="56"/>
    </row>
    <row r="41" spans="1:21" s="53" customFormat="1" ht="15.6" customHeight="1" thickBot="1" x14ac:dyDescent="0.25">
      <c r="A41" s="58">
        <v>202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1"/>
      <c r="R41" s="3"/>
      <c r="S41" s="56"/>
      <c r="T41" s="56"/>
      <c r="U41" s="56"/>
    </row>
    <row r="42" spans="1:21" s="53" customFormat="1" ht="15.6" customHeight="1" x14ac:dyDescent="0.2">
      <c r="A42" s="64"/>
      <c r="B42" s="29" t="s">
        <v>5</v>
      </c>
      <c r="C42" s="30"/>
      <c r="D42" s="27">
        <v>0</v>
      </c>
      <c r="E42" s="27">
        <v>0</v>
      </c>
      <c r="F42" s="27">
        <v>2</v>
      </c>
      <c r="G42" s="27">
        <v>1</v>
      </c>
      <c r="H42" s="27">
        <v>1</v>
      </c>
      <c r="I42" s="27">
        <v>10</v>
      </c>
      <c r="J42" s="27">
        <v>16</v>
      </c>
      <c r="K42" s="27">
        <v>19</v>
      </c>
      <c r="L42" s="27">
        <v>2</v>
      </c>
      <c r="M42" s="27">
        <v>0</v>
      </c>
      <c r="N42" s="27">
        <v>8</v>
      </c>
      <c r="O42" s="27">
        <v>4</v>
      </c>
      <c r="P42" s="34">
        <v>0</v>
      </c>
      <c r="Q42" s="35" t="s">
        <v>6</v>
      </c>
      <c r="R42" s="52"/>
      <c r="S42" s="56"/>
      <c r="T42" s="56"/>
      <c r="U42" s="56"/>
    </row>
    <row r="43" spans="1:21" s="53" customFormat="1" ht="15.6" customHeight="1" x14ac:dyDescent="0.2">
      <c r="A43" s="31">
        <v>8.25</v>
      </c>
      <c r="B43" s="32" t="s">
        <v>7</v>
      </c>
      <c r="C43" s="21">
        <v>6</v>
      </c>
      <c r="D43" s="4">
        <v>14</v>
      </c>
      <c r="E43" s="4">
        <v>12</v>
      </c>
      <c r="F43" s="4">
        <v>1</v>
      </c>
      <c r="G43" s="4">
        <v>0</v>
      </c>
      <c r="H43" s="4">
        <v>1</v>
      </c>
      <c r="I43" s="4">
        <v>21</v>
      </c>
      <c r="J43" s="4">
        <v>2</v>
      </c>
      <c r="K43" s="4">
        <v>3</v>
      </c>
      <c r="L43" s="4">
        <v>2</v>
      </c>
      <c r="M43" s="4">
        <v>1</v>
      </c>
      <c r="N43" s="4">
        <v>0</v>
      </c>
      <c r="O43" s="4">
        <v>0</v>
      </c>
      <c r="P43" s="20"/>
      <c r="Q43" s="36">
        <f>SUM(C43:O43)</f>
        <v>63</v>
      </c>
      <c r="R43" s="15"/>
      <c r="S43" s="56"/>
      <c r="T43" s="56"/>
      <c r="U43" s="56"/>
    </row>
    <row r="44" spans="1:21" s="53" customFormat="1" ht="15.6" customHeight="1" x14ac:dyDescent="0.2">
      <c r="A44" s="99" t="s">
        <v>45</v>
      </c>
      <c r="B44" s="32" t="s">
        <v>8</v>
      </c>
      <c r="C44" s="21">
        <f>C43</f>
        <v>6</v>
      </c>
      <c r="D44" s="5">
        <f t="shared" ref="D44" si="42">C44-D42+D43</f>
        <v>20</v>
      </c>
      <c r="E44" s="5">
        <f t="shared" ref="E44" si="43">D44-E42+E43</f>
        <v>32</v>
      </c>
      <c r="F44" s="5">
        <f t="shared" ref="F44" si="44">E44-F42+F43</f>
        <v>31</v>
      </c>
      <c r="G44" s="5">
        <f t="shared" ref="G44" si="45">F44-G42+G43</f>
        <v>30</v>
      </c>
      <c r="H44" s="5">
        <f t="shared" ref="H44" si="46">G44-H42+H43</f>
        <v>30</v>
      </c>
      <c r="I44" s="5">
        <f t="shared" ref="I44" si="47">H44-I42+I43</f>
        <v>41</v>
      </c>
      <c r="J44" s="5">
        <f t="shared" ref="J44" si="48">I44-J42+J43</f>
        <v>27</v>
      </c>
      <c r="K44" s="5">
        <f t="shared" ref="K44" si="49">J44-K42+K43</f>
        <v>11</v>
      </c>
      <c r="L44" s="5">
        <f t="shared" ref="L44" si="50">K44-L42+L43</f>
        <v>11</v>
      </c>
      <c r="M44" s="5">
        <f t="shared" ref="M44" si="51">L44-M42+M43</f>
        <v>12</v>
      </c>
      <c r="N44" s="5">
        <f t="shared" ref="N44" si="52">M44-N42+N43</f>
        <v>4</v>
      </c>
      <c r="O44" s="5">
        <f t="shared" ref="O44" si="53">N44-O42+O43</f>
        <v>0</v>
      </c>
      <c r="P44" s="5">
        <f t="shared" ref="P44" si="54">O44-P42+P43</f>
        <v>0</v>
      </c>
      <c r="Q44" s="37"/>
      <c r="R44" s="3">
        <f>MAX(C44:P44)</f>
        <v>41</v>
      </c>
      <c r="S44" s="56"/>
      <c r="T44" s="56"/>
      <c r="U44" s="56"/>
    </row>
    <row r="45" spans="1:21" s="53" customFormat="1" ht="15.6" customHeight="1" x14ac:dyDescent="0.2">
      <c r="A45" s="100"/>
      <c r="B45" s="32" t="s">
        <v>9</v>
      </c>
      <c r="C45" s="91"/>
      <c r="D45" s="92"/>
      <c r="E45" s="92"/>
      <c r="F45" s="92"/>
      <c r="G45" s="92"/>
      <c r="H45" s="6">
        <v>8.3000000000000007</v>
      </c>
      <c r="I45" s="92"/>
      <c r="J45" s="92"/>
      <c r="K45" s="92"/>
      <c r="L45" s="92"/>
      <c r="M45" s="6">
        <v>8.4499999999999993</v>
      </c>
      <c r="N45" s="92"/>
      <c r="O45" s="92"/>
      <c r="P45" s="85">
        <v>8.5</v>
      </c>
      <c r="Q45" s="38">
        <v>25</v>
      </c>
      <c r="R45" s="15"/>
      <c r="S45" s="56"/>
      <c r="T45" s="56"/>
      <c r="U45" s="56"/>
    </row>
    <row r="46" spans="1:21" s="53" customFormat="1" ht="15.6" customHeight="1" x14ac:dyDescent="0.2">
      <c r="A46" s="101"/>
      <c r="B46" s="33" t="s">
        <v>10</v>
      </c>
      <c r="C46" s="93">
        <v>8.25</v>
      </c>
      <c r="D46" s="94"/>
      <c r="E46" s="94"/>
      <c r="F46" s="94"/>
      <c r="G46" s="94"/>
      <c r="H46" s="7">
        <f>H45</f>
        <v>8.3000000000000007</v>
      </c>
      <c r="I46" s="94"/>
      <c r="J46" s="94"/>
      <c r="K46" s="94"/>
      <c r="L46" s="94"/>
      <c r="M46" s="7">
        <f>M45</f>
        <v>8.4499999999999993</v>
      </c>
      <c r="N46" s="94"/>
      <c r="O46" s="94"/>
      <c r="P46" s="88"/>
      <c r="Q46" s="37"/>
      <c r="R46" s="16"/>
      <c r="S46" s="56"/>
      <c r="T46" s="56"/>
      <c r="U46" s="56"/>
    </row>
    <row r="47" spans="1:21" s="53" customFormat="1" ht="15.6" customHeight="1" thickBot="1" x14ac:dyDescent="0.25">
      <c r="A47" s="58">
        <v>201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61"/>
      <c r="R47" s="3"/>
      <c r="S47" s="56"/>
      <c r="T47" s="56"/>
      <c r="U47" s="56"/>
    </row>
    <row r="48" spans="1:21" s="53" customFormat="1" ht="15.6" customHeight="1" x14ac:dyDescent="0.2">
      <c r="A48" s="64"/>
      <c r="B48" s="29" t="s">
        <v>5</v>
      </c>
      <c r="C48" s="30"/>
      <c r="D48" s="27">
        <v>0</v>
      </c>
      <c r="E48" s="27">
        <v>0</v>
      </c>
      <c r="F48" s="27">
        <v>0</v>
      </c>
      <c r="G48" s="27">
        <v>2</v>
      </c>
      <c r="H48" s="27">
        <v>14</v>
      </c>
      <c r="I48" s="27">
        <v>11</v>
      </c>
      <c r="J48" s="27">
        <v>12</v>
      </c>
      <c r="K48" s="27">
        <v>2</v>
      </c>
      <c r="L48" s="27">
        <v>3</v>
      </c>
      <c r="M48" s="27">
        <v>13</v>
      </c>
      <c r="N48" s="27">
        <v>2</v>
      </c>
      <c r="O48" s="27">
        <v>0</v>
      </c>
      <c r="P48" s="34">
        <v>0</v>
      </c>
      <c r="Q48" s="35" t="s">
        <v>6</v>
      </c>
      <c r="R48" s="52"/>
      <c r="S48" s="56"/>
      <c r="T48" s="56"/>
      <c r="U48" s="56"/>
    </row>
    <row r="49" spans="1:21" s="53" customFormat="1" ht="15.6" customHeight="1" x14ac:dyDescent="0.2">
      <c r="A49" s="31">
        <v>8.5</v>
      </c>
      <c r="B49" s="32" t="s">
        <v>7</v>
      </c>
      <c r="C49" s="21">
        <v>3</v>
      </c>
      <c r="D49" s="4">
        <v>7</v>
      </c>
      <c r="E49" s="4">
        <v>12</v>
      </c>
      <c r="F49" s="4">
        <v>0</v>
      </c>
      <c r="G49" s="4">
        <v>3</v>
      </c>
      <c r="H49" s="4">
        <v>25</v>
      </c>
      <c r="I49" s="4">
        <v>1</v>
      </c>
      <c r="J49" s="4">
        <v>8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20"/>
      <c r="Q49" s="36">
        <f>SUM(C49:O49)</f>
        <v>59</v>
      </c>
      <c r="R49" s="15"/>
      <c r="S49" s="56"/>
      <c r="T49" s="56"/>
      <c r="U49" s="56"/>
    </row>
    <row r="50" spans="1:21" s="53" customFormat="1" ht="15.6" customHeight="1" x14ac:dyDescent="0.2">
      <c r="A50" s="99" t="s">
        <v>45</v>
      </c>
      <c r="B50" s="32" t="s">
        <v>8</v>
      </c>
      <c r="C50" s="21">
        <f>C49</f>
        <v>3</v>
      </c>
      <c r="D50" s="5">
        <f t="shared" ref="D50" si="55">C50-D48+D49</f>
        <v>10</v>
      </c>
      <c r="E50" s="5">
        <f t="shared" ref="E50" si="56">D50-E48+E49</f>
        <v>22</v>
      </c>
      <c r="F50" s="5">
        <f t="shared" ref="F50" si="57">E50-F48+F49</f>
        <v>22</v>
      </c>
      <c r="G50" s="5">
        <f t="shared" ref="G50" si="58">F50-G48+G49</f>
        <v>23</v>
      </c>
      <c r="H50" s="5">
        <f t="shared" ref="H50" si="59">G50-H48+H49</f>
        <v>34</v>
      </c>
      <c r="I50" s="5">
        <f t="shared" ref="I50" si="60">H50-I48+I49</f>
        <v>24</v>
      </c>
      <c r="J50" s="5">
        <f t="shared" ref="J50" si="61">I50-J48+J49</f>
        <v>20</v>
      </c>
      <c r="K50" s="5">
        <f t="shared" ref="K50" si="62">J50-K48+K49</f>
        <v>18</v>
      </c>
      <c r="L50" s="5">
        <f t="shared" ref="L50" si="63">K50-L48+L49</f>
        <v>15</v>
      </c>
      <c r="M50" s="5">
        <f t="shared" ref="M50" si="64">L50-M48+M49</f>
        <v>2</v>
      </c>
      <c r="N50" s="5">
        <f t="shared" ref="N50" si="65">M50-N48+N49</f>
        <v>0</v>
      </c>
      <c r="O50" s="5">
        <f t="shared" ref="O50" si="66">N50-O48+O49</f>
        <v>0</v>
      </c>
      <c r="P50" s="5">
        <f t="shared" ref="P50" si="67">O50-P48+P49</f>
        <v>0</v>
      </c>
      <c r="Q50" s="37"/>
      <c r="R50" s="3">
        <f>MAX(C50:P50)</f>
        <v>34</v>
      </c>
      <c r="S50" s="56"/>
      <c r="T50" s="56"/>
      <c r="U50" s="56"/>
    </row>
    <row r="51" spans="1:21" s="53" customFormat="1" ht="15.6" customHeight="1" x14ac:dyDescent="0.2">
      <c r="A51" s="100"/>
      <c r="B51" s="32" t="s">
        <v>9</v>
      </c>
      <c r="C51" s="91"/>
      <c r="D51" s="92"/>
      <c r="E51" s="92"/>
      <c r="F51" s="92"/>
      <c r="G51" s="92"/>
      <c r="H51" s="6">
        <v>9</v>
      </c>
      <c r="I51" s="92"/>
      <c r="J51" s="92"/>
      <c r="K51" s="92"/>
      <c r="L51" s="92"/>
      <c r="M51" s="6">
        <v>9.09</v>
      </c>
      <c r="N51" s="92"/>
      <c r="O51" s="92"/>
      <c r="P51" s="85">
        <v>9.1199999999999992</v>
      </c>
      <c r="Q51" s="38">
        <v>22</v>
      </c>
      <c r="R51" s="15"/>
      <c r="S51" s="56"/>
      <c r="T51" s="56"/>
      <c r="U51" s="56"/>
    </row>
    <row r="52" spans="1:21" s="53" customFormat="1" ht="15.6" customHeight="1" x14ac:dyDescent="0.2">
      <c r="A52" s="101"/>
      <c r="B52" s="33" t="s">
        <v>10</v>
      </c>
      <c r="C52" s="93">
        <v>8.5</v>
      </c>
      <c r="D52" s="94"/>
      <c r="E52" s="94"/>
      <c r="F52" s="94"/>
      <c r="G52" s="94"/>
      <c r="H52" s="7">
        <f>H51</f>
        <v>9</v>
      </c>
      <c r="I52" s="94"/>
      <c r="J52" s="94"/>
      <c r="K52" s="94"/>
      <c r="L52" s="94"/>
      <c r="M52" s="7">
        <f>M51</f>
        <v>9.09</v>
      </c>
      <c r="N52" s="94"/>
      <c r="O52" s="94"/>
      <c r="P52" s="88"/>
      <c r="Q52" s="37"/>
      <c r="R52" s="16"/>
      <c r="S52" s="56"/>
      <c r="T52" s="56"/>
      <c r="U52" s="56"/>
    </row>
    <row r="53" spans="1:21" s="53" customFormat="1" ht="15.6" customHeight="1" thickBot="1" x14ac:dyDescent="0.25">
      <c r="A53" s="58">
        <v>202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61"/>
      <c r="R53" s="3"/>
      <c r="S53" s="56"/>
      <c r="T53" s="56"/>
      <c r="U53" s="56"/>
    </row>
    <row r="54" spans="1:21" s="53" customFormat="1" ht="15.6" customHeight="1" x14ac:dyDescent="0.2">
      <c r="A54" s="64"/>
      <c r="B54" s="29" t="s">
        <v>5</v>
      </c>
      <c r="C54" s="30"/>
      <c r="D54" s="27">
        <v>1</v>
      </c>
      <c r="E54" s="27">
        <v>0</v>
      </c>
      <c r="F54" s="27">
        <v>0</v>
      </c>
      <c r="G54" s="27">
        <v>0</v>
      </c>
      <c r="H54" s="27">
        <v>6</v>
      </c>
      <c r="I54" s="27">
        <v>13</v>
      </c>
      <c r="J54" s="27">
        <v>17</v>
      </c>
      <c r="K54" s="27">
        <v>15</v>
      </c>
      <c r="L54" s="27">
        <v>5</v>
      </c>
      <c r="M54" s="27">
        <v>3</v>
      </c>
      <c r="N54" s="27">
        <v>10</v>
      </c>
      <c r="O54" s="27">
        <v>1</v>
      </c>
      <c r="P54" s="34">
        <v>5</v>
      </c>
      <c r="Q54" s="35" t="s">
        <v>6</v>
      </c>
      <c r="R54" s="52"/>
      <c r="S54" s="56"/>
      <c r="T54" s="56"/>
      <c r="U54" s="56"/>
    </row>
    <row r="55" spans="1:21" s="53" customFormat="1" ht="15.6" customHeight="1" x14ac:dyDescent="0.2">
      <c r="A55" s="31">
        <v>9.1999999999999993</v>
      </c>
      <c r="B55" s="32" t="s">
        <v>7</v>
      </c>
      <c r="C55" s="21">
        <v>11</v>
      </c>
      <c r="D55" s="4">
        <v>9</v>
      </c>
      <c r="E55" s="4">
        <v>16</v>
      </c>
      <c r="F55" s="4">
        <v>0</v>
      </c>
      <c r="G55" s="4">
        <v>1</v>
      </c>
      <c r="H55" s="4">
        <v>2</v>
      </c>
      <c r="I55" s="4">
        <v>30</v>
      </c>
      <c r="J55" s="4">
        <v>2</v>
      </c>
      <c r="K55" s="4">
        <v>5</v>
      </c>
      <c r="L55" s="4">
        <v>0</v>
      </c>
      <c r="M55" s="4">
        <v>0</v>
      </c>
      <c r="N55" s="4">
        <v>0</v>
      </c>
      <c r="O55" s="4">
        <v>0</v>
      </c>
      <c r="P55" s="20"/>
      <c r="Q55" s="36">
        <f>SUM(C55:O55)</f>
        <v>76</v>
      </c>
      <c r="R55" s="15"/>
      <c r="S55" s="56"/>
      <c r="T55" s="56"/>
      <c r="U55" s="56"/>
    </row>
    <row r="56" spans="1:21" s="53" customFormat="1" ht="15.6" customHeight="1" x14ac:dyDescent="0.2">
      <c r="A56" s="99" t="s">
        <v>45</v>
      </c>
      <c r="B56" s="32" t="s">
        <v>8</v>
      </c>
      <c r="C56" s="21">
        <f>C55</f>
        <v>11</v>
      </c>
      <c r="D56" s="5">
        <f t="shared" ref="D56" si="68">C56-D54+D55</f>
        <v>19</v>
      </c>
      <c r="E56" s="5">
        <f t="shared" ref="E56" si="69">D56-E54+E55</f>
        <v>35</v>
      </c>
      <c r="F56" s="5">
        <f t="shared" ref="F56" si="70">E56-F54+F55</f>
        <v>35</v>
      </c>
      <c r="G56" s="5">
        <f t="shared" ref="G56" si="71">F56-G54+G55</f>
        <v>36</v>
      </c>
      <c r="H56" s="5">
        <f t="shared" ref="H56" si="72">G56-H54+H55</f>
        <v>32</v>
      </c>
      <c r="I56" s="5">
        <f t="shared" ref="I56" si="73">H56-I54+I55</f>
        <v>49</v>
      </c>
      <c r="J56" s="5">
        <f t="shared" ref="J56" si="74">I56-J54+J55</f>
        <v>34</v>
      </c>
      <c r="K56" s="5">
        <f t="shared" ref="K56" si="75">J56-K54+K55</f>
        <v>24</v>
      </c>
      <c r="L56" s="5">
        <f t="shared" ref="L56" si="76">K56-L54+L55</f>
        <v>19</v>
      </c>
      <c r="M56" s="5">
        <f t="shared" ref="M56" si="77">L56-M54+M55</f>
        <v>16</v>
      </c>
      <c r="N56" s="5">
        <f t="shared" ref="N56" si="78">M56-N54+N55</f>
        <v>6</v>
      </c>
      <c r="O56" s="5">
        <f t="shared" ref="O56" si="79">N56-O54+O55</f>
        <v>5</v>
      </c>
      <c r="P56" s="5">
        <f t="shared" ref="P56" si="80">O56-P54+P55</f>
        <v>0</v>
      </c>
      <c r="Q56" s="37"/>
      <c r="R56" s="3">
        <f>MAX(C56:P56)</f>
        <v>49</v>
      </c>
      <c r="S56" s="56"/>
      <c r="T56" s="56"/>
      <c r="U56" s="56"/>
    </row>
    <row r="57" spans="1:21" s="53" customFormat="1" ht="15.6" customHeight="1" x14ac:dyDescent="0.2">
      <c r="A57" s="100"/>
      <c r="B57" s="32" t="s">
        <v>9</v>
      </c>
      <c r="C57" s="91"/>
      <c r="D57" s="92"/>
      <c r="E57" s="92"/>
      <c r="F57" s="92"/>
      <c r="G57" s="92"/>
      <c r="H57" s="6">
        <v>9.2899999999999991</v>
      </c>
      <c r="I57" s="92"/>
      <c r="J57" s="92"/>
      <c r="K57" s="92"/>
      <c r="L57" s="92"/>
      <c r="M57" s="6">
        <v>9.4</v>
      </c>
      <c r="N57" s="92"/>
      <c r="O57" s="92"/>
      <c r="P57" s="85">
        <v>9.4499999999999993</v>
      </c>
      <c r="Q57" s="38">
        <v>25</v>
      </c>
      <c r="R57" s="15"/>
      <c r="S57" s="56"/>
      <c r="T57" s="56"/>
      <c r="U57" s="56"/>
    </row>
    <row r="58" spans="1:21" s="53" customFormat="1" ht="15.6" customHeight="1" x14ac:dyDescent="0.2">
      <c r="A58" s="101"/>
      <c r="B58" s="33" t="s">
        <v>10</v>
      </c>
      <c r="C58" s="93">
        <v>9.1999999999999993</v>
      </c>
      <c r="D58" s="94"/>
      <c r="E58" s="94"/>
      <c r="F58" s="94"/>
      <c r="G58" s="94"/>
      <c r="H58" s="7">
        <v>9.3000000000000007</v>
      </c>
      <c r="I58" s="94"/>
      <c r="J58" s="94"/>
      <c r="K58" s="94"/>
      <c r="L58" s="94"/>
      <c r="M58" s="7">
        <v>9.41</v>
      </c>
      <c r="N58" s="94"/>
      <c r="O58" s="94"/>
      <c r="P58" s="88"/>
      <c r="Q58" s="37"/>
      <c r="R58" s="16"/>
      <c r="S58" s="56"/>
      <c r="T58" s="56"/>
      <c r="U58" s="56"/>
    </row>
    <row r="59" spans="1:21" s="53" customFormat="1" ht="15.6" customHeight="1" thickBot="1" x14ac:dyDescent="0.25">
      <c r="A59" s="58">
        <v>201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61"/>
      <c r="R59" s="3"/>
      <c r="S59" s="56"/>
      <c r="T59" s="56"/>
      <c r="U59" s="56"/>
    </row>
    <row r="60" spans="1:21" s="53" customFormat="1" ht="15.6" customHeight="1" x14ac:dyDescent="0.2">
      <c r="A60" s="64"/>
      <c r="B60" s="29" t="s">
        <v>5</v>
      </c>
      <c r="C60" s="30"/>
      <c r="D60" s="27">
        <v>1</v>
      </c>
      <c r="E60" s="27">
        <v>0</v>
      </c>
      <c r="F60" s="27">
        <v>0</v>
      </c>
      <c r="G60" s="27">
        <v>0</v>
      </c>
      <c r="H60" s="27">
        <v>4</v>
      </c>
      <c r="I60" s="27">
        <v>12</v>
      </c>
      <c r="J60" s="27">
        <v>12</v>
      </c>
      <c r="K60" s="27">
        <v>16</v>
      </c>
      <c r="L60" s="27">
        <v>4</v>
      </c>
      <c r="M60" s="27">
        <v>5</v>
      </c>
      <c r="N60" s="27">
        <v>3</v>
      </c>
      <c r="O60" s="27">
        <v>5</v>
      </c>
      <c r="P60" s="34">
        <v>0</v>
      </c>
      <c r="Q60" s="35" t="s">
        <v>6</v>
      </c>
      <c r="R60" s="52"/>
      <c r="S60" s="56"/>
      <c r="T60" s="56"/>
      <c r="U60" s="56"/>
    </row>
    <row r="61" spans="1:21" s="53" customFormat="1" ht="15.6" customHeight="1" x14ac:dyDescent="0.2">
      <c r="A61" s="31">
        <v>9.5</v>
      </c>
      <c r="B61" s="32" t="s">
        <v>7</v>
      </c>
      <c r="C61" s="21">
        <v>3</v>
      </c>
      <c r="D61" s="4">
        <v>11</v>
      </c>
      <c r="E61" s="4">
        <v>22</v>
      </c>
      <c r="F61" s="4">
        <v>0</v>
      </c>
      <c r="G61" s="4">
        <v>1</v>
      </c>
      <c r="H61" s="4">
        <v>5</v>
      </c>
      <c r="I61" s="4">
        <v>16</v>
      </c>
      <c r="J61" s="4">
        <v>3</v>
      </c>
      <c r="K61" s="4">
        <v>1</v>
      </c>
      <c r="L61" s="4">
        <v>0</v>
      </c>
      <c r="M61" s="4">
        <v>0</v>
      </c>
      <c r="N61" s="4">
        <v>0</v>
      </c>
      <c r="O61" s="4">
        <v>0</v>
      </c>
      <c r="P61" s="20"/>
      <c r="Q61" s="36">
        <f>SUM(C61:O61)</f>
        <v>62</v>
      </c>
      <c r="R61" s="15"/>
      <c r="S61" s="56"/>
      <c r="T61" s="56"/>
      <c r="U61" s="56"/>
    </row>
    <row r="62" spans="1:21" s="53" customFormat="1" ht="15.6" customHeight="1" x14ac:dyDescent="0.2">
      <c r="A62" s="99" t="s">
        <v>45</v>
      </c>
      <c r="B62" s="32" t="s">
        <v>8</v>
      </c>
      <c r="C62" s="21">
        <f>C61</f>
        <v>3</v>
      </c>
      <c r="D62" s="5">
        <f t="shared" ref="D62" si="81">C62-D60+D61</f>
        <v>13</v>
      </c>
      <c r="E62" s="5">
        <f t="shared" ref="E62" si="82">D62-E60+E61</f>
        <v>35</v>
      </c>
      <c r="F62" s="5">
        <f t="shared" ref="F62" si="83">E62-F60+F61</f>
        <v>35</v>
      </c>
      <c r="G62" s="5">
        <f t="shared" ref="G62" si="84">F62-G60+G61</f>
        <v>36</v>
      </c>
      <c r="H62" s="5">
        <f t="shared" ref="H62" si="85">G62-H60+H61</f>
        <v>37</v>
      </c>
      <c r="I62" s="5">
        <f t="shared" ref="I62" si="86">H62-I60+I61</f>
        <v>41</v>
      </c>
      <c r="J62" s="5">
        <f t="shared" ref="J62" si="87">I62-J60+J61</f>
        <v>32</v>
      </c>
      <c r="K62" s="5">
        <f t="shared" ref="K62" si="88">J62-K60+K61</f>
        <v>17</v>
      </c>
      <c r="L62" s="5">
        <f t="shared" ref="L62" si="89">K62-L60+L61</f>
        <v>13</v>
      </c>
      <c r="M62" s="5">
        <f t="shared" ref="M62" si="90">L62-M60+M61</f>
        <v>8</v>
      </c>
      <c r="N62" s="5">
        <f t="shared" ref="N62" si="91">M62-N60+N61</f>
        <v>5</v>
      </c>
      <c r="O62" s="5">
        <f t="shared" ref="O62" si="92">N62-O60+O61</f>
        <v>0</v>
      </c>
      <c r="P62" s="5">
        <f t="shared" ref="P62" si="93">O62-P60+P61</f>
        <v>0</v>
      </c>
      <c r="Q62" s="37"/>
      <c r="R62" s="3">
        <f>MAX(C62:P62)</f>
        <v>41</v>
      </c>
      <c r="S62" s="56"/>
      <c r="T62" s="56"/>
      <c r="U62" s="56"/>
    </row>
    <row r="63" spans="1:21" s="53" customFormat="1" ht="15.6" customHeight="1" x14ac:dyDescent="0.2">
      <c r="A63" s="100"/>
      <c r="B63" s="32" t="s">
        <v>9</v>
      </c>
      <c r="C63" s="91"/>
      <c r="D63" s="92"/>
      <c r="E63" s="92"/>
      <c r="F63" s="92"/>
      <c r="G63" s="92"/>
      <c r="H63" s="6">
        <v>9.58</v>
      </c>
      <c r="I63" s="92"/>
      <c r="J63" s="92"/>
      <c r="K63" s="92"/>
      <c r="L63" s="92"/>
      <c r="M63" s="6">
        <v>10.09</v>
      </c>
      <c r="N63" s="92"/>
      <c r="O63" s="92"/>
      <c r="P63" s="85">
        <v>10.14</v>
      </c>
      <c r="Q63" s="38">
        <v>24</v>
      </c>
      <c r="R63" s="15"/>
      <c r="S63" s="56"/>
      <c r="T63" s="56"/>
      <c r="U63" s="56"/>
    </row>
    <row r="64" spans="1:21" s="53" customFormat="1" ht="15.6" customHeight="1" x14ac:dyDescent="0.2">
      <c r="A64" s="101"/>
      <c r="B64" s="33" t="s">
        <v>10</v>
      </c>
      <c r="C64" s="93">
        <v>9.5</v>
      </c>
      <c r="D64" s="94"/>
      <c r="E64" s="94"/>
      <c r="F64" s="94"/>
      <c r="G64" s="94"/>
      <c r="H64" s="7">
        <f>H63</f>
        <v>9.58</v>
      </c>
      <c r="I64" s="94"/>
      <c r="J64" s="94"/>
      <c r="K64" s="94"/>
      <c r="L64" s="94"/>
      <c r="M64" s="7">
        <f>M63</f>
        <v>10.09</v>
      </c>
      <c r="N64" s="94"/>
      <c r="O64" s="94"/>
      <c r="P64" s="88"/>
      <c r="Q64" s="37"/>
      <c r="R64" s="16"/>
      <c r="S64" s="56"/>
      <c r="T64" s="56"/>
      <c r="U64" s="56"/>
    </row>
    <row r="65" spans="1:21" s="53" customFormat="1" ht="15.6" customHeight="1" thickBot="1" x14ac:dyDescent="0.25">
      <c r="A65" s="58">
        <v>202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61"/>
      <c r="R65" s="3"/>
      <c r="S65" s="56"/>
      <c r="T65" s="56"/>
      <c r="U65" s="56"/>
    </row>
    <row r="66" spans="1:21" s="53" customFormat="1" ht="15.6" customHeight="1" x14ac:dyDescent="0.2">
      <c r="A66" s="64"/>
      <c r="B66" s="29" t="s">
        <v>5</v>
      </c>
      <c r="C66" s="30"/>
      <c r="D66" s="27">
        <v>0</v>
      </c>
      <c r="E66" s="27">
        <v>4</v>
      </c>
      <c r="F66" s="27">
        <v>0</v>
      </c>
      <c r="G66" s="27">
        <v>1</v>
      </c>
      <c r="H66" s="27">
        <v>0</v>
      </c>
      <c r="I66" s="27">
        <v>7</v>
      </c>
      <c r="J66" s="27">
        <v>7</v>
      </c>
      <c r="K66" s="27">
        <v>7</v>
      </c>
      <c r="L66" s="27">
        <v>7</v>
      </c>
      <c r="M66" s="27">
        <v>5</v>
      </c>
      <c r="N66" s="27">
        <v>7</v>
      </c>
      <c r="O66" s="27">
        <v>7</v>
      </c>
      <c r="P66" s="34">
        <v>0</v>
      </c>
      <c r="Q66" s="35" t="s">
        <v>6</v>
      </c>
      <c r="R66" s="52"/>
      <c r="S66" s="56"/>
      <c r="T66" s="56"/>
      <c r="U66" s="56"/>
    </row>
    <row r="67" spans="1:21" s="53" customFormat="1" ht="15.6" customHeight="1" x14ac:dyDescent="0.2">
      <c r="A67" s="31">
        <v>10.5</v>
      </c>
      <c r="B67" s="32" t="s">
        <v>7</v>
      </c>
      <c r="C67" s="21">
        <v>3</v>
      </c>
      <c r="D67" s="4">
        <v>10</v>
      </c>
      <c r="E67" s="4">
        <v>8</v>
      </c>
      <c r="F67" s="4">
        <v>2</v>
      </c>
      <c r="G67" s="4">
        <v>0</v>
      </c>
      <c r="H67" s="4">
        <v>1</v>
      </c>
      <c r="I67" s="4">
        <v>20</v>
      </c>
      <c r="J67" s="4">
        <v>1</v>
      </c>
      <c r="K67" s="4">
        <v>6</v>
      </c>
      <c r="L67" s="4">
        <v>1</v>
      </c>
      <c r="M67" s="4">
        <v>0</v>
      </c>
      <c r="N67" s="4">
        <v>0</v>
      </c>
      <c r="O67" s="4">
        <v>0</v>
      </c>
      <c r="P67" s="20"/>
      <c r="Q67" s="36">
        <f>SUM(C67:O67)</f>
        <v>52</v>
      </c>
      <c r="R67" s="15"/>
      <c r="S67" s="56"/>
      <c r="T67" s="56"/>
      <c r="U67" s="56"/>
    </row>
    <row r="68" spans="1:21" s="53" customFormat="1" ht="15.6" customHeight="1" x14ac:dyDescent="0.2">
      <c r="A68" s="99" t="s">
        <v>45</v>
      </c>
      <c r="B68" s="32" t="s">
        <v>8</v>
      </c>
      <c r="C68" s="21">
        <f>C67</f>
        <v>3</v>
      </c>
      <c r="D68" s="5">
        <f t="shared" ref="D68" si="94">C68-D66+D67</f>
        <v>13</v>
      </c>
      <c r="E68" s="5">
        <f t="shared" ref="E68" si="95">D68-E66+E67</f>
        <v>17</v>
      </c>
      <c r="F68" s="5">
        <f t="shared" ref="F68" si="96">E68-F66+F67</f>
        <v>19</v>
      </c>
      <c r="G68" s="5">
        <f t="shared" ref="G68" si="97">F68-G66+G67</f>
        <v>18</v>
      </c>
      <c r="H68" s="5">
        <f t="shared" ref="H68" si="98">G68-H66+H67</f>
        <v>19</v>
      </c>
      <c r="I68" s="5">
        <f t="shared" ref="I68" si="99">H68-I66+I67</f>
        <v>32</v>
      </c>
      <c r="J68" s="5">
        <f t="shared" ref="J68" si="100">I68-J66+J67</f>
        <v>26</v>
      </c>
      <c r="K68" s="5">
        <f t="shared" ref="K68" si="101">J68-K66+K67</f>
        <v>25</v>
      </c>
      <c r="L68" s="5">
        <f t="shared" ref="L68" si="102">K68-L66+L67</f>
        <v>19</v>
      </c>
      <c r="M68" s="5">
        <f t="shared" ref="M68" si="103">L68-M66+M67</f>
        <v>14</v>
      </c>
      <c r="N68" s="5">
        <f t="shared" ref="N68" si="104">M68-N66+N67</f>
        <v>7</v>
      </c>
      <c r="O68" s="5">
        <f t="shared" ref="O68" si="105">N68-O66+O67</f>
        <v>0</v>
      </c>
      <c r="P68" s="5">
        <f t="shared" ref="P68" si="106">O68-P66+P67</f>
        <v>0</v>
      </c>
      <c r="Q68" s="37"/>
      <c r="R68" s="3">
        <f>MAX(C68:P68)</f>
        <v>32</v>
      </c>
      <c r="S68" s="56"/>
      <c r="T68" s="56"/>
      <c r="U68" s="56"/>
    </row>
    <row r="69" spans="1:21" s="53" customFormat="1" ht="15.6" customHeight="1" x14ac:dyDescent="0.2">
      <c r="A69" s="100"/>
      <c r="B69" s="32" t="s">
        <v>9</v>
      </c>
      <c r="C69" s="91"/>
      <c r="D69" s="92"/>
      <c r="E69" s="92"/>
      <c r="F69" s="92"/>
      <c r="G69" s="92"/>
      <c r="H69" s="6">
        <v>10.57</v>
      </c>
      <c r="I69" s="92"/>
      <c r="J69" s="92"/>
      <c r="K69" s="92"/>
      <c r="L69" s="92"/>
      <c r="M69" s="6">
        <v>11.09</v>
      </c>
      <c r="N69" s="92"/>
      <c r="O69" s="92"/>
      <c r="P69" s="85">
        <v>11.14</v>
      </c>
      <c r="Q69" s="38">
        <v>24</v>
      </c>
      <c r="R69" s="15"/>
      <c r="S69" s="56"/>
      <c r="T69" s="56"/>
      <c r="U69" s="56"/>
    </row>
    <row r="70" spans="1:21" s="53" customFormat="1" ht="15.6" customHeight="1" x14ac:dyDescent="0.2">
      <c r="A70" s="101"/>
      <c r="B70" s="33" t="s">
        <v>10</v>
      </c>
      <c r="C70" s="93">
        <v>10.5</v>
      </c>
      <c r="D70" s="94"/>
      <c r="E70" s="94"/>
      <c r="F70" s="94"/>
      <c r="G70" s="94"/>
      <c r="H70" s="7">
        <f>H69</f>
        <v>10.57</v>
      </c>
      <c r="I70" s="94"/>
      <c r="J70" s="94"/>
      <c r="K70" s="94"/>
      <c r="L70" s="94"/>
      <c r="M70" s="7">
        <f>M69</f>
        <v>11.09</v>
      </c>
      <c r="N70" s="94"/>
      <c r="O70" s="94"/>
      <c r="P70" s="88"/>
      <c r="Q70" s="37"/>
      <c r="R70" s="16"/>
      <c r="S70" s="56"/>
      <c r="T70" s="56"/>
      <c r="U70" s="56"/>
    </row>
    <row r="71" spans="1:21" s="53" customFormat="1" ht="15.6" customHeight="1" thickBot="1" x14ac:dyDescent="0.25">
      <c r="A71" s="58">
        <v>202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61"/>
      <c r="R71" s="3"/>
      <c r="S71" s="56"/>
      <c r="T71" s="56"/>
      <c r="U71" s="56"/>
    </row>
    <row r="72" spans="1:21" s="53" customFormat="1" ht="15.6" customHeight="1" x14ac:dyDescent="0.2">
      <c r="A72" s="64"/>
      <c r="B72" s="29" t="s">
        <v>5</v>
      </c>
      <c r="C72" s="30"/>
      <c r="D72" s="27">
        <v>0</v>
      </c>
      <c r="E72" s="27">
        <v>0</v>
      </c>
      <c r="F72" s="27">
        <v>0</v>
      </c>
      <c r="G72" s="27">
        <v>0</v>
      </c>
      <c r="H72" s="27">
        <v>3</v>
      </c>
      <c r="I72" s="27">
        <v>3</v>
      </c>
      <c r="J72" s="27">
        <v>6</v>
      </c>
      <c r="K72" s="27">
        <v>13</v>
      </c>
      <c r="L72" s="27">
        <v>5</v>
      </c>
      <c r="M72" s="27">
        <v>4</v>
      </c>
      <c r="N72" s="27">
        <v>4</v>
      </c>
      <c r="O72" s="27">
        <v>8</v>
      </c>
      <c r="P72" s="34">
        <v>1</v>
      </c>
      <c r="Q72" s="35" t="s">
        <v>6</v>
      </c>
      <c r="R72" s="52"/>
      <c r="S72" s="56"/>
      <c r="T72" s="56"/>
      <c r="U72" s="56"/>
    </row>
    <row r="73" spans="1:21" s="53" customFormat="1" ht="15.6" customHeight="1" x14ac:dyDescent="0.2">
      <c r="A73" s="31">
        <v>11.5</v>
      </c>
      <c r="B73" s="32" t="s">
        <v>7</v>
      </c>
      <c r="C73" s="21">
        <v>0</v>
      </c>
      <c r="D73" s="4">
        <v>9</v>
      </c>
      <c r="E73" s="4">
        <v>9</v>
      </c>
      <c r="F73" s="4">
        <v>1</v>
      </c>
      <c r="G73" s="4">
        <v>1</v>
      </c>
      <c r="H73" s="4">
        <v>2</v>
      </c>
      <c r="I73" s="4">
        <v>14</v>
      </c>
      <c r="J73" s="4">
        <v>2</v>
      </c>
      <c r="K73" s="4">
        <v>6</v>
      </c>
      <c r="L73" s="4">
        <v>3</v>
      </c>
      <c r="M73" s="4">
        <v>0</v>
      </c>
      <c r="N73" s="4">
        <v>0</v>
      </c>
      <c r="O73" s="4">
        <v>0</v>
      </c>
      <c r="P73" s="20"/>
      <c r="Q73" s="36">
        <f>SUM(C73:O73)</f>
        <v>47</v>
      </c>
      <c r="R73" s="15"/>
      <c r="S73" s="56"/>
      <c r="T73" s="56"/>
      <c r="U73" s="56"/>
    </row>
    <row r="74" spans="1:21" s="53" customFormat="1" ht="15.6" customHeight="1" x14ac:dyDescent="0.2">
      <c r="A74" s="99" t="s">
        <v>45</v>
      </c>
      <c r="B74" s="32" t="s">
        <v>8</v>
      </c>
      <c r="C74" s="21">
        <f>C73</f>
        <v>0</v>
      </c>
      <c r="D74" s="5">
        <f t="shared" ref="D74" si="107">C74-D72+D73</f>
        <v>9</v>
      </c>
      <c r="E74" s="5">
        <f t="shared" ref="E74" si="108">D74-E72+E73</f>
        <v>18</v>
      </c>
      <c r="F74" s="5">
        <f t="shared" ref="F74" si="109">E74-F72+F73</f>
        <v>19</v>
      </c>
      <c r="G74" s="5">
        <f t="shared" ref="G74" si="110">F74-G72+G73</f>
        <v>20</v>
      </c>
      <c r="H74" s="5">
        <f t="shared" ref="H74" si="111">G74-H72+H73</f>
        <v>19</v>
      </c>
      <c r="I74" s="5">
        <f t="shared" ref="I74" si="112">H74-I72+I73</f>
        <v>30</v>
      </c>
      <c r="J74" s="5">
        <f t="shared" ref="J74" si="113">I74-J72+J73</f>
        <v>26</v>
      </c>
      <c r="K74" s="5">
        <f t="shared" ref="K74" si="114">J74-K72+K73</f>
        <v>19</v>
      </c>
      <c r="L74" s="5">
        <f t="shared" ref="L74" si="115">K74-L72+L73</f>
        <v>17</v>
      </c>
      <c r="M74" s="5">
        <f t="shared" ref="M74" si="116">L74-M72+M73</f>
        <v>13</v>
      </c>
      <c r="N74" s="5">
        <f t="shared" ref="N74" si="117">M74-N72+N73</f>
        <v>9</v>
      </c>
      <c r="O74" s="5">
        <f t="shared" ref="O74" si="118">N74-O72+O73</f>
        <v>1</v>
      </c>
      <c r="P74" s="5">
        <f t="shared" ref="P74" si="119">O74-P72+P73</f>
        <v>0</v>
      </c>
      <c r="Q74" s="37"/>
      <c r="R74" s="3">
        <f>MAX(C74:P74)</f>
        <v>30</v>
      </c>
      <c r="S74" s="56"/>
      <c r="T74" s="56"/>
      <c r="U74" s="56"/>
    </row>
    <row r="75" spans="1:21" s="53" customFormat="1" ht="15.6" customHeight="1" x14ac:dyDescent="0.2">
      <c r="A75" s="100"/>
      <c r="B75" s="32" t="s">
        <v>9</v>
      </c>
      <c r="C75" s="91"/>
      <c r="D75" s="92"/>
      <c r="E75" s="92"/>
      <c r="F75" s="92"/>
      <c r="G75" s="92"/>
      <c r="H75" s="6">
        <v>11.58</v>
      </c>
      <c r="I75" s="92"/>
      <c r="J75" s="92"/>
      <c r="K75" s="92"/>
      <c r="L75" s="92"/>
      <c r="M75" s="6">
        <v>12.08</v>
      </c>
      <c r="N75" s="92"/>
      <c r="O75" s="92"/>
      <c r="P75" s="85">
        <v>12.13</v>
      </c>
      <c r="Q75" s="38">
        <v>23</v>
      </c>
      <c r="R75" s="15"/>
      <c r="S75" s="56"/>
      <c r="T75" s="56"/>
      <c r="U75" s="56"/>
    </row>
    <row r="76" spans="1:21" s="53" customFormat="1" ht="15.6" customHeight="1" x14ac:dyDescent="0.2">
      <c r="A76" s="101"/>
      <c r="B76" s="33" t="s">
        <v>10</v>
      </c>
      <c r="C76" s="93">
        <v>11.5</v>
      </c>
      <c r="D76" s="94"/>
      <c r="E76" s="94"/>
      <c r="F76" s="94"/>
      <c r="G76" s="94"/>
      <c r="H76" s="7">
        <f>H75</f>
        <v>11.58</v>
      </c>
      <c r="I76" s="94"/>
      <c r="J76" s="94"/>
      <c r="K76" s="94"/>
      <c r="L76" s="94"/>
      <c r="M76" s="7">
        <f>M75</f>
        <v>12.08</v>
      </c>
      <c r="N76" s="94"/>
      <c r="O76" s="94"/>
      <c r="P76" s="88"/>
      <c r="Q76" s="37"/>
      <c r="R76" s="16"/>
      <c r="S76" s="56"/>
      <c r="T76" s="56"/>
      <c r="U76" s="56"/>
    </row>
    <row r="77" spans="1:21" s="53" customFormat="1" ht="15.6" customHeight="1" thickBot="1" x14ac:dyDescent="0.25">
      <c r="A77" s="58">
        <v>202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  <c r="Q77" s="61"/>
      <c r="R77" s="3"/>
      <c r="S77" s="56"/>
      <c r="T77" s="56"/>
      <c r="U77" s="56"/>
    </row>
    <row r="78" spans="1:21" s="53" customFormat="1" ht="15.6" customHeight="1" x14ac:dyDescent="0.2">
      <c r="A78" s="64"/>
      <c r="B78" s="29" t="s">
        <v>5</v>
      </c>
      <c r="C78" s="30"/>
      <c r="D78" s="27">
        <v>0</v>
      </c>
      <c r="E78" s="27">
        <v>0</v>
      </c>
      <c r="F78" s="27">
        <v>0</v>
      </c>
      <c r="G78" s="27">
        <v>0</v>
      </c>
      <c r="H78" s="27">
        <v>3</v>
      </c>
      <c r="I78" s="27">
        <v>3</v>
      </c>
      <c r="J78" s="27">
        <v>3</v>
      </c>
      <c r="K78" s="27">
        <v>14</v>
      </c>
      <c r="L78" s="27">
        <v>12</v>
      </c>
      <c r="M78" s="27">
        <v>7</v>
      </c>
      <c r="N78" s="27">
        <v>3</v>
      </c>
      <c r="O78" s="27">
        <v>2</v>
      </c>
      <c r="P78" s="34">
        <v>1</v>
      </c>
      <c r="Q78" s="35" t="s">
        <v>6</v>
      </c>
      <c r="R78" s="52"/>
      <c r="S78" s="56"/>
      <c r="T78" s="56"/>
      <c r="U78" s="56"/>
    </row>
    <row r="79" spans="1:21" s="53" customFormat="1" ht="15.6" customHeight="1" x14ac:dyDescent="0.2">
      <c r="A79" s="31">
        <v>12.5</v>
      </c>
      <c r="B79" s="32" t="s">
        <v>7</v>
      </c>
      <c r="C79" s="21">
        <v>8</v>
      </c>
      <c r="D79" s="4">
        <v>17</v>
      </c>
      <c r="E79" s="4">
        <v>3</v>
      </c>
      <c r="F79" s="4">
        <v>1</v>
      </c>
      <c r="G79" s="4">
        <v>0</v>
      </c>
      <c r="H79" s="4">
        <v>1</v>
      </c>
      <c r="I79" s="4">
        <v>6</v>
      </c>
      <c r="J79" s="4">
        <v>4</v>
      </c>
      <c r="K79" s="4">
        <v>4</v>
      </c>
      <c r="L79" s="4">
        <v>4</v>
      </c>
      <c r="M79" s="4">
        <v>0</v>
      </c>
      <c r="N79" s="4">
        <v>0</v>
      </c>
      <c r="O79" s="4">
        <v>0</v>
      </c>
      <c r="P79" s="20"/>
      <c r="Q79" s="36">
        <f>SUM(C79:O79)</f>
        <v>48</v>
      </c>
      <c r="R79" s="15"/>
      <c r="S79" s="56"/>
      <c r="T79" s="56"/>
      <c r="U79" s="56"/>
    </row>
    <row r="80" spans="1:21" s="53" customFormat="1" ht="15.6" customHeight="1" x14ac:dyDescent="0.2">
      <c r="A80" s="99" t="s">
        <v>45</v>
      </c>
      <c r="B80" s="32" t="s">
        <v>8</v>
      </c>
      <c r="C80" s="21">
        <f>C79</f>
        <v>8</v>
      </c>
      <c r="D80" s="5">
        <f t="shared" ref="D80" si="120">C80-D78+D79</f>
        <v>25</v>
      </c>
      <c r="E80" s="5">
        <f t="shared" ref="E80" si="121">D80-E78+E79</f>
        <v>28</v>
      </c>
      <c r="F80" s="5">
        <f t="shared" ref="F80" si="122">E80-F78+F79</f>
        <v>29</v>
      </c>
      <c r="G80" s="5">
        <f t="shared" ref="G80" si="123">F80-G78+G79</f>
        <v>29</v>
      </c>
      <c r="H80" s="5">
        <f t="shared" ref="H80" si="124">G80-H78+H79</f>
        <v>27</v>
      </c>
      <c r="I80" s="5">
        <f t="shared" ref="I80" si="125">H80-I78+I79</f>
        <v>30</v>
      </c>
      <c r="J80" s="5">
        <f t="shared" ref="J80" si="126">I80-J78+J79</f>
        <v>31</v>
      </c>
      <c r="K80" s="5">
        <f t="shared" ref="K80" si="127">J80-K78+K79</f>
        <v>21</v>
      </c>
      <c r="L80" s="5">
        <f t="shared" ref="L80" si="128">K80-L78+L79</f>
        <v>13</v>
      </c>
      <c r="M80" s="5">
        <f t="shared" ref="M80" si="129">L80-M78+M79</f>
        <v>6</v>
      </c>
      <c r="N80" s="5">
        <f t="shared" ref="N80" si="130">M80-N78+N79</f>
        <v>3</v>
      </c>
      <c r="O80" s="5">
        <f t="shared" ref="O80" si="131">N80-O78+O79</f>
        <v>1</v>
      </c>
      <c r="P80" s="5">
        <f t="shared" ref="P80" si="132">O80-P78+P79</f>
        <v>0</v>
      </c>
      <c r="Q80" s="37"/>
      <c r="R80" s="3">
        <f>MAX(C80:P80)</f>
        <v>31</v>
      </c>
      <c r="S80" s="56"/>
      <c r="T80" s="56"/>
      <c r="U80" s="56"/>
    </row>
    <row r="81" spans="1:21" s="53" customFormat="1" ht="15.6" customHeight="1" x14ac:dyDescent="0.2">
      <c r="A81" s="100"/>
      <c r="B81" s="32" t="s">
        <v>9</v>
      </c>
      <c r="C81" s="91"/>
      <c r="D81" s="92"/>
      <c r="E81" s="92"/>
      <c r="F81" s="92"/>
      <c r="G81" s="92"/>
      <c r="H81" s="6">
        <v>12.58</v>
      </c>
      <c r="I81" s="92"/>
      <c r="J81" s="92"/>
      <c r="K81" s="92"/>
      <c r="L81" s="92"/>
      <c r="M81" s="6">
        <v>13.08</v>
      </c>
      <c r="N81" s="92"/>
      <c r="O81" s="92"/>
      <c r="P81" s="85">
        <v>13.13</v>
      </c>
      <c r="Q81" s="38">
        <v>23</v>
      </c>
      <c r="R81" s="15"/>
      <c r="S81" s="56"/>
      <c r="T81" s="56"/>
      <c r="U81" s="56"/>
    </row>
    <row r="82" spans="1:21" s="53" customFormat="1" ht="15.6" customHeight="1" x14ac:dyDescent="0.2">
      <c r="A82" s="101"/>
      <c r="B82" s="33" t="s">
        <v>10</v>
      </c>
      <c r="C82" s="93">
        <v>12.5</v>
      </c>
      <c r="D82" s="94"/>
      <c r="E82" s="94"/>
      <c r="F82" s="94"/>
      <c r="G82" s="94"/>
      <c r="H82" s="7">
        <f>H81</f>
        <v>12.58</v>
      </c>
      <c r="I82" s="94"/>
      <c r="J82" s="94"/>
      <c r="K82" s="94"/>
      <c r="L82" s="94"/>
      <c r="M82" s="7">
        <f>M81</f>
        <v>13.08</v>
      </c>
      <c r="N82" s="94"/>
      <c r="O82" s="94"/>
      <c r="P82" s="88"/>
      <c r="Q82" s="37"/>
      <c r="R82" s="16"/>
      <c r="S82" s="56"/>
      <c r="T82" s="56"/>
      <c r="U82" s="56"/>
    </row>
    <row r="83" spans="1:21" s="53" customFormat="1" ht="15.6" customHeight="1" thickBot="1" x14ac:dyDescent="0.25">
      <c r="A83" s="58">
        <v>202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  <c r="Q83" s="61"/>
      <c r="R83" s="3"/>
      <c r="S83" s="56"/>
      <c r="T83" s="56"/>
      <c r="U83" s="56"/>
    </row>
    <row r="84" spans="1:21" s="53" customFormat="1" ht="15.6" customHeight="1" x14ac:dyDescent="0.2">
      <c r="A84" s="64"/>
      <c r="B84" s="29" t="s">
        <v>5</v>
      </c>
      <c r="C84" s="30"/>
      <c r="D84" s="27">
        <v>0</v>
      </c>
      <c r="E84" s="27">
        <v>2</v>
      </c>
      <c r="F84" s="27">
        <v>0</v>
      </c>
      <c r="G84" s="27">
        <v>1</v>
      </c>
      <c r="H84" s="27">
        <v>5</v>
      </c>
      <c r="I84" s="27">
        <v>1</v>
      </c>
      <c r="J84" s="27">
        <v>5</v>
      </c>
      <c r="K84" s="27">
        <v>7</v>
      </c>
      <c r="L84" s="27">
        <v>6</v>
      </c>
      <c r="M84" s="27">
        <v>1</v>
      </c>
      <c r="N84" s="27">
        <v>4</v>
      </c>
      <c r="O84" s="27">
        <v>8</v>
      </c>
      <c r="P84" s="34">
        <v>1</v>
      </c>
      <c r="Q84" s="35" t="s">
        <v>6</v>
      </c>
      <c r="R84" s="52"/>
      <c r="S84" s="56"/>
      <c r="T84" s="56"/>
      <c r="U84" s="56"/>
    </row>
    <row r="85" spans="1:21" s="53" customFormat="1" ht="15.6" customHeight="1" x14ac:dyDescent="0.2">
      <c r="A85" s="31">
        <v>14.07</v>
      </c>
      <c r="B85" s="32" t="s">
        <v>7</v>
      </c>
      <c r="C85" s="21">
        <v>4</v>
      </c>
      <c r="D85" s="4">
        <v>6</v>
      </c>
      <c r="E85" s="4">
        <v>11</v>
      </c>
      <c r="F85" s="4">
        <v>0</v>
      </c>
      <c r="G85" s="4">
        <v>0</v>
      </c>
      <c r="H85" s="4">
        <v>1</v>
      </c>
      <c r="I85" s="4">
        <v>7</v>
      </c>
      <c r="J85" s="4">
        <v>3</v>
      </c>
      <c r="K85" s="4">
        <v>3</v>
      </c>
      <c r="L85" s="4">
        <v>6</v>
      </c>
      <c r="M85" s="4">
        <v>0</v>
      </c>
      <c r="N85" s="4">
        <v>0</v>
      </c>
      <c r="O85" s="4">
        <v>0</v>
      </c>
      <c r="P85" s="20"/>
      <c r="Q85" s="36">
        <f>SUM(C85:O85)</f>
        <v>41</v>
      </c>
      <c r="R85" s="15"/>
      <c r="S85" s="56"/>
      <c r="T85" s="56"/>
      <c r="U85" s="56"/>
    </row>
    <row r="86" spans="1:21" s="53" customFormat="1" ht="15.6" customHeight="1" x14ac:dyDescent="0.2">
      <c r="A86" s="99" t="s">
        <v>45</v>
      </c>
      <c r="B86" s="32" t="s">
        <v>8</v>
      </c>
      <c r="C86" s="21">
        <f>C85</f>
        <v>4</v>
      </c>
      <c r="D86" s="5">
        <f t="shared" ref="D86" si="133">C86-D84+D85</f>
        <v>10</v>
      </c>
      <c r="E86" s="5">
        <f t="shared" ref="E86" si="134">D86-E84+E85</f>
        <v>19</v>
      </c>
      <c r="F86" s="5">
        <f t="shared" ref="F86" si="135">E86-F84+F85</f>
        <v>19</v>
      </c>
      <c r="G86" s="5">
        <f t="shared" ref="G86" si="136">F86-G84+G85</f>
        <v>18</v>
      </c>
      <c r="H86" s="5">
        <f t="shared" ref="H86" si="137">G86-H84+H85</f>
        <v>14</v>
      </c>
      <c r="I86" s="5">
        <f t="shared" ref="I86" si="138">H86-I84+I85</f>
        <v>20</v>
      </c>
      <c r="J86" s="5">
        <f t="shared" ref="J86" si="139">I86-J84+J85</f>
        <v>18</v>
      </c>
      <c r="K86" s="5">
        <f t="shared" ref="K86" si="140">J86-K84+K85</f>
        <v>14</v>
      </c>
      <c r="L86" s="5">
        <f t="shared" ref="L86" si="141">K86-L84+L85</f>
        <v>14</v>
      </c>
      <c r="M86" s="5">
        <f t="shared" ref="M86" si="142">L86-M84+M85</f>
        <v>13</v>
      </c>
      <c r="N86" s="5">
        <f t="shared" ref="N86" si="143">M86-N84+N85</f>
        <v>9</v>
      </c>
      <c r="O86" s="5">
        <f t="shared" ref="O86" si="144">N86-O84+O85</f>
        <v>1</v>
      </c>
      <c r="P86" s="5">
        <f t="shared" ref="P86" si="145">O86-P84+P85</f>
        <v>0</v>
      </c>
      <c r="Q86" s="37"/>
      <c r="R86" s="3">
        <f>MAX(C86:P86)</f>
        <v>20</v>
      </c>
      <c r="S86" s="56"/>
      <c r="T86" s="56"/>
      <c r="U86" s="56"/>
    </row>
    <row r="87" spans="1:21" s="53" customFormat="1" ht="15.6" customHeight="1" x14ac:dyDescent="0.2">
      <c r="A87" s="100"/>
      <c r="B87" s="32" t="s">
        <v>9</v>
      </c>
      <c r="C87" s="91"/>
      <c r="D87" s="92"/>
      <c r="E87" s="92"/>
      <c r="F87" s="92"/>
      <c r="G87" s="92"/>
      <c r="H87" s="6">
        <v>14.15</v>
      </c>
      <c r="I87" s="92"/>
      <c r="J87" s="92"/>
      <c r="K87" s="92"/>
      <c r="L87" s="92"/>
      <c r="M87" s="6">
        <v>14.24</v>
      </c>
      <c r="N87" s="92"/>
      <c r="O87" s="92"/>
      <c r="P87" s="85">
        <v>14.28</v>
      </c>
      <c r="Q87" s="38">
        <v>21</v>
      </c>
      <c r="R87" s="15"/>
      <c r="S87" s="56"/>
      <c r="T87" s="56"/>
      <c r="U87" s="56"/>
    </row>
    <row r="88" spans="1:21" s="53" customFormat="1" ht="15.6" customHeight="1" x14ac:dyDescent="0.2">
      <c r="A88" s="101"/>
      <c r="B88" s="33" t="s">
        <v>10</v>
      </c>
      <c r="C88" s="93">
        <v>14.07</v>
      </c>
      <c r="D88" s="94"/>
      <c r="E88" s="94"/>
      <c r="F88" s="94"/>
      <c r="G88" s="94"/>
      <c r="H88" s="7">
        <f>H87</f>
        <v>14.15</v>
      </c>
      <c r="I88" s="94"/>
      <c r="J88" s="94"/>
      <c r="K88" s="94"/>
      <c r="L88" s="94"/>
      <c r="M88" s="7">
        <f>M87</f>
        <v>14.24</v>
      </c>
      <c r="N88" s="94"/>
      <c r="O88" s="94"/>
      <c r="P88" s="88"/>
      <c r="Q88" s="37"/>
      <c r="R88" s="16"/>
      <c r="S88" s="56"/>
      <c r="T88" s="56"/>
      <c r="U88" s="56"/>
    </row>
    <row r="89" spans="1:21" s="53" customFormat="1" ht="15.6" customHeight="1" thickBot="1" x14ac:dyDescent="0.25">
      <c r="A89" s="58">
        <v>202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  <c r="Q89" s="61"/>
      <c r="R89" s="3"/>
      <c r="S89" s="56"/>
      <c r="T89" s="56"/>
      <c r="U89" s="56"/>
    </row>
    <row r="90" spans="1:21" s="53" customFormat="1" ht="15.6" customHeight="1" x14ac:dyDescent="0.2">
      <c r="A90" s="64"/>
      <c r="B90" s="29" t="s">
        <v>5</v>
      </c>
      <c r="C90" s="30"/>
      <c r="D90" s="27">
        <v>0</v>
      </c>
      <c r="E90" s="27">
        <v>0</v>
      </c>
      <c r="F90" s="27">
        <v>0</v>
      </c>
      <c r="G90" s="27">
        <v>0</v>
      </c>
      <c r="H90" s="27">
        <v>4</v>
      </c>
      <c r="I90" s="27">
        <v>1</v>
      </c>
      <c r="J90" s="27">
        <v>9</v>
      </c>
      <c r="K90" s="27">
        <v>4</v>
      </c>
      <c r="L90" s="27">
        <v>1</v>
      </c>
      <c r="M90" s="27">
        <v>0</v>
      </c>
      <c r="N90" s="27">
        <v>4</v>
      </c>
      <c r="O90" s="27">
        <v>4</v>
      </c>
      <c r="P90" s="34">
        <v>0</v>
      </c>
      <c r="Q90" s="35" t="s">
        <v>6</v>
      </c>
      <c r="R90" s="52"/>
      <c r="S90" s="56"/>
      <c r="T90" s="56"/>
      <c r="U90" s="56"/>
    </row>
    <row r="91" spans="1:21" s="53" customFormat="1" ht="15.6" customHeight="1" x14ac:dyDescent="0.2">
      <c r="A91" s="31">
        <v>15.07</v>
      </c>
      <c r="B91" s="32" t="s">
        <v>7</v>
      </c>
      <c r="C91" s="21">
        <v>1</v>
      </c>
      <c r="D91" s="4">
        <v>7</v>
      </c>
      <c r="E91" s="4">
        <v>7</v>
      </c>
      <c r="F91" s="4">
        <v>0</v>
      </c>
      <c r="G91" s="4">
        <v>0</v>
      </c>
      <c r="H91" s="4">
        <v>3</v>
      </c>
      <c r="I91" s="4">
        <v>4</v>
      </c>
      <c r="J91" s="4">
        <v>1</v>
      </c>
      <c r="K91" s="4">
        <v>2</v>
      </c>
      <c r="L91" s="4">
        <v>2</v>
      </c>
      <c r="M91" s="4">
        <v>0</v>
      </c>
      <c r="N91" s="4">
        <v>0</v>
      </c>
      <c r="O91" s="4">
        <v>0</v>
      </c>
      <c r="P91" s="20"/>
      <c r="Q91" s="36">
        <f>SUM(C91:O91)</f>
        <v>27</v>
      </c>
      <c r="R91" s="15"/>
      <c r="S91" s="56"/>
      <c r="T91" s="56"/>
      <c r="U91" s="56"/>
    </row>
    <row r="92" spans="1:21" s="53" customFormat="1" ht="15.6" customHeight="1" x14ac:dyDescent="0.2">
      <c r="A92" s="99" t="s">
        <v>45</v>
      </c>
      <c r="B92" s="32" t="s">
        <v>8</v>
      </c>
      <c r="C92" s="21">
        <f>C91</f>
        <v>1</v>
      </c>
      <c r="D92" s="5">
        <f t="shared" ref="D92" si="146">C92-D90+D91</f>
        <v>8</v>
      </c>
      <c r="E92" s="5">
        <f t="shared" ref="E92" si="147">D92-E90+E91</f>
        <v>15</v>
      </c>
      <c r="F92" s="5">
        <f t="shared" ref="F92" si="148">E92-F90+F91</f>
        <v>15</v>
      </c>
      <c r="G92" s="5">
        <f t="shared" ref="G92" si="149">F92-G90+G91</f>
        <v>15</v>
      </c>
      <c r="H92" s="5">
        <f t="shared" ref="H92" si="150">G92-H90+H91</f>
        <v>14</v>
      </c>
      <c r="I92" s="5">
        <f t="shared" ref="I92" si="151">H92-I90+I91</f>
        <v>17</v>
      </c>
      <c r="J92" s="5">
        <f t="shared" ref="J92" si="152">I92-J90+J91</f>
        <v>9</v>
      </c>
      <c r="K92" s="5">
        <f t="shared" ref="K92" si="153">J92-K90+K91</f>
        <v>7</v>
      </c>
      <c r="L92" s="5">
        <f t="shared" ref="L92" si="154">K92-L90+L91</f>
        <v>8</v>
      </c>
      <c r="M92" s="5">
        <f t="shared" ref="M92" si="155">L92-M90+M91</f>
        <v>8</v>
      </c>
      <c r="N92" s="5">
        <f t="shared" ref="N92" si="156">M92-N90+N91</f>
        <v>4</v>
      </c>
      <c r="O92" s="5">
        <f t="shared" ref="O92" si="157">N92-O90+O91</f>
        <v>0</v>
      </c>
      <c r="P92" s="5">
        <f t="shared" ref="P92" si="158">O92-P90+P91</f>
        <v>0</v>
      </c>
      <c r="Q92" s="37"/>
      <c r="R92" s="3">
        <f>MAX(C92:P92)</f>
        <v>17</v>
      </c>
      <c r="S92" s="56"/>
      <c r="T92" s="56"/>
      <c r="U92" s="56"/>
    </row>
    <row r="93" spans="1:21" s="53" customFormat="1" ht="15.6" customHeight="1" x14ac:dyDescent="0.2">
      <c r="A93" s="100"/>
      <c r="B93" s="32" t="s">
        <v>9</v>
      </c>
      <c r="C93" s="91"/>
      <c r="D93" s="92"/>
      <c r="E93" s="92"/>
      <c r="F93" s="92"/>
      <c r="G93" s="92"/>
      <c r="H93" s="6">
        <v>15.14</v>
      </c>
      <c r="I93" s="92"/>
      <c r="J93" s="92"/>
      <c r="K93" s="92"/>
      <c r="L93" s="92"/>
      <c r="M93" s="6">
        <v>15.21</v>
      </c>
      <c r="N93" s="92"/>
      <c r="O93" s="92"/>
      <c r="P93" s="85">
        <v>15.27</v>
      </c>
      <c r="Q93" s="38">
        <v>20</v>
      </c>
      <c r="R93" s="15"/>
      <c r="S93" s="56"/>
      <c r="T93" s="56"/>
      <c r="U93" s="56"/>
    </row>
    <row r="94" spans="1:21" s="53" customFormat="1" ht="15.6" customHeight="1" x14ac:dyDescent="0.2">
      <c r="A94" s="101"/>
      <c r="B94" s="33" t="s">
        <v>10</v>
      </c>
      <c r="C94" s="93">
        <v>15.07</v>
      </c>
      <c r="D94" s="94"/>
      <c r="E94" s="94"/>
      <c r="F94" s="94"/>
      <c r="G94" s="94"/>
      <c r="H94" s="7">
        <f>H93</f>
        <v>15.14</v>
      </c>
      <c r="I94" s="94"/>
      <c r="J94" s="94"/>
      <c r="K94" s="94"/>
      <c r="L94" s="94"/>
      <c r="M94" s="7">
        <f>M93</f>
        <v>15.21</v>
      </c>
      <c r="N94" s="94"/>
      <c r="O94" s="94"/>
      <c r="P94" s="88"/>
      <c r="Q94" s="37"/>
      <c r="R94" s="16"/>
      <c r="S94" s="56"/>
      <c r="T94" s="56"/>
      <c r="U94" s="56"/>
    </row>
    <row r="95" spans="1:21" s="53" customFormat="1" ht="15.6" customHeight="1" thickBot="1" x14ac:dyDescent="0.25">
      <c r="A95" s="58">
        <v>204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  <c r="Q95" s="61"/>
      <c r="R95" s="3"/>
      <c r="S95" s="56"/>
      <c r="T95" s="56"/>
      <c r="U95" s="56"/>
    </row>
    <row r="96" spans="1:21" s="53" customFormat="1" ht="15.6" customHeight="1" x14ac:dyDescent="0.2">
      <c r="A96" s="64"/>
      <c r="B96" s="29" t="s">
        <v>5</v>
      </c>
      <c r="C96" s="30"/>
      <c r="D96" s="27">
        <v>0</v>
      </c>
      <c r="E96" s="27">
        <v>0</v>
      </c>
      <c r="F96" s="27">
        <v>0</v>
      </c>
      <c r="G96" s="27">
        <v>0</v>
      </c>
      <c r="H96" s="27">
        <v>1</v>
      </c>
      <c r="I96" s="27">
        <v>3</v>
      </c>
      <c r="J96" s="27">
        <v>2</v>
      </c>
      <c r="K96" s="27">
        <v>8</v>
      </c>
      <c r="L96" s="27">
        <v>2</v>
      </c>
      <c r="M96" s="27">
        <v>0</v>
      </c>
      <c r="N96" s="27">
        <v>1</v>
      </c>
      <c r="O96" s="27">
        <v>2</v>
      </c>
      <c r="P96" s="34">
        <v>1</v>
      </c>
      <c r="Q96" s="35" t="s">
        <v>6</v>
      </c>
      <c r="R96" s="52"/>
      <c r="S96" s="56"/>
      <c r="T96" s="56"/>
      <c r="U96" s="56"/>
    </row>
    <row r="97" spans="1:21" s="53" customFormat="1" ht="15.6" customHeight="1" x14ac:dyDescent="0.2">
      <c r="A97" s="31">
        <v>15.5</v>
      </c>
      <c r="B97" s="32" t="s">
        <v>7</v>
      </c>
      <c r="C97" s="21">
        <v>2</v>
      </c>
      <c r="D97" s="4">
        <v>3</v>
      </c>
      <c r="E97" s="4">
        <v>8</v>
      </c>
      <c r="F97" s="4">
        <v>1</v>
      </c>
      <c r="G97" s="4">
        <v>0</v>
      </c>
      <c r="H97" s="4">
        <v>1</v>
      </c>
      <c r="I97" s="4">
        <v>2</v>
      </c>
      <c r="J97" s="4">
        <v>0</v>
      </c>
      <c r="K97" s="4">
        <v>2</v>
      </c>
      <c r="L97" s="4">
        <v>0</v>
      </c>
      <c r="M97" s="4">
        <v>0</v>
      </c>
      <c r="N97" s="4">
        <v>1</v>
      </c>
      <c r="O97" s="4">
        <v>0</v>
      </c>
      <c r="P97" s="20"/>
      <c r="Q97" s="36">
        <f>SUM(C97:O97)</f>
        <v>20</v>
      </c>
      <c r="R97" s="15"/>
      <c r="S97" s="56"/>
      <c r="T97" s="56"/>
      <c r="U97" s="56"/>
    </row>
    <row r="98" spans="1:21" s="53" customFormat="1" ht="15.6" customHeight="1" x14ac:dyDescent="0.2">
      <c r="A98" s="99" t="s">
        <v>45</v>
      </c>
      <c r="B98" s="32" t="s">
        <v>8</v>
      </c>
      <c r="C98" s="21">
        <f>C97</f>
        <v>2</v>
      </c>
      <c r="D98" s="5">
        <f t="shared" ref="D98" si="159">C98-D96+D97</f>
        <v>5</v>
      </c>
      <c r="E98" s="5">
        <f t="shared" ref="E98" si="160">D98-E96+E97</f>
        <v>13</v>
      </c>
      <c r="F98" s="5">
        <f t="shared" ref="F98" si="161">E98-F96+F97</f>
        <v>14</v>
      </c>
      <c r="G98" s="5">
        <f t="shared" ref="G98" si="162">F98-G96+G97</f>
        <v>14</v>
      </c>
      <c r="H98" s="5">
        <f t="shared" ref="H98" si="163">G98-H96+H97</f>
        <v>14</v>
      </c>
      <c r="I98" s="5">
        <f t="shared" ref="I98" si="164">H98-I96+I97</f>
        <v>13</v>
      </c>
      <c r="J98" s="5">
        <f t="shared" ref="J98" si="165">I98-J96+J97</f>
        <v>11</v>
      </c>
      <c r="K98" s="5">
        <f t="shared" ref="K98" si="166">J98-K96+K97</f>
        <v>5</v>
      </c>
      <c r="L98" s="5">
        <f t="shared" ref="L98" si="167">K98-L96+L97</f>
        <v>3</v>
      </c>
      <c r="M98" s="5">
        <f t="shared" ref="M98" si="168">L98-M96+M97</f>
        <v>3</v>
      </c>
      <c r="N98" s="5">
        <f t="shared" ref="N98" si="169">M98-N96+N97</f>
        <v>3</v>
      </c>
      <c r="O98" s="5">
        <f t="shared" ref="O98" si="170">N98-O96+O97</f>
        <v>1</v>
      </c>
      <c r="P98" s="5">
        <f t="shared" ref="P98" si="171">O98-P96+P97</f>
        <v>0</v>
      </c>
      <c r="Q98" s="37"/>
      <c r="R98" s="3">
        <f>MAX(C98:P98)</f>
        <v>14</v>
      </c>
      <c r="S98" s="56"/>
      <c r="T98" s="56"/>
      <c r="U98" s="56"/>
    </row>
    <row r="99" spans="1:21" s="53" customFormat="1" ht="15.6" customHeight="1" x14ac:dyDescent="0.2">
      <c r="A99" s="100"/>
      <c r="B99" s="32" t="s">
        <v>9</v>
      </c>
      <c r="C99" s="91"/>
      <c r="D99" s="92"/>
      <c r="E99" s="92"/>
      <c r="F99" s="92"/>
      <c r="G99" s="92"/>
      <c r="H99" s="6">
        <v>15.57</v>
      </c>
      <c r="I99" s="92"/>
      <c r="J99" s="92"/>
      <c r="K99" s="92"/>
      <c r="L99" s="92"/>
      <c r="M99" s="6">
        <v>16.04</v>
      </c>
      <c r="N99" s="92"/>
      <c r="O99" s="92"/>
      <c r="P99" s="85">
        <v>16.100000000000001</v>
      </c>
      <c r="Q99" s="38">
        <v>20</v>
      </c>
      <c r="R99" s="15"/>
      <c r="S99" s="56"/>
      <c r="T99" s="56"/>
      <c r="U99" s="56"/>
    </row>
    <row r="100" spans="1:21" s="53" customFormat="1" ht="15.6" customHeight="1" x14ac:dyDescent="0.2">
      <c r="A100" s="101"/>
      <c r="B100" s="33" t="s">
        <v>10</v>
      </c>
      <c r="C100" s="93">
        <v>15.5</v>
      </c>
      <c r="D100" s="94"/>
      <c r="E100" s="94"/>
      <c r="F100" s="94"/>
      <c r="G100" s="94"/>
      <c r="H100" s="7">
        <f>H99</f>
        <v>15.57</v>
      </c>
      <c r="I100" s="94"/>
      <c r="J100" s="94"/>
      <c r="K100" s="94"/>
      <c r="L100" s="94"/>
      <c r="M100" s="7">
        <f>M99</f>
        <v>16.04</v>
      </c>
      <c r="N100" s="94"/>
      <c r="O100" s="94"/>
      <c r="P100" s="88"/>
      <c r="Q100" s="37"/>
      <c r="R100" s="16"/>
      <c r="S100" s="56"/>
      <c r="T100" s="56"/>
      <c r="U100" s="56"/>
    </row>
    <row r="101" spans="1:21" s="53" customFormat="1" ht="15.6" customHeight="1" thickBot="1" x14ac:dyDescent="0.25">
      <c r="A101" s="58">
        <v>204</v>
      </c>
      <c r="B101" s="58" t="s">
        <v>11</v>
      </c>
      <c r="C101" s="65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60"/>
      <c r="Q101" s="61"/>
      <c r="R101" s="3"/>
      <c r="S101" s="56"/>
      <c r="T101" s="56"/>
      <c r="U101" s="56"/>
    </row>
    <row r="102" spans="1:21" s="53" customFormat="1" ht="15.6" customHeight="1" x14ac:dyDescent="0.2">
      <c r="A102" s="64"/>
      <c r="B102" s="29" t="s">
        <v>5</v>
      </c>
      <c r="C102" s="30"/>
      <c r="D102" s="27">
        <v>0</v>
      </c>
      <c r="E102" s="27">
        <v>0</v>
      </c>
      <c r="F102" s="27">
        <v>0</v>
      </c>
      <c r="G102" s="27">
        <v>0</v>
      </c>
      <c r="H102" s="27">
        <v>2</v>
      </c>
      <c r="I102" s="27">
        <v>4</v>
      </c>
      <c r="J102" s="27">
        <v>1</v>
      </c>
      <c r="K102" s="27">
        <v>7</v>
      </c>
      <c r="L102" s="27">
        <v>6</v>
      </c>
      <c r="M102" s="27">
        <v>6</v>
      </c>
      <c r="N102" s="27">
        <v>3</v>
      </c>
      <c r="O102" s="27">
        <v>0</v>
      </c>
      <c r="P102" s="34">
        <v>0</v>
      </c>
      <c r="Q102" s="35" t="s">
        <v>6</v>
      </c>
      <c r="R102" s="52"/>
      <c r="S102" s="56"/>
      <c r="T102" s="56"/>
      <c r="U102" s="56"/>
    </row>
    <row r="103" spans="1:21" s="53" customFormat="1" ht="15.6" customHeight="1" x14ac:dyDescent="0.2">
      <c r="A103" s="31">
        <v>16.55</v>
      </c>
      <c r="B103" s="32" t="s">
        <v>7</v>
      </c>
      <c r="C103" s="21">
        <v>3</v>
      </c>
      <c r="D103" s="4">
        <v>8</v>
      </c>
      <c r="E103" s="4">
        <v>13</v>
      </c>
      <c r="F103" s="4">
        <v>0</v>
      </c>
      <c r="G103" s="4">
        <v>0</v>
      </c>
      <c r="H103" s="4">
        <v>0</v>
      </c>
      <c r="I103" s="4">
        <v>0</v>
      </c>
      <c r="J103" s="4">
        <v>1</v>
      </c>
      <c r="K103" s="4">
        <v>4</v>
      </c>
      <c r="L103" s="4">
        <v>0</v>
      </c>
      <c r="M103" s="4">
        <v>0</v>
      </c>
      <c r="N103" s="4">
        <v>0</v>
      </c>
      <c r="O103" s="4">
        <v>0</v>
      </c>
      <c r="P103" s="20"/>
      <c r="Q103" s="36">
        <f>SUM(C103:O103)</f>
        <v>29</v>
      </c>
      <c r="R103" s="15"/>
      <c r="S103" s="56"/>
      <c r="T103" s="56"/>
      <c r="U103" s="56"/>
    </row>
    <row r="104" spans="1:21" s="53" customFormat="1" ht="15.6" customHeight="1" x14ac:dyDescent="0.2">
      <c r="A104" s="99" t="s">
        <v>45</v>
      </c>
      <c r="B104" s="32" t="s">
        <v>8</v>
      </c>
      <c r="C104" s="21">
        <f>C103</f>
        <v>3</v>
      </c>
      <c r="D104" s="5">
        <f t="shared" ref="D104" si="172">C104-D102+D103</f>
        <v>11</v>
      </c>
      <c r="E104" s="5">
        <f t="shared" ref="E104" si="173">D104-E102+E103</f>
        <v>24</v>
      </c>
      <c r="F104" s="5">
        <f t="shared" ref="F104" si="174">E104-F102+F103</f>
        <v>24</v>
      </c>
      <c r="G104" s="5">
        <f t="shared" ref="G104" si="175">F104-G102+G103</f>
        <v>24</v>
      </c>
      <c r="H104" s="5">
        <f t="shared" ref="H104" si="176">G104-H102+H103</f>
        <v>22</v>
      </c>
      <c r="I104" s="5">
        <f t="shared" ref="I104" si="177">H104-I102+I103</f>
        <v>18</v>
      </c>
      <c r="J104" s="5">
        <f t="shared" ref="J104" si="178">I104-J102+J103</f>
        <v>18</v>
      </c>
      <c r="K104" s="5">
        <f t="shared" ref="K104" si="179">J104-K102+K103</f>
        <v>15</v>
      </c>
      <c r="L104" s="5">
        <f t="shared" ref="L104" si="180">K104-L102+L103</f>
        <v>9</v>
      </c>
      <c r="M104" s="5">
        <f t="shared" ref="M104" si="181">L104-M102+M103</f>
        <v>3</v>
      </c>
      <c r="N104" s="5">
        <f t="shared" ref="N104" si="182">M104-N102+N103</f>
        <v>0</v>
      </c>
      <c r="O104" s="5">
        <f t="shared" ref="O104" si="183">N104-O102+O103</f>
        <v>0</v>
      </c>
      <c r="P104" s="5">
        <f t="shared" ref="P104" si="184">O104-P102+P103</f>
        <v>0</v>
      </c>
      <c r="Q104" s="37"/>
      <c r="R104" s="3">
        <f>MAX(C104:P104)</f>
        <v>24</v>
      </c>
      <c r="S104" s="56"/>
      <c r="T104" s="56"/>
      <c r="U104" s="56"/>
    </row>
    <row r="105" spans="1:21" s="53" customFormat="1" ht="15.6" customHeight="1" x14ac:dyDescent="0.2">
      <c r="A105" s="100"/>
      <c r="B105" s="32" t="s">
        <v>9</v>
      </c>
      <c r="C105" s="91"/>
      <c r="D105" s="92"/>
      <c r="E105" s="92"/>
      <c r="F105" s="92"/>
      <c r="G105" s="92"/>
      <c r="H105" s="6">
        <v>17.03</v>
      </c>
      <c r="I105" s="92"/>
      <c r="J105" s="92"/>
      <c r="K105" s="92"/>
      <c r="L105" s="92"/>
      <c r="M105" s="6">
        <v>17.09</v>
      </c>
      <c r="N105" s="92"/>
      <c r="O105" s="92"/>
      <c r="P105" s="85">
        <v>17.149999999999999</v>
      </c>
      <c r="Q105" s="38">
        <v>20</v>
      </c>
      <c r="R105" s="15"/>
      <c r="S105" s="56"/>
      <c r="T105" s="56"/>
      <c r="U105" s="56"/>
    </row>
    <row r="106" spans="1:21" s="53" customFormat="1" ht="15.6" customHeight="1" x14ac:dyDescent="0.2">
      <c r="A106" s="101"/>
      <c r="B106" s="33" t="s">
        <v>10</v>
      </c>
      <c r="C106" s="93">
        <v>16.55</v>
      </c>
      <c r="D106" s="94"/>
      <c r="E106" s="94"/>
      <c r="F106" s="94"/>
      <c r="G106" s="94"/>
      <c r="H106" s="7">
        <v>17.04</v>
      </c>
      <c r="I106" s="94"/>
      <c r="J106" s="94"/>
      <c r="K106" s="94"/>
      <c r="L106" s="94"/>
      <c r="M106" s="7">
        <f>M105</f>
        <v>17.09</v>
      </c>
      <c r="N106" s="94"/>
      <c r="O106" s="94"/>
      <c r="P106" s="88"/>
      <c r="Q106" s="37"/>
      <c r="R106" s="16"/>
      <c r="S106" s="56"/>
      <c r="T106" s="56"/>
      <c r="U106" s="56"/>
    </row>
    <row r="107" spans="1:21" s="53" customFormat="1" ht="15.6" customHeight="1" thickBot="1" x14ac:dyDescent="0.25">
      <c r="A107" s="58">
        <v>204</v>
      </c>
      <c r="B107" s="58" t="s">
        <v>11</v>
      </c>
      <c r="C107" s="65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0"/>
      <c r="Q107" s="61"/>
      <c r="R107" s="3"/>
      <c r="S107" s="56"/>
      <c r="T107" s="56"/>
      <c r="U107" s="56"/>
    </row>
    <row r="108" spans="1:21" s="53" customFormat="1" ht="15.6" customHeight="1" x14ac:dyDescent="0.2">
      <c r="A108" s="64"/>
      <c r="B108" s="29" t="s">
        <v>5</v>
      </c>
      <c r="C108" s="30"/>
      <c r="D108" s="27">
        <v>0</v>
      </c>
      <c r="E108" s="27">
        <v>0</v>
      </c>
      <c r="F108" s="27">
        <v>0</v>
      </c>
      <c r="G108" s="27">
        <v>2</v>
      </c>
      <c r="H108" s="27">
        <v>1</v>
      </c>
      <c r="I108" s="27">
        <v>2</v>
      </c>
      <c r="J108" s="27">
        <v>3</v>
      </c>
      <c r="K108" s="27">
        <v>3</v>
      </c>
      <c r="L108" s="27">
        <v>4</v>
      </c>
      <c r="M108" s="27">
        <v>0</v>
      </c>
      <c r="N108" s="27">
        <v>1</v>
      </c>
      <c r="O108" s="27">
        <v>1</v>
      </c>
      <c r="P108" s="34">
        <v>0</v>
      </c>
      <c r="Q108" s="35" t="s">
        <v>6</v>
      </c>
      <c r="R108" s="52"/>
      <c r="S108" s="56"/>
      <c r="T108" s="56"/>
      <c r="U108" s="56"/>
    </row>
    <row r="109" spans="1:21" s="53" customFormat="1" ht="15.6" customHeight="1" x14ac:dyDescent="0.2">
      <c r="A109" s="31">
        <v>17.5</v>
      </c>
      <c r="B109" s="32" t="s">
        <v>7</v>
      </c>
      <c r="C109" s="21">
        <v>4</v>
      </c>
      <c r="D109" s="4">
        <v>1</v>
      </c>
      <c r="E109" s="4">
        <v>9</v>
      </c>
      <c r="F109" s="4">
        <v>2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0</v>
      </c>
      <c r="M109" s="4">
        <v>0</v>
      </c>
      <c r="N109" s="4">
        <v>0</v>
      </c>
      <c r="O109" s="4">
        <v>0</v>
      </c>
      <c r="P109" s="20"/>
      <c r="Q109" s="36">
        <f>SUM(C109:O109)</f>
        <v>17</v>
      </c>
      <c r="R109" s="15"/>
      <c r="S109" s="56"/>
      <c r="T109" s="56"/>
      <c r="U109" s="56"/>
    </row>
    <row r="110" spans="1:21" s="53" customFormat="1" ht="15.6" customHeight="1" x14ac:dyDescent="0.2">
      <c r="A110" s="99" t="s">
        <v>45</v>
      </c>
      <c r="B110" s="32" t="s">
        <v>8</v>
      </c>
      <c r="C110" s="21">
        <f>C109</f>
        <v>4</v>
      </c>
      <c r="D110" s="5">
        <f t="shared" ref="D110" si="185">C110-D108+D109</f>
        <v>5</v>
      </c>
      <c r="E110" s="5">
        <f t="shared" ref="E110" si="186">D110-E108+E109</f>
        <v>14</v>
      </c>
      <c r="F110" s="5">
        <f t="shared" ref="F110" si="187">E110-F108+F109</f>
        <v>16</v>
      </c>
      <c r="G110" s="5">
        <f t="shared" ref="G110" si="188">F110-G108+G109</f>
        <v>14</v>
      </c>
      <c r="H110" s="5">
        <f t="shared" ref="H110" si="189">G110-H108+H109</f>
        <v>13</v>
      </c>
      <c r="I110" s="5">
        <f t="shared" ref="I110" si="190">H110-I108+I109</f>
        <v>11</v>
      </c>
      <c r="J110" s="5">
        <f t="shared" ref="J110" si="191">I110-J108+J109</f>
        <v>8</v>
      </c>
      <c r="K110" s="5">
        <f t="shared" ref="K110" si="192">J110-K108+K109</f>
        <v>6</v>
      </c>
      <c r="L110" s="5">
        <f t="shared" ref="L110" si="193">K110-L108+L109</f>
        <v>2</v>
      </c>
      <c r="M110" s="5">
        <f t="shared" ref="M110" si="194">L110-M108+M109</f>
        <v>2</v>
      </c>
      <c r="N110" s="5">
        <f t="shared" ref="N110" si="195">M110-N108+N109</f>
        <v>1</v>
      </c>
      <c r="O110" s="5">
        <f t="shared" ref="O110" si="196">N110-O108+O109</f>
        <v>0</v>
      </c>
      <c r="P110" s="5">
        <f t="shared" ref="P110" si="197">O110-P108+P109</f>
        <v>0</v>
      </c>
      <c r="Q110" s="37"/>
      <c r="R110" s="3">
        <f>MAX(C110:P110)</f>
        <v>16</v>
      </c>
      <c r="S110" s="56"/>
      <c r="T110" s="56"/>
      <c r="U110" s="56"/>
    </row>
    <row r="111" spans="1:21" s="53" customFormat="1" ht="15.6" customHeight="1" x14ac:dyDescent="0.2">
      <c r="A111" s="100"/>
      <c r="B111" s="32" t="s">
        <v>9</v>
      </c>
      <c r="C111" s="91"/>
      <c r="D111" s="92"/>
      <c r="E111" s="92"/>
      <c r="F111" s="92"/>
      <c r="G111" s="92"/>
      <c r="H111" s="6">
        <v>17.57</v>
      </c>
      <c r="I111" s="92"/>
      <c r="J111" s="92"/>
      <c r="K111" s="92"/>
      <c r="L111" s="92"/>
      <c r="M111" s="6">
        <v>18.04</v>
      </c>
      <c r="N111" s="92"/>
      <c r="O111" s="92"/>
      <c r="P111" s="85">
        <v>18.09</v>
      </c>
      <c r="Q111" s="38">
        <v>19</v>
      </c>
      <c r="R111" s="15"/>
      <c r="S111" s="56"/>
      <c r="T111" s="56"/>
      <c r="U111" s="56"/>
    </row>
    <row r="112" spans="1:21" s="53" customFormat="1" ht="15.6" customHeight="1" x14ac:dyDescent="0.2">
      <c r="A112" s="101"/>
      <c r="B112" s="33" t="s">
        <v>10</v>
      </c>
      <c r="C112" s="93">
        <v>17.5</v>
      </c>
      <c r="D112" s="94"/>
      <c r="E112" s="94"/>
      <c r="F112" s="94"/>
      <c r="G112" s="94"/>
      <c r="H112" s="7">
        <f>H111</f>
        <v>17.57</v>
      </c>
      <c r="I112" s="94"/>
      <c r="J112" s="94"/>
      <c r="K112" s="94"/>
      <c r="L112" s="94"/>
      <c r="M112" s="7">
        <f>M111</f>
        <v>18.04</v>
      </c>
      <c r="N112" s="94"/>
      <c r="O112" s="94"/>
      <c r="P112" s="88"/>
      <c r="Q112" s="37"/>
      <c r="R112" s="16"/>
      <c r="S112" s="56"/>
      <c r="T112" s="56"/>
      <c r="U112" s="56"/>
    </row>
    <row r="113" spans="1:21" s="53" customFormat="1" ht="15.6" customHeight="1" thickBot="1" x14ac:dyDescent="0.25">
      <c r="A113" s="58">
        <v>204</v>
      </c>
      <c r="B113" s="58" t="s">
        <v>11</v>
      </c>
      <c r="C113" s="65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60"/>
      <c r="Q113" s="61"/>
      <c r="R113" s="3"/>
      <c r="S113" s="56"/>
      <c r="T113" s="56"/>
      <c r="U113" s="56"/>
    </row>
    <row r="114" spans="1:21" s="53" customFormat="1" ht="15.6" customHeight="1" x14ac:dyDescent="0.2">
      <c r="A114" s="64"/>
      <c r="B114" s="29" t="s">
        <v>5</v>
      </c>
      <c r="C114" s="30"/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3</v>
      </c>
      <c r="M114" s="27">
        <v>1</v>
      </c>
      <c r="N114" s="27">
        <v>5</v>
      </c>
      <c r="O114" s="27">
        <v>2</v>
      </c>
      <c r="P114" s="34">
        <v>0</v>
      </c>
      <c r="Q114" s="35" t="s">
        <v>6</v>
      </c>
      <c r="R114" s="52"/>
      <c r="S114" s="56"/>
      <c r="T114" s="56"/>
      <c r="U114" s="56"/>
    </row>
    <row r="115" spans="1:21" s="53" customFormat="1" ht="15.6" customHeight="1" x14ac:dyDescent="0.2">
      <c r="A115" s="31">
        <v>18.5</v>
      </c>
      <c r="B115" s="32" t="s">
        <v>7</v>
      </c>
      <c r="C115" s="21">
        <v>2</v>
      </c>
      <c r="D115" s="4">
        <v>2</v>
      </c>
      <c r="E115" s="4">
        <v>8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</v>
      </c>
      <c r="L115" s="4">
        <v>2</v>
      </c>
      <c r="M115" s="4">
        <v>0</v>
      </c>
      <c r="N115" s="4">
        <v>0</v>
      </c>
      <c r="O115" s="4">
        <v>0</v>
      </c>
      <c r="P115" s="20"/>
      <c r="Q115" s="36">
        <f>SUM(C115:O115)</f>
        <v>15</v>
      </c>
      <c r="R115" s="15"/>
      <c r="S115" s="56"/>
      <c r="T115" s="56"/>
      <c r="U115" s="56"/>
    </row>
    <row r="116" spans="1:21" s="53" customFormat="1" ht="15.6" customHeight="1" x14ac:dyDescent="0.2">
      <c r="A116" s="99" t="s">
        <v>45</v>
      </c>
      <c r="B116" s="32" t="s">
        <v>8</v>
      </c>
      <c r="C116" s="21">
        <f>C115</f>
        <v>2</v>
      </c>
      <c r="D116" s="5">
        <f t="shared" ref="D116" si="198">C116-D114+D115</f>
        <v>4</v>
      </c>
      <c r="E116" s="5">
        <f t="shared" ref="E116" si="199">D116-E114+E115</f>
        <v>12</v>
      </c>
      <c r="F116" s="5">
        <f t="shared" ref="F116" si="200">E116-F114+F115</f>
        <v>12</v>
      </c>
      <c r="G116" s="5">
        <f t="shared" ref="G116" si="201">F116-G114+G115</f>
        <v>12</v>
      </c>
      <c r="H116" s="5">
        <f t="shared" ref="H116" si="202">G116-H114+H115</f>
        <v>12</v>
      </c>
      <c r="I116" s="5">
        <f t="shared" ref="I116" si="203">H116-I114+I115</f>
        <v>12</v>
      </c>
      <c r="J116" s="5">
        <f t="shared" ref="J116" si="204">I116-J114+J115</f>
        <v>10</v>
      </c>
      <c r="K116" s="5">
        <f t="shared" ref="K116" si="205">J116-K114+K115</f>
        <v>9</v>
      </c>
      <c r="L116" s="5">
        <f t="shared" ref="L116" si="206">K116-L114+L115</f>
        <v>8</v>
      </c>
      <c r="M116" s="5">
        <f t="shared" ref="M116" si="207">L116-M114+M115</f>
        <v>7</v>
      </c>
      <c r="N116" s="5">
        <f t="shared" ref="N116" si="208">M116-N114+N115</f>
        <v>2</v>
      </c>
      <c r="O116" s="5">
        <f t="shared" ref="O116" si="209">N116-O114+O115</f>
        <v>0</v>
      </c>
      <c r="P116" s="5">
        <f t="shared" ref="P116" si="210">O116-P114+P115</f>
        <v>0</v>
      </c>
      <c r="Q116" s="37"/>
      <c r="R116" s="3">
        <f>MAX(C116:P116)</f>
        <v>12</v>
      </c>
      <c r="S116" s="56"/>
      <c r="T116" s="56"/>
      <c r="U116" s="56"/>
    </row>
    <row r="117" spans="1:21" s="53" customFormat="1" ht="15.6" customHeight="1" x14ac:dyDescent="0.2">
      <c r="A117" s="100"/>
      <c r="B117" s="32" t="s">
        <v>9</v>
      </c>
      <c r="C117" s="91"/>
      <c r="D117" s="92"/>
      <c r="E117" s="92"/>
      <c r="F117" s="92"/>
      <c r="G117" s="92"/>
      <c r="H117" s="6">
        <v>18.57</v>
      </c>
      <c r="I117" s="92"/>
      <c r="J117" s="92"/>
      <c r="K117" s="92"/>
      <c r="L117" s="92"/>
      <c r="M117" s="6">
        <v>19.05</v>
      </c>
      <c r="N117" s="92"/>
      <c r="O117" s="92"/>
      <c r="P117" s="85">
        <v>19.09</v>
      </c>
      <c r="Q117" s="38">
        <v>19</v>
      </c>
      <c r="R117" s="15"/>
      <c r="S117" s="56"/>
      <c r="T117" s="56"/>
      <c r="U117" s="56"/>
    </row>
    <row r="118" spans="1:21" s="53" customFormat="1" ht="15.6" customHeight="1" x14ac:dyDescent="0.2">
      <c r="A118" s="101"/>
      <c r="B118" s="33" t="s">
        <v>10</v>
      </c>
      <c r="C118" s="93">
        <v>18.5</v>
      </c>
      <c r="D118" s="94"/>
      <c r="E118" s="94"/>
      <c r="F118" s="94"/>
      <c r="G118" s="94"/>
      <c r="H118" s="7">
        <f>H117</f>
        <v>18.57</v>
      </c>
      <c r="I118" s="94"/>
      <c r="J118" s="94"/>
      <c r="K118" s="94"/>
      <c r="L118" s="94"/>
      <c r="M118" s="7">
        <f>M117</f>
        <v>19.05</v>
      </c>
      <c r="N118" s="94"/>
      <c r="O118" s="94"/>
      <c r="P118" s="88"/>
      <c r="Q118" s="37"/>
      <c r="R118" s="16"/>
      <c r="S118" s="56"/>
      <c r="T118" s="56"/>
      <c r="U118" s="56"/>
    </row>
    <row r="119" spans="1:21" s="53" customFormat="1" ht="15.6" customHeight="1" thickBot="1" x14ac:dyDescent="0.25">
      <c r="A119" s="58">
        <v>204</v>
      </c>
      <c r="B119" s="58" t="s">
        <v>11</v>
      </c>
      <c r="C119" s="65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60"/>
      <c r="Q119" s="61"/>
      <c r="R119" s="3"/>
      <c r="S119" s="56"/>
      <c r="T119" s="56"/>
      <c r="U119" s="56"/>
    </row>
    <row r="120" spans="1:21" s="53" customFormat="1" ht="15.6" customHeight="1" x14ac:dyDescent="0.2">
      <c r="A120" s="64"/>
      <c r="B120" s="29" t="s">
        <v>5</v>
      </c>
      <c r="C120" s="30"/>
      <c r="D120" s="27">
        <v>0</v>
      </c>
      <c r="E120" s="27">
        <v>0</v>
      </c>
      <c r="F120" s="27">
        <v>0</v>
      </c>
      <c r="G120" s="27">
        <v>0</v>
      </c>
      <c r="H120" s="27">
        <v>2</v>
      </c>
      <c r="I120" s="27">
        <v>3</v>
      </c>
      <c r="J120" s="27">
        <v>3</v>
      </c>
      <c r="K120" s="27">
        <v>7</v>
      </c>
      <c r="L120" s="27">
        <v>0</v>
      </c>
      <c r="M120" s="27">
        <v>2</v>
      </c>
      <c r="N120" s="27">
        <v>7</v>
      </c>
      <c r="O120" s="27">
        <v>3</v>
      </c>
      <c r="P120" s="34">
        <v>0</v>
      </c>
      <c r="Q120" s="35" t="s">
        <v>6</v>
      </c>
      <c r="R120" s="52"/>
      <c r="S120" s="56"/>
      <c r="T120" s="56"/>
      <c r="U120" s="56"/>
    </row>
    <row r="121" spans="1:21" s="53" customFormat="1" ht="15.6" customHeight="1" x14ac:dyDescent="0.2">
      <c r="A121" s="31">
        <v>19.5</v>
      </c>
      <c r="B121" s="32" t="s">
        <v>7</v>
      </c>
      <c r="C121" s="21">
        <v>0</v>
      </c>
      <c r="D121" s="4">
        <v>6</v>
      </c>
      <c r="E121" s="4">
        <v>10</v>
      </c>
      <c r="F121" s="4">
        <v>1</v>
      </c>
      <c r="G121" s="4">
        <v>0</v>
      </c>
      <c r="H121" s="4">
        <v>7</v>
      </c>
      <c r="I121" s="4">
        <v>0</v>
      </c>
      <c r="J121" s="4">
        <v>1</v>
      </c>
      <c r="K121" s="4">
        <v>0</v>
      </c>
      <c r="L121" s="4">
        <v>2</v>
      </c>
      <c r="M121" s="4">
        <v>0</v>
      </c>
      <c r="N121" s="4">
        <v>0</v>
      </c>
      <c r="O121" s="4">
        <v>0</v>
      </c>
      <c r="P121" s="20"/>
      <c r="Q121" s="36">
        <f>SUM(C121:O121)</f>
        <v>27</v>
      </c>
      <c r="R121" s="15"/>
      <c r="S121" s="56"/>
      <c r="T121" s="56"/>
      <c r="U121" s="56"/>
    </row>
    <row r="122" spans="1:21" s="53" customFormat="1" ht="15.6" customHeight="1" x14ac:dyDescent="0.2">
      <c r="A122" s="99" t="s">
        <v>45</v>
      </c>
      <c r="B122" s="32" t="s">
        <v>8</v>
      </c>
      <c r="C122" s="21">
        <f>C121</f>
        <v>0</v>
      </c>
      <c r="D122" s="5">
        <f t="shared" ref="D122" si="211">C122-D120+D121</f>
        <v>6</v>
      </c>
      <c r="E122" s="5">
        <f t="shared" ref="E122" si="212">D122-E120+E121</f>
        <v>16</v>
      </c>
      <c r="F122" s="5">
        <f t="shared" ref="F122" si="213">E122-F120+F121</f>
        <v>17</v>
      </c>
      <c r="G122" s="5">
        <f t="shared" ref="G122" si="214">F122-G120+G121</f>
        <v>17</v>
      </c>
      <c r="H122" s="5">
        <f t="shared" ref="H122" si="215">G122-H120+H121</f>
        <v>22</v>
      </c>
      <c r="I122" s="5">
        <f t="shared" ref="I122" si="216">H122-I120+I121</f>
        <v>19</v>
      </c>
      <c r="J122" s="5">
        <f t="shared" ref="J122" si="217">I122-J120+J121</f>
        <v>17</v>
      </c>
      <c r="K122" s="5">
        <f t="shared" ref="K122" si="218">J122-K120+K121</f>
        <v>10</v>
      </c>
      <c r="L122" s="5">
        <f t="shared" ref="L122" si="219">K122-L120+L121</f>
        <v>12</v>
      </c>
      <c r="M122" s="5">
        <f t="shared" ref="M122" si="220">L122-M120+M121</f>
        <v>10</v>
      </c>
      <c r="N122" s="5">
        <f t="shared" ref="N122" si="221">M122-N120+N121</f>
        <v>3</v>
      </c>
      <c r="O122" s="5">
        <f t="shared" ref="O122" si="222">N122-O120+O121</f>
        <v>0</v>
      </c>
      <c r="P122" s="5">
        <f t="shared" ref="P122" si="223">O122-P120+P121</f>
        <v>0</v>
      </c>
      <c r="Q122" s="37"/>
      <c r="R122" s="3">
        <f>MAX(C122:P122)</f>
        <v>22</v>
      </c>
      <c r="S122" s="56"/>
      <c r="T122" s="56"/>
      <c r="U122" s="56"/>
    </row>
    <row r="123" spans="1:21" s="53" customFormat="1" ht="15.6" customHeight="1" x14ac:dyDescent="0.2">
      <c r="A123" s="100"/>
      <c r="B123" s="32" t="s">
        <v>9</v>
      </c>
      <c r="C123" s="91"/>
      <c r="D123" s="92"/>
      <c r="E123" s="92"/>
      <c r="F123" s="92"/>
      <c r="G123" s="92"/>
      <c r="H123" s="6">
        <v>19.59</v>
      </c>
      <c r="I123" s="92"/>
      <c r="J123" s="92"/>
      <c r="K123" s="92"/>
      <c r="L123" s="92"/>
      <c r="M123" s="6">
        <v>20.079999999999998</v>
      </c>
      <c r="N123" s="92"/>
      <c r="O123" s="92"/>
      <c r="P123" s="85">
        <v>20.12</v>
      </c>
      <c r="Q123" s="38">
        <v>22</v>
      </c>
      <c r="R123" s="15"/>
      <c r="S123" s="56"/>
      <c r="T123" s="56"/>
      <c r="U123" s="56"/>
    </row>
    <row r="124" spans="1:21" s="53" customFormat="1" ht="15.6" customHeight="1" x14ac:dyDescent="0.2">
      <c r="A124" s="101"/>
      <c r="B124" s="33" t="s">
        <v>10</v>
      </c>
      <c r="C124" s="93">
        <v>19.5</v>
      </c>
      <c r="D124" s="94"/>
      <c r="E124" s="94"/>
      <c r="F124" s="94"/>
      <c r="G124" s="94"/>
      <c r="H124" s="7">
        <f>H123</f>
        <v>19.59</v>
      </c>
      <c r="I124" s="94"/>
      <c r="J124" s="94"/>
      <c r="K124" s="94"/>
      <c r="L124" s="94"/>
      <c r="M124" s="7">
        <f>M123</f>
        <v>20.079999999999998</v>
      </c>
      <c r="N124" s="94"/>
      <c r="O124" s="94"/>
      <c r="P124" s="88"/>
      <c r="Q124" s="37"/>
      <c r="R124" s="16"/>
      <c r="S124" s="56"/>
      <c r="T124" s="56"/>
      <c r="U124" s="56"/>
    </row>
    <row r="125" spans="1:21" s="53" customFormat="1" ht="15.6" customHeight="1" thickBot="1" x14ac:dyDescent="0.25">
      <c r="A125" s="58">
        <v>204</v>
      </c>
      <c r="B125" s="58" t="s">
        <v>11</v>
      </c>
      <c r="C125" s="65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60"/>
      <c r="Q125" s="61"/>
      <c r="R125" s="3"/>
      <c r="S125" s="56"/>
      <c r="T125" s="56"/>
      <c r="U125" s="56"/>
    </row>
    <row r="126" spans="1:21" s="53" customFormat="1" ht="15.6" customHeight="1" x14ac:dyDescent="0.2">
      <c r="A126" s="64"/>
      <c r="B126" s="29" t="s">
        <v>5</v>
      </c>
      <c r="C126" s="30"/>
      <c r="D126" s="27">
        <v>0</v>
      </c>
      <c r="E126" s="27">
        <v>1</v>
      </c>
      <c r="F126" s="27">
        <v>0</v>
      </c>
      <c r="G126" s="27">
        <v>0</v>
      </c>
      <c r="H126" s="27">
        <v>4</v>
      </c>
      <c r="I126" s="27">
        <v>3</v>
      </c>
      <c r="J126" s="27">
        <v>0</v>
      </c>
      <c r="K126" s="27">
        <v>3</v>
      </c>
      <c r="L126" s="27">
        <v>2</v>
      </c>
      <c r="M126" s="27">
        <v>2</v>
      </c>
      <c r="N126" s="27">
        <v>1</v>
      </c>
      <c r="O126" s="27">
        <v>2</v>
      </c>
      <c r="P126" s="34">
        <v>0</v>
      </c>
      <c r="Q126" s="35" t="s">
        <v>6</v>
      </c>
      <c r="R126" s="52"/>
      <c r="S126" s="56"/>
      <c r="T126" s="56"/>
      <c r="U126" s="56"/>
    </row>
    <row r="127" spans="1:21" s="53" customFormat="1" ht="15.6" customHeight="1" x14ac:dyDescent="0.2">
      <c r="A127" s="31">
        <v>21.1</v>
      </c>
      <c r="B127" s="32" t="s">
        <v>7</v>
      </c>
      <c r="C127" s="21">
        <v>2</v>
      </c>
      <c r="D127" s="4">
        <v>2</v>
      </c>
      <c r="E127" s="4">
        <v>9</v>
      </c>
      <c r="F127" s="4">
        <v>0</v>
      </c>
      <c r="G127" s="4">
        <v>1</v>
      </c>
      <c r="H127" s="4">
        <v>2</v>
      </c>
      <c r="I127" s="4">
        <v>1</v>
      </c>
      <c r="J127" s="4">
        <v>1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20"/>
      <c r="Q127" s="36">
        <f>SUM(C127:O127)</f>
        <v>18</v>
      </c>
      <c r="R127" s="15"/>
      <c r="S127" s="56"/>
      <c r="T127" s="56"/>
      <c r="U127" s="56"/>
    </row>
    <row r="128" spans="1:21" s="53" customFormat="1" ht="15.6" customHeight="1" x14ac:dyDescent="0.2">
      <c r="A128" s="99" t="s">
        <v>45</v>
      </c>
      <c r="B128" s="32" t="s">
        <v>8</v>
      </c>
      <c r="C128" s="21">
        <f>C127</f>
        <v>2</v>
      </c>
      <c r="D128" s="5">
        <f t="shared" ref="D128" si="224">C128-D126+D127</f>
        <v>4</v>
      </c>
      <c r="E128" s="5">
        <f t="shared" ref="E128" si="225">D128-E126+E127</f>
        <v>12</v>
      </c>
      <c r="F128" s="5">
        <f t="shared" ref="F128" si="226">E128-F126+F127</f>
        <v>12</v>
      </c>
      <c r="G128" s="5">
        <f t="shared" ref="G128" si="227">F128-G126+G127</f>
        <v>13</v>
      </c>
      <c r="H128" s="5">
        <f t="shared" ref="H128" si="228">G128-H126+H127</f>
        <v>11</v>
      </c>
      <c r="I128" s="5">
        <f t="shared" ref="I128" si="229">H128-I126+I127</f>
        <v>9</v>
      </c>
      <c r="J128" s="5">
        <f t="shared" ref="J128" si="230">I128-J126+J127</f>
        <v>10</v>
      </c>
      <c r="K128" s="5">
        <f t="shared" ref="K128" si="231">J128-K126+K127</f>
        <v>7</v>
      </c>
      <c r="L128" s="5">
        <f t="shared" ref="L128" si="232">K128-L126+L127</f>
        <v>5</v>
      </c>
      <c r="M128" s="5">
        <f t="shared" ref="M128" si="233">L128-M126+M127</f>
        <v>3</v>
      </c>
      <c r="N128" s="5">
        <f t="shared" ref="N128" si="234">M128-N126+N127</f>
        <v>2</v>
      </c>
      <c r="O128" s="5">
        <f t="shared" ref="O128" si="235">N128-O126+O127</f>
        <v>0</v>
      </c>
      <c r="P128" s="5">
        <f t="shared" ref="P128" si="236">O128-P126+P127</f>
        <v>0</v>
      </c>
      <c r="Q128" s="37"/>
      <c r="R128" s="3">
        <f>MAX(C128:P128)</f>
        <v>13</v>
      </c>
      <c r="S128" s="56"/>
      <c r="T128" s="56"/>
      <c r="U128" s="56"/>
    </row>
    <row r="129" spans="1:21" s="53" customFormat="1" ht="15.6" customHeight="1" x14ac:dyDescent="0.2">
      <c r="A129" s="100"/>
      <c r="B129" s="32" t="s">
        <v>9</v>
      </c>
      <c r="C129" s="91"/>
      <c r="D129" s="92"/>
      <c r="E129" s="92"/>
      <c r="F129" s="92"/>
      <c r="G129" s="92"/>
      <c r="H129" s="6">
        <v>21.18</v>
      </c>
      <c r="I129" s="92"/>
      <c r="J129" s="92"/>
      <c r="K129" s="92"/>
      <c r="L129" s="92"/>
      <c r="M129" s="6">
        <v>21.25</v>
      </c>
      <c r="N129" s="92"/>
      <c r="O129" s="92"/>
      <c r="P129" s="85">
        <v>21.3</v>
      </c>
      <c r="Q129" s="38">
        <v>20</v>
      </c>
      <c r="R129" s="15"/>
      <c r="S129" s="56"/>
      <c r="T129" s="56"/>
      <c r="U129" s="56"/>
    </row>
    <row r="130" spans="1:21" s="53" customFormat="1" ht="15.6" customHeight="1" x14ac:dyDescent="0.2">
      <c r="A130" s="101"/>
      <c r="B130" s="33" t="s">
        <v>10</v>
      </c>
      <c r="C130" s="93">
        <v>21.1</v>
      </c>
      <c r="D130" s="94"/>
      <c r="E130" s="94"/>
      <c r="F130" s="94"/>
      <c r="G130" s="94"/>
      <c r="H130" s="7">
        <f>H129</f>
        <v>21.18</v>
      </c>
      <c r="I130" s="94"/>
      <c r="J130" s="94"/>
      <c r="K130" s="94"/>
      <c r="L130" s="94"/>
      <c r="M130" s="7">
        <f>M129</f>
        <v>21.25</v>
      </c>
      <c r="N130" s="94"/>
      <c r="O130" s="94"/>
      <c r="P130" s="88"/>
      <c r="Q130" s="37"/>
      <c r="R130" s="16"/>
      <c r="S130" s="56"/>
      <c r="T130" s="56"/>
      <c r="U130" s="56"/>
    </row>
    <row r="131" spans="1:21" s="53" customFormat="1" ht="15.6" customHeight="1" thickBot="1" x14ac:dyDescent="0.25">
      <c r="A131" s="58">
        <v>204</v>
      </c>
      <c r="B131" s="58" t="s">
        <v>11</v>
      </c>
      <c r="C131" s="65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60"/>
      <c r="Q131" s="61"/>
      <c r="R131" s="3"/>
      <c r="S131" s="56"/>
      <c r="T131" s="56"/>
      <c r="U131" s="56"/>
    </row>
    <row r="132" spans="1:21" s="53" customFormat="1" ht="15.6" customHeight="1" x14ac:dyDescent="0.2">
      <c r="A132" s="64"/>
      <c r="B132" s="29" t="s">
        <v>5</v>
      </c>
      <c r="C132" s="30"/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1</v>
      </c>
      <c r="K132" s="27">
        <v>0</v>
      </c>
      <c r="L132" s="27">
        <v>0</v>
      </c>
      <c r="M132" s="27">
        <v>0</v>
      </c>
      <c r="N132" s="27">
        <v>0</v>
      </c>
      <c r="O132" s="27">
        <v>2</v>
      </c>
      <c r="P132" s="34">
        <v>0</v>
      </c>
      <c r="Q132" s="35" t="s">
        <v>6</v>
      </c>
      <c r="R132" s="52"/>
      <c r="S132" s="56"/>
      <c r="T132" s="56"/>
      <c r="U132" s="56"/>
    </row>
    <row r="133" spans="1:21" s="53" customFormat="1" ht="15.6" customHeight="1" x14ac:dyDescent="0.2">
      <c r="A133" s="31">
        <v>22.1</v>
      </c>
      <c r="B133" s="32" t="s">
        <v>7</v>
      </c>
      <c r="C133" s="21">
        <v>0</v>
      </c>
      <c r="D133" s="4">
        <v>0</v>
      </c>
      <c r="E133" s="4">
        <v>1</v>
      </c>
      <c r="F133" s="4">
        <v>0</v>
      </c>
      <c r="G133" s="4">
        <v>0</v>
      </c>
      <c r="H133" s="4">
        <v>0</v>
      </c>
      <c r="I133" s="4">
        <v>0</v>
      </c>
      <c r="J133" s="4">
        <v>1</v>
      </c>
      <c r="K133" s="4">
        <v>0</v>
      </c>
      <c r="L133" s="4">
        <v>1</v>
      </c>
      <c r="M133" s="4">
        <v>0</v>
      </c>
      <c r="N133" s="4">
        <v>0</v>
      </c>
      <c r="O133" s="4">
        <v>0</v>
      </c>
      <c r="P133" s="20"/>
      <c r="Q133" s="36">
        <f>SUM(C133:O133)</f>
        <v>3</v>
      </c>
      <c r="R133" s="15"/>
      <c r="S133" s="56"/>
      <c r="T133" s="56"/>
      <c r="U133" s="56"/>
    </row>
    <row r="134" spans="1:21" s="53" customFormat="1" ht="15.6" customHeight="1" x14ac:dyDescent="0.2">
      <c r="A134" s="99" t="s">
        <v>45</v>
      </c>
      <c r="B134" s="32" t="s">
        <v>8</v>
      </c>
      <c r="C134" s="21">
        <f>C133</f>
        <v>0</v>
      </c>
      <c r="D134" s="5">
        <f t="shared" ref="D134" si="237">C134-D132+D133</f>
        <v>0</v>
      </c>
      <c r="E134" s="5">
        <f t="shared" ref="E134" si="238">D134-E132+E133</f>
        <v>1</v>
      </c>
      <c r="F134" s="5">
        <f t="shared" ref="F134" si="239">E134-F132+F133</f>
        <v>1</v>
      </c>
      <c r="G134" s="5">
        <f t="shared" ref="G134" si="240">F134-G132+G133</f>
        <v>1</v>
      </c>
      <c r="H134" s="5">
        <f t="shared" ref="H134" si="241">G134-H132+H133</f>
        <v>1</v>
      </c>
      <c r="I134" s="5">
        <f t="shared" ref="I134" si="242">H134-I132+I133</f>
        <v>1</v>
      </c>
      <c r="J134" s="5">
        <f t="shared" ref="J134" si="243">I134-J132+J133</f>
        <v>1</v>
      </c>
      <c r="K134" s="5">
        <f t="shared" ref="K134" si="244">J134-K132+K133</f>
        <v>1</v>
      </c>
      <c r="L134" s="5">
        <f t="shared" ref="L134" si="245">K134-L132+L133</f>
        <v>2</v>
      </c>
      <c r="M134" s="5">
        <f t="shared" ref="M134" si="246">L134-M132+M133</f>
        <v>2</v>
      </c>
      <c r="N134" s="5">
        <f t="shared" ref="N134" si="247">M134-N132+N133</f>
        <v>2</v>
      </c>
      <c r="O134" s="5">
        <f t="shared" ref="O134" si="248">N134-O132+O133</f>
        <v>0</v>
      </c>
      <c r="P134" s="5">
        <f t="shared" ref="P134" si="249">O134-P132+P133</f>
        <v>0</v>
      </c>
      <c r="Q134" s="37"/>
      <c r="R134" s="3">
        <f>MAX(C134:P134)</f>
        <v>2</v>
      </c>
      <c r="S134" s="56"/>
      <c r="T134" s="56"/>
      <c r="U134" s="56"/>
    </row>
    <row r="135" spans="1:21" s="53" customFormat="1" ht="15.6" customHeight="1" x14ac:dyDescent="0.2">
      <c r="A135" s="100"/>
      <c r="B135" s="32" t="s">
        <v>9</v>
      </c>
      <c r="C135" s="91"/>
      <c r="D135" s="92"/>
      <c r="E135" s="92"/>
      <c r="F135" s="92"/>
      <c r="G135" s="92"/>
      <c r="H135" s="6">
        <v>22.18</v>
      </c>
      <c r="I135" s="92"/>
      <c r="J135" s="92"/>
      <c r="K135" s="92"/>
      <c r="L135" s="92"/>
      <c r="M135" s="6">
        <v>22.25</v>
      </c>
      <c r="N135" s="92"/>
      <c r="O135" s="92"/>
      <c r="P135" s="85">
        <v>22.3</v>
      </c>
      <c r="Q135" s="38">
        <v>20</v>
      </c>
      <c r="R135" s="15"/>
      <c r="S135" s="56"/>
      <c r="T135" s="56"/>
      <c r="U135" s="56"/>
    </row>
    <row r="136" spans="1:21" s="53" customFormat="1" ht="15.6" customHeight="1" x14ac:dyDescent="0.2">
      <c r="A136" s="101"/>
      <c r="B136" s="33" t="s">
        <v>10</v>
      </c>
      <c r="C136" s="93">
        <v>22.1</v>
      </c>
      <c r="D136" s="94"/>
      <c r="E136" s="94"/>
      <c r="F136" s="94"/>
      <c r="G136" s="94"/>
      <c r="H136" s="7">
        <f>H135</f>
        <v>22.18</v>
      </c>
      <c r="I136" s="94"/>
      <c r="J136" s="94"/>
      <c r="K136" s="94"/>
      <c r="L136" s="94"/>
      <c r="M136" s="7">
        <f>M135</f>
        <v>22.25</v>
      </c>
      <c r="N136" s="94"/>
      <c r="O136" s="94"/>
      <c r="P136" s="88"/>
      <c r="Q136" s="37"/>
      <c r="R136" s="16"/>
      <c r="S136" s="56"/>
      <c r="T136" s="56"/>
      <c r="U136" s="56"/>
    </row>
    <row r="137" spans="1:21" s="53" customFormat="1" ht="15.6" customHeight="1" thickBot="1" x14ac:dyDescent="0.25">
      <c r="A137" s="58">
        <v>204</v>
      </c>
      <c r="B137" s="58" t="s">
        <v>11</v>
      </c>
      <c r="C137" s="65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60"/>
      <c r="Q137" s="61"/>
      <c r="R137" s="3"/>
      <c r="S137" s="56"/>
      <c r="T137" s="56"/>
      <c r="U137" s="56"/>
    </row>
    <row r="138" spans="1:21" s="56" customFormat="1" ht="15.6" customHeight="1" x14ac:dyDescent="0.2">
      <c r="A138" s="70" t="s">
        <v>12</v>
      </c>
      <c r="B138" s="66"/>
      <c r="C138" s="8"/>
      <c r="D138" s="9">
        <f t="shared" ref="D138:P138" si="250">SUMIF($B6:$B137,"l. wys.",D6:D137)</f>
        <v>2</v>
      </c>
      <c r="E138" s="9">
        <f t="shared" si="250"/>
        <v>7</v>
      </c>
      <c r="F138" s="9">
        <f t="shared" si="250"/>
        <v>3</v>
      </c>
      <c r="G138" s="9">
        <f t="shared" si="250"/>
        <v>7</v>
      </c>
      <c r="H138" s="9">
        <f t="shared" si="250"/>
        <v>51</v>
      </c>
      <c r="I138" s="9">
        <f t="shared" si="250"/>
        <v>139</v>
      </c>
      <c r="J138" s="9">
        <f t="shared" si="250"/>
        <v>137</v>
      </c>
      <c r="K138" s="9">
        <f t="shared" si="250"/>
        <v>166</v>
      </c>
      <c r="L138" s="9">
        <f t="shared" si="250"/>
        <v>70</v>
      </c>
      <c r="M138" s="9">
        <f t="shared" si="250"/>
        <v>52</v>
      </c>
      <c r="N138" s="9">
        <f t="shared" si="250"/>
        <v>69</v>
      </c>
      <c r="O138" s="9">
        <f t="shared" si="250"/>
        <v>57</v>
      </c>
      <c r="P138" s="9">
        <f t="shared" si="250"/>
        <v>10</v>
      </c>
      <c r="Q138" s="54" t="str">
        <f>"Σ: "&amp;SUM(C138:P138)</f>
        <v>Σ: 770</v>
      </c>
      <c r="R138" s="55"/>
    </row>
    <row r="139" spans="1:21" s="56" customFormat="1" ht="15.6" customHeight="1" thickBot="1" x14ac:dyDescent="0.25">
      <c r="A139" s="71" t="s">
        <v>13</v>
      </c>
      <c r="B139" s="67"/>
      <c r="C139" s="10">
        <f t="shared" ref="C139:O139" si="251">SUMIF($B6:$B137,"l. wsiad.",C6:C137)</f>
        <v>71</v>
      </c>
      <c r="D139" s="11">
        <f t="shared" si="251"/>
        <v>127</v>
      </c>
      <c r="E139" s="11">
        <f t="shared" si="251"/>
        <v>215</v>
      </c>
      <c r="F139" s="11">
        <f t="shared" si="251"/>
        <v>12</v>
      </c>
      <c r="G139" s="11">
        <f t="shared" si="251"/>
        <v>10</v>
      </c>
      <c r="H139" s="11">
        <f t="shared" si="251"/>
        <v>55</v>
      </c>
      <c r="I139" s="11">
        <f t="shared" si="251"/>
        <v>180</v>
      </c>
      <c r="J139" s="11">
        <f t="shared" si="251"/>
        <v>35</v>
      </c>
      <c r="K139" s="11">
        <f t="shared" si="251"/>
        <v>39</v>
      </c>
      <c r="L139" s="11">
        <f t="shared" si="251"/>
        <v>23</v>
      </c>
      <c r="M139" s="11">
        <f t="shared" si="251"/>
        <v>2</v>
      </c>
      <c r="N139" s="11">
        <f t="shared" si="251"/>
        <v>1</v>
      </c>
      <c r="O139" s="11">
        <f t="shared" si="251"/>
        <v>0</v>
      </c>
      <c r="P139" s="12"/>
      <c r="Q139" s="57" t="str">
        <f>"Σ: "&amp;SUM(C139:P139)</f>
        <v>Σ: 770</v>
      </c>
      <c r="R139" s="13"/>
    </row>
    <row r="140" spans="1:21" x14ac:dyDescent="0.2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72" t="s">
        <v>12</v>
      </c>
      <c r="O140" s="96"/>
      <c r="P140" s="73"/>
      <c r="Q140" s="74" t="str">
        <f>"Σ: "&amp;SUM(C138:P138)+SUM('S Wiejska&gt;Promienna'!C138:P138)</f>
        <v>Σ: 1625</v>
      </c>
      <c r="R140" s="56"/>
      <c r="S140" s="56"/>
      <c r="T140" s="56"/>
      <c r="U140" s="56"/>
    </row>
    <row r="141" spans="1:21" ht="15.75" thickBot="1" x14ac:dyDescent="0.25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75" t="s">
        <v>13</v>
      </c>
      <c r="O141" s="97"/>
      <c r="P141" s="76"/>
      <c r="Q141" s="77" t="str">
        <f>"Σ: "&amp;SUM(C139:P139)+SUM('S Wiejska&gt;Promienna'!C139:P139)</f>
        <v>Σ: 1625</v>
      </c>
      <c r="R141" s="69"/>
      <c r="S141" s="56"/>
      <c r="T141" s="56"/>
      <c r="U141" s="56"/>
    </row>
    <row r="142" spans="1:21" x14ac:dyDescent="0.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</row>
    <row r="143" spans="1:21" x14ac:dyDescent="0.2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</row>
    <row r="144" spans="1:21" x14ac:dyDescent="0.2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</row>
    <row r="145" spans="1:21" x14ac:dyDescent="0.2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</row>
    <row r="146" spans="1:21" x14ac:dyDescent="0.2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</row>
    <row r="147" spans="1:2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</row>
    <row r="148" spans="1:21" x14ac:dyDescent="0.2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</row>
    <row r="149" spans="1:21" x14ac:dyDescent="0.2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</row>
    <row r="150" spans="1:21" x14ac:dyDescent="0.2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</row>
    <row r="151" spans="1:21" x14ac:dyDescent="0.2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</row>
  </sheetData>
  <sheetProtection selectLockedCells="1" selectUnlockedCells="1"/>
  <mergeCells count="22">
    <mergeCell ref="A104:A106"/>
    <mergeCell ref="A8:A10"/>
    <mergeCell ref="A14:A16"/>
    <mergeCell ref="A20:A22"/>
    <mergeCell ref="A68:A70"/>
    <mergeCell ref="A74:A76"/>
    <mergeCell ref="A110:A112"/>
    <mergeCell ref="A128:A130"/>
    <mergeCell ref="A134:A136"/>
    <mergeCell ref="A26:A28"/>
    <mergeCell ref="A32:A34"/>
    <mergeCell ref="A38:A40"/>
    <mergeCell ref="A44:A46"/>
    <mergeCell ref="A50:A52"/>
    <mergeCell ref="A56:A58"/>
    <mergeCell ref="A62:A64"/>
    <mergeCell ref="A80:A82"/>
    <mergeCell ref="A116:A118"/>
    <mergeCell ref="A122:A124"/>
    <mergeCell ref="A86:A88"/>
    <mergeCell ref="A92:A94"/>
    <mergeCell ref="A98:A100"/>
  </mergeCells>
  <conditionalFormatting sqref="Q8:Q11">
    <cfRule type="expression" dxfId="113" priority="73" stopIfTrue="1">
      <formula>AB8</formula>
    </cfRule>
  </conditionalFormatting>
  <conditionalFormatting sqref="C8:P8">
    <cfRule type="cellIs" dxfId="112" priority="74" stopIfTrue="1" operator="equal">
      <formula>$R8</formula>
    </cfRule>
  </conditionalFormatting>
  <conditionalFormatting sqref="C14:P14">
    <cfRule type="cellIs" dxfId="111" priority="60" stopIfTrue="1" operator="equal">
      <formula>$R14</formula>
    </cfRule>
  </conditionalFormatting>
  <conditionalFormatting sqref="Q14:Q17">
    <cfRule type="expression" dxfId="110" priority="59" stopIfTrue="1">
      <formula>AB14</formula>
    </cfRule>
  </conditionalFormatting>
  <conditionalFormatting sqref="C20:P20">
    <cfRule type="cellIs" dxfId="109" priority="58" stopIfTrue="1" operator="equal">
      <formula>$R20</formula>
    </cfRule>
  </conditionalFormatting>
  <conditionalFormatting sqref="Q20:Q23">
    <cfRule type="expression" dxfId="108" priority="57" stopIfTrue="1">
      <formula>AB20</formula>
    </cfRule>
  </conditionalFormatting>
  <conditionalFormatting sqref="C38:P38">
    <cfRule type="cellIs" dxfId="107" priority="36" stopIfTrue="1" operator="equal">
      <formula>$R38</formula>
    </cfRule>
  </conditionalFormatting>
  <conditionalFormatting sqref="Q38:Q41">
    <cfRule type="expression" dxfId="106" priority="35" stopIfTrue="1">
      <formula>AB38</formula>
    </cfRule>
  </conditionalFormatting>
  <conditionalFormatting sqref="Q32:Q35">
    <cfRule type="expression" dxfId="105" priority="37" stopIfTrue="1">
      <formula>AB32</formula>
    </cfRule>
  </conditionalFormatting>
  <conditionalFormatting sqref="C32:P32">
    <cfRule type="cellIs" dxfId="104" priority="38" stopIfTrue="1" operator="equal">
      <formula>$R32</formula>
    </cfRule>
  </conditionalFormatting>
  <conditionalFormatting sqref="Q62:Q65">
    <cfRule type="expression" dxfId="103" priority="27" stopIfTrue="1">
      <formula>AB62</formula>
    </cfRule>
  </conditionalFormatting>
  <conditionalFormatting sqref="C62:P62">
    <cfRule type="cellIs" dxfId="102" priority="28" stopIfTrue="1" operator="equal">
      <formula>$R62</formula>
    </cfRule>
  </conditionalFormatting>
  <conditionalFormatting sqref="C56:P56">
    <cfRule type="cellIs" dxfId="101" priority="30" stopIfTrue="1" operator="equal">
      <formula>$R56</formula>
    </cfRule>
  </conditionalFormatting>
  <conditionalFormatting sqref="Q56:Q59">
    <cfRule type="expression" dxfId="100" priority="29" stopIfTrue="1">
      <formula>AB56</formula>
    </cfRule>
  </conditionalFormatting>
  <conditionalFormatting sqref="C26:P26">
    <cfRule type="cellIs" dxfId="99" priority="40" stopIfTrue="1" operator="equal">
      <formula>$R26</formula>
    </cfRule>
  </conditionalFormatting>
  <conditionalFormatting sqref="Q26:Q29">
    <cfRule type="expression" dxfId="98" priority="39" stopIfTrue="1">
      <formula>AB26</formula>
    </cfRule>
  </conditionalFormatting>
  <conditionalFormatting sqref="C44:P44">
    <cfRule type="cellIs" dxfId="97" priority="34" stopIfTrue="1" operator="equal">
      <formula>$R44</formula>
    </cfRule>
  </conditionalFormatting>
  <conditionalFormatting sqref="Q44:Q47">
    <cfRule type="expression" dxfId="96" priority="33" stopIfTrue="1">
      <formula>AB44</formula>
    </cfRule>
  </conditionalFormatting>
  <conditionalFormatting sqref="C50:P50">
    <cfRule type="cellIs" dxfId="95" priority="32" stopIfTrue="1" operator="equal">
      <formula>$R50</formula>
    </cfRule>
  </conditionalFormatting>
  <conditionalFormatting sqref="Q50:Q53">
    <cfRule type="expression" dxfId="94" priority="31" stopIfTrue="1">
      <formula>AB50</formula>
    </cfRule>
  </conditionalFormatting>
  <conditionalFormatting sqref="C68:P68">
    <cfRule type="cellIs" dxfId="93" priority="26" stopIfTrue="1" operator="equal">
      <formula>$R68</formula>
    </cfRule>
  </conditionalFormatting>
  <conditionalFormatting sqref="Q68:Q71">
    <cfRule type="expression" dxfId="92" priority="25" stopIfTrue="1">
      <formula>AB68</formula>
    </cfRule>
  </conditionalFormatting>
  <conditionalFormatting sqref="C74:P74">
    <cfRule type="cellIs" dxfId="91" priority="24" stopIfTrue="1" operator="equal">
      <formula>$R74</formula>
    </cfRule>
  </conditionalFormatting>
  <conditionalFormatting sqref="Q74:Q77">
    <cfRule type="expression" dxfId="90" priority="23" stopIfTrue="1">
      <formula>AB74</formula>
    </cfRule>
  </conditionalFormatting>
  <conditionalFormatting sqref="C80:P80">
    <cfRule type="cellIs" dxfId="89" priority="22" stopIfTrue="1" operator="equal">
      <formula>$R80</formula>
    </cfRule>
  </conditionalFormatting>
  <conditionalFormatting sqref="Q80:Q83">
    <cfRule type="expression" dxfId="88" priority="21" stopIfTrue="1">
      <formula>AB80</formula>
    </cfRule>
  </conditionalFormatting>
  <conditionalFormatting sqref="C86:P86">
    <cfRule type="cellIs" dxfId="87" priority="20" stopIfTrue="1" operator="equal">
      <formula>$R86</formula>
    </cfRule>
  </conditionalFormatting>
  <conditionalFormatting sqref="Q86:Q89">
    <cfRule type="expression" dxfId="86" priority="19" stopIfTrue="1">
      <formula>AB86</formula>
    </cfRule>
  </conditionalFormatting>
  <conditionalFormatting sqref="C92:P92">
    <cfRule type="cellIs" dxfId="85" priority="18" stopIfTrue="1" operator="equal">
      <formula>$R92</formula>
    </cfRule>
  </conditionalFormatting>
  <conditionalFormatting sqref="Q92:Q95">
    <cfRule type="expression" dxfId="84" priority="17" stopIfTrue="1">
      <formula>AB92</formula>
    </cfRule>
  </conditionalFormatting>
  <conditionalFormatting sqref="C98:P98">
    <cfRule type="cellIs" dxfId="83" priority="16" stopIfTrue="1" operator="equal">
      <formula>$R98</formula>
    </cfRule>
  </conditionalFormatting>
  <conditionalFormatting sqref="Q98:Q101">
    <cfRule type="expression" dxfId="82" priority="15" stopIfTrue="1">
      <formula>AB98</formula>
    </cfRule>
  </conditionalFormatting>
  <conditionalFormatting sqref="C104:P104">
    <cfRule type="cellIs" dxfId="81" priority="14" stopIfTrue="1" operator="equal">
      <formula>$R104</formula>
    </cfRule>
  </conditionalFormatting>
  <conditionalFormatting sqref="Q104:Q107 Q120:Q125">
    <cfRule type="expression" dxfId="80" priority="13" stopIfTrue="1">
      <formula>AB104</formula>
    </cfRule>
  </conditionalFormatting>
  <conditionalFormatting sqref="C128:P128">
    <cfRule type="cellIs" dxfId="79" priority="12" stopIfTrue="1" operator="equal">
      <formula>$R128</formula>
    </cfRule>
  </conditionalFormatting>
  <conditionalFormatting sqref="Q128:Q131">
    <cfRule type="expression" dxfId="78" priority="11" stopIfTrue="1">
      <formula>AB128</formula>
    </cfRule>
  </conditionalFormatting>
  <conditionalFormatting sqref="C134:P134">
    <cfRule type="cellIs" dxfId="77" priority="10" stopIfTrue="1" operator="equal">
      <formula>$R134</formula>
    </cfRule>
  </conditionalFormatting>
  <conditionalFormatting sqref="Q134:Q137">
    <cfRule type="expression" dxfId="76" priority="9" stopIfTrue="1">
      <formula>AB134</formula>
    </cfRule>
  </conditionalFormatting>
  <conditionalFormatting sqref="Q128:Q131">
    <cfRule type="expression" dxfId="75" priority="1" stopIfTrue="1">
      <formula>AB128</formula>
    </cfRule>
  </conditionalFormatting>
  <conditionalFormatting sqref="C110:P110">
    <cfRule type="cellIs" dxfId="74" priority="8" stopIfTrue="1" operator="equal">
      <formula>$R110</formula>
    </cfRule>
  </conditionalFormatting>
  <conditionalFormatting sqref="Q110:Q113">
    <cfRule type="expression" dxfId="73" priority="7" stopIfTrue="1">
      <formula>AB110</formula>
    </cfRule>
  </conditionalFormatting>
  <conditionalFormatting sqref="C116:P116">
    <cfRule type="cellIs" dxfId="72" priority="6" stopIfTrue="1" operator="equal">
      <formula>$R116</formula>
    </cfRule>
  </conditionalFormatting>
  <conditionalFormatting sqref="Q116:Q119">
    <cfRule type="expression" dxfId="71" priority="5" stopIfTrue="1">
      <formula>AB116</formula>
    </cfRule>
  </conditionalFormatting>
  <conditionalFormatting sqref="C122:P122">
    <cfRule type="cellIs" dxfId="70" priority="4" stopIfTrue="1" operator="equal">
      <formula>$R122</formula>
    </cfRule>
  </conditionalFormatting>
  <conditionalFormatting sqref="Q122:Q125">
    <cfRule type="expression" dxfId="69" priority="3" stopIfTrue="1">
      <formula>AB122</formula>
    </cfRule>
  </conditionalFormatting>
  <conditionalFormatting sqref="C128:P128">
    <cfRule type="cellIs" dxfId="68" priority="2" stopIfTrue="1" operator="equal">
      <formula>$R128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16" man="1"/>
    <brk id="53" max="16" man="1"/>
    <brk id="77" max="16" man="1"/>
    <brk id="101" max="16" man="1"/>
    <brk id="12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16" width="8.140625" style="44" customWidth="1"/>
    <col min="17" max="17" width="11.7109375" style="44" customWidth="1"/>
    <col min="18" max="18" width="6.7109375" style="44" customWidth="1"/>
    <col min="19" max="16384" width="9.140625" style="44"/>
  </cols>
  <sheetData>
    <row r="1" spans="1:21" ht="21.95" customHeight="1" x14ac:dyDescent="0.2">
      <c r="A1" s="17" t="s">
        <v>15</v>
      </c>
      <c r="B1" s="39"/>
      <c r="C1" s="39"/>
      <c r="D1" s="39"/>
      <c r="E1" s="39"/>
      <c r="F1" s="39"/>
      <c r="G1" s="39"/>
      <c r="H1" s="40"/>
      <c r="I1" s="40"/>
      <c r="J1" s="41"/>
      <c r="K1" s="62" t="s">
        <v>48</v>
      </c>
      <c r="L1" s="18"/>
      <c r="M1" s="18"/>
      <c r="N1" s="18"/>
      <c r="O1" s="18"/>
      <c r="P1" s="42"/>
      <c r="Q1" s="43"/>
    </row>
    <row r="2" spans="1:21" ht="5.0999999999999996" customHeight="1" thickBot="1" x14ac:dyDescent="0.25">
      <c r="A2" s="19"/>
      <c r="B2" s="45"/>
      <c r="C2" s="45"/>
      <c r="D2" s="45"/>
      <c r="E2" s="45"/>
      <c r="F2" s="45"/>
      <c r="G2" s="45"/>
      <c r="H2" s="46"/>
      <c r="I2" s="46"/>
      <c r="J2" s="47"/>
      <c r="K2" s="46"/>
      <c r="L2" s="1"/>
      <c r="M2" s="45"/>
      <c r="N2" s="45"/>
      <c r="O2" s="45"/>
      <c r="P2" s="45"/>
      <c r="Q2" s="48"/>
    </row>
    <row r="3" spans="1:21" ht="21.95" customHeight="1" thickBot="1" x14ac:dyDescent="0.25">
      <c r="A3" s="19" t="s">
        <v>0</v>
      </c>
      <c r="B3" s="22">
        <v>21</v>
      </c>
      <c r="C3" s="2" t="s">
        <v>23</v>
      </c>
      <c r="D3" s="2"/>
      <c r="E3" s="2"/>
      <c r="F3" s="2"/>
      <c r="G3" s="2"/>
      <c r="H3" s="2"/>
      <c r="I3" s="2"/>
      <c r="J3" s="47"/>
      <c r="K3" s="80" t="s">
        <v>24</v>
      </c>
      <c r="L3" s="1"/>
      <c r="M3" s="45"/>
      <c r="N3" s="45"/>
      <c r="O3" s="45"/>
      <c r="P3" s="45"/>
      <c r="Q3" s="48"/>
    </row>
    <row r="4" spans="1:21" ht="5.0999999999999996" customHeight="1" thickBot="1" x14ac:dyDescent="0.3">
      <c r="A4" s="23"/>
      <c r="B4" s="24"/>
      <c r="C4" s="25"/>
      <c r="D4" s="25"/>
      <c r="E4" s="25"/>
      <c r="F4" s="25"/>
      <c r="G4" s="25"/>
      <c r="H4" s="49"/>
      <c r="I4" s="49"/>
      <c r="J4" s="26"/>
      <c r="K4" s="24"/>
      <c r="L4" s="24"/>
      <c r="M4" s="50"/>
      <c r="N4" s="50"/>
      <c r="O4" s="50"/>
      <c r="P4" s="50"/>
      <c r="Q4" s="51"/>
    </row>
    <row r="5" spans="1:21" s="63" customFormat="1" ht="114.95" customHeight="1" thickBot="1" x14ac:dyDescent="0.25">
      <c r="A5" s="28" t="s">
        <v>2</v>
      </c>
      <c r="B5" s="28" t="s">
        <v>3</v>
      </c>
      <c r="C5" s="81" t="s">
        <v>25</v>
      </c>
      <c r="D5" s="81" t="s">
        <v>26</v>
      </c>
      <c r="E5" s="81" t="s">
        <v>27</v>
      </c>
      <c r="F5" s="81" t="s">
        <v>16</v>
      </c>
      <c r="G5" s="81" t="s">
        <v>28</v>
      </c>
      <c r="H5" s="81" t="s">
        <v>21</v>
      </c>
      <c r="I5" s="81" t="s">
        <v>17</v>
      </c>
      <c r="J5" s="81" t="s">
        <v>18</v>
      </c>
      <c r="K5" s="81" t="s">
        <v>19</v>
      </c>
      <c r="L5" s="81" t="s">
        <v>29</v>
      </c>
      <c r="M5" s="81" t="s">
        <v>30</v>
      </c>
      <c r="N5" s="81" t="s">
        <v>31</v>
      </c>
      <c r="O5" s="81" t="s">
        <v>32</v>
      </c>
      <c r="P5" s="81" t="s">
        <v>33</v>
      </c>
      <c r="Q5" s="28" t="s">
        <v>14</v>
      </c>
      <c r="R5" s="14" t="s">
        <v>4</v>
      </c>
    </row>
    <row r="6" spans="1:21" s="53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2</v>
      </c>
      <c r="L6" s="27">
        <v>0</v>
      </c>
      <c r="M6" s="27">
        <v>0</v>
      </c>
      <c r="N6" s="27">
        <v>0</v>
      </c>
      <c r="O6" s="27">
        <v>0</v>
      </c>
      <c r="P6" s="34">
        <v>0</v>
      </c>
      <c r="Q6" s="35" t="s">
        <v>6</v>
      </c>
      <c r="R6" s="52"/>
      <c r="S6" s="56"/>
      <c r="T6" s="56"/>
      <c r="U6" s="56"/>
    </row>
    <row r="7" spans="1:21" s="53" customFormat="1" ht="15.6" customHeight="1" x14ac:dyDescent="0.2">
      <c r="A7" s="31">
        <v>5.3</v>
      </c>
      <c r="B7" s="32" t="s">
        <v>7</v>
      </c>
      <c r="C7" s="21">
        <v>0</v>
      </c>
      <c r="D7" s="4">
        <v>0</v>
      </c>
      <c r="E7" s="4">
        <v>0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20"/>
      <c r="Q7" s="36">
        <f>SUM(C7:O7)</f>
        <v>2</v>
      </c>
      <c r="R7" s="15"/>
      <c r="S7" s="56"/>
      <c r="T7" s="56"/>
      <c r="U7" s="56"/>
    </row>
    <row r="8" spans="1:21" s="53" customFormat="1" ht="15.6" customHeight="1" x14ac:dyDescent="0.2">
      <c r="A8" s="99" t="s">
        <v>34</v>
      </c>
      <c r="B8" s="32" t="s">
        <v>8</v>
      </c>
      <c r="C8" s="21">
        <f>C7</f>
        <v>0</v>
      </c>
      <c r="D8" s="5">
        <f t="shared" ref="D8" si="0">C8-D6+D7</f>
        <v>0</v>
      </c>
      <c r="E8" s="5">
        <f>D8-E6+E7</f>
        <v>0</v>
      </c>
      <c r="F8" s="5">
        <f t="shared" ref="F8:O8" si="1">E8-F6+F7</f>
        <v>0</v>
      </c>
      <c r="G8" s="5">
        <f t="shared" si="1"/>
        <v>2</v>
      </c>
      <c r="H8" s="5">
        <f t="shared" si="1"/>
        <v>2</v>
      </c>
      <c r="I8" s="5">
        <f t="shared" si="1"/>
        <v>2</v>
      </c>
      <c r="J8" s="5">
        <f t="shared" si="1"/>
        <v>2</v>
      </c>
      <c r="K8" s="5">
        <f t="shared" si="1"/>
        <v>0</v>
      </c>
      <c r="L8" s="5">
        <f t="shared" si="1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>O8-P6+P7</f>
        <v>0</v>
      </c>
      <c r="Q8" s="37"/>
      <c r="R8" s="3">
        <f>MAX(C8:P8)</f>
        <v>2</v>
      </c>
      <c r="S8" s="56"/>
      <c r="T8" s="56"/>
      <c r="U8" s="56"/>
    </row>
    <row r="9" spans="1:21" s="53" customFormat="1" ht="15.6" customHeight="1" x14ac:dyDescent="0.2">
      <c r="A9" s="100"/>
      <c r="B9" s="32" t="s">
        <v>9</v>
      </c>
      <c r="C9" s="83"/>
      <c r="D9" s="84"/>
      <c r="E9" s="84"/>
      <c r="F9" s="84"/>
      <c r="G9" s="6">
        <v>5.36</v>
      </c>
      <c r="H9" s="84"/>
      <c r="I9" s="84"/>
      <c r="J9" s="84"/>
      <c r="K9" s="6">
        <v>5.42</v>
      </c>
      <c r="L9" s="84"/>
      <c r="M9" s="84"/>
      <c r="N9" s="84"/>
      <c r="O9" s="84"/>
      <c r="P9" s="85">
        <v>5.5</v>
      </c>
      <c r="Q9" s="38">
        <v>20</v>
      </c>
      <c r="R9" s="15"/>
      <c r="S9" s="56"/>
      <c r="T9" s="56"/>
      <c r="U9" s="56"/>
    </row>
    <row r="10" spans="1:21" s="53" customFormat="1" ht="15.6" customHeight="1" x14ac:dyDescent="0.2">
      <c r="A10" s="101"/>
      <c r="B10" s="33" t="s">
        <v>10</v>
      </c>
      <c r="C10" s="86">
        <v>5.3</v>
      </c>
      <c r="D10" s="87"/>
      <c r="E10" s="87"/>
      <c r="F10" s="87"/>
      <c r="G10" s="7">
        <f>G9</f>
        <v>5.36</v>
      </c>
      <c r="H10" s="87"/>
      <c r="I10" s="87"/>
      <c r="J10" s="87"/>
      <c r="K10" s="7">
        <f>K9</f>
        <v>5.42</v>
      </c>
      <c r="L10" s="87"/>
      <c r="M10" s="87"/>
      <c r="N10" s="87"/>
      <c r="O10" s="87"/>
      <c r="P10" s="88"/>
      <c r="Q10" s="37"/>
      <c r="R10" s="16"/>
      <c r="S10" s="56"/>
      <c r="T10" s="56"/>
      <c r="U10" s="56"/>
    </row>
    <row r="11" spans="1:21" s="53" customFormat="1" ht="15.6" customHeight="1" thickBot="1" x14ac:dyDescent="0.25">
      <c r="A11" s="58">
        <v>201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61"/>
      <c r="R11" s="3"/>
      <c r="S11" s="56"/>
      <c r="T11" s="56"/>
      <c r="U11" s="56"/>
    </row>
    <row r="12" spans="1:21" s="53" customFormat="1" ht="15.6" customHeight="1" x14ac:dyDescent="0.2">
      <c r="A12" s="64"/>
      <c r="B12" s="29" t="s">
        <v>5</v>
      </c>
      <c r="C12" s="30"/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2</v>
      </c>
      <c r="L12" s="27">
        <v>0</v>
      </c>
      <c r="M12" s="27">
        <v>0</v>
      </c>
      <c r="N12" s="27">
        <v>0</v>
      </c>
      <c r="O12" s="27">
        <v>1</v>
      </c>
      <c r="P12" s="34">
        <v>5</v>
      </c>
      <c r="Q12" s="35" t="s">
        <v>6</v>
      </c>
      <c r="R12" s="52"/>
      <c r="S12" s="56"/>
      <c r="T12" s="56"/>
      <c r="U12" s="56"/>
    </row>
    <row r="13" spans="1:21" s="53" customFormat="1" ht="15.6" customHeight="1" x14ac:dyDescent="0.2">
      <c r="A13" s="31">
        <v>6.35</v>
      </c>
      <c r="B13" s="32" t="s">
        <v>7</v>
      </c>
      <c r="C13" s="21">
        <v>1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1</v>
      </c>
      <c r="N13" s="4">
        <v>4</v>
      </c>
      <c r="O13" s="4">
        <v>0</v>
      </c>
      <c r="P13" s="20"/>
      <c r="Q13" s="36">
        <f>SUM(C13:O13)</f>
        <v>8</v>
      </c>
      <c r="R13" s="15"/>
      <c r="S13" s="56"/>
      <c r="T13" s="56"/>
      <c r="U13" s="56"/>
    </row>
    <row r="14" spans="1:21" s="53" customFormat="1" ht="15.6" customHeight="1" x14ac:dyDescent="0.2">
      <c r="A14" s="99" t="s">
        <v>34</v>
      </c>
      <c r="B14" s="32" t="s">
        <v>8</v>
      </c>
      <c r="C14" s="21">
        <f>C13</f>
        <v>1</v>
      </c>
      <c r="D14" s="5">
        <f t="shared" ref="D14" si="2">C14-D12+D13</f>
        <v>1</v>
      </c>
      <c r="E14" s="5">
        <f>D14-E12+E13</f>
        <v>1</v>
      </c>
      <c r="F14" s="5">
        <f t="shared" ref="F14:O14" si="3">E14-F12+F13</f>
        <v>1</v>
      </c>
      <c r="G14" s="5">
        <f t="shared" si="3"/>
        <v>2</v>
      </c>
      <c r="H14" s="5">
        <f t="shared" si="3"/>
        <v>2</v>
      </c>
      <c r="I14" s="5">
        <f t="shared" si="3"/>
        <v>2</v>
      </c>
      <c r="J14" s="5">
        <f t="shared" si="3"/>
        <v>2</v>
      </c>
      <c r="K14" s="5">
        <f t="shared" si="3"/>
        <v>0</v>
      </c>
      <c r="L14" s="5">
        <f t="shared" si="3"/>
        <v>1</v>
      </c>
      <c r="M14" s="5">
        <f t="shared" si="3"/>
        <v>2</v>
      </c>
      <c r="N14" s="5">
        <f t="shared" si="3"/>
        <v>6</v>
      </c>
      <c r="O14" s="5">
        <f t="shared" si="3"/>
        <v>5</v>
      </c>
      <c r="P14" s="5">
        <f>O14-P12+P13</f>
        <v>0</v>
      </c>
      <c r="Q14" s="37"/>
      <c r="R14" s="3">
        <f>MAX(C14:P14)</f>
        <v>6</v>
      </c>
      <c r="S14" s="56"/>
      <c r="T14" s="56"/>
      <c r="U14" s="56"/>
    </row>
    <row r="15" spans="1:21" s="53" customFormat="1" ht="15.6" customHeight="1" x14ac:dyDescent="0.2">
      <c r="A15" s="100"/>
      <c r="B15" s="32" t="s">
        <v>9</v>
      </c>
      <c r="C15" s="83"/>
      <c r="D15" s="84"/>
      <c r="E15" s="84"/>
      <c r="F15" s="84"/>
      <c r="G15" s="6">
        <v>6.42</v>
      </c>
      <c r="H15" s="84"/>
      <c r="I15" s="84"/>
      <c r="J15" s="84"/>
      <c r="K15" s="6">
        <v>6.46</v>
      </c>
      <c r="L15" s="84"/>
      <c r="M15" s="84"/>
      <c r="N15" s="84"/>
      <c r="O15" s="84"/>
      <c r="P15" s="85">
        <v>6.55</v>
      </c>
      <c r="Q15" s="38">
        <v>20</v>
      </c>
      <c r="R15" s="15"/>
      <c r="S15" s="56"/>
      <c r="T15" s="56"/>
      <c r="U15" s="56"/>
    </row>
    <row r="16" spans="1:21" s="53" customFormat="1" ht="15.6" customHeight="1" x14ac:dyDescent="0.2">
      <c r="A16" s="101"/>
      <c r="B16" s="33" t="s">
        <v>10</v>
      </c>
      <c r="C16" s="86">
        <v>6.35</v>
      </c>
      <c r="D16" s="87"/>
      <c r="E16" s="87"/>
      <c r="F16" s="87"/>
      <c r="G16" s="7">
        <f>G15</f>
        <v>6.42</v>
      </c>
      <c r="H16" s="87"/>
      <c r="I16" s="87"/>
      <c r="J16" s="87"/>
      <c r="K16" s="7">
        <f>K15</f>
        <v>6.46</v>
      </c>
      <c r="L16" s="87"/>
      <c r="M16" s="87"/>
      <c r="N16" s="87"/>
      <c r="O16" s="87"/>
      <c r="P16" s="88"/>
      <c r="Q16" s="37"/>
      <c r="R16" s="16"/>
      <c r="S16" s="56"/>
      <c r="T16" s="56"/>
      <c r="U16" s="56"/>
    </row>
    <row r="17" spans="1:21" s="53" customFormat="1" ht="15.6" customHeight="1" thickBot="1" x14ac:dyDescent="0.25">
      <c r="A17" s="58">
        <v>201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3"/>
      <c r="S17" s="56"/>
      <c r="T17" s="56"/>
      <c r="U17" s="56"/>
    </row>
    <row r="18" spans="1:21" s="53" customFormat="1" ht="15.6" customHeight="1" x14ac:dyDescent="0.2">
      <c r="A18" s="64"/>
      <c r="B18" s="29" t="s">
        <v>5</v>
      </c>
      <c r="C18" s="30"/>
      <c r="D18" s="27">
        <v>0</v>
      </c>
      <c r="E18" s="27">
        <v>0</v>
      </c>
      <c r="F18" s="27">
        <v>0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5</v>
      </c>
      <c r="O18" s="27">
        <v>0</v>
      </c>
      <c r="P18" s="34">
        <v>3</v>
      </c>
      <c r="Q18" s="35" t="s">
        <v>6</v>
      </c>
      <c r="R18" s="52"/>
      <c r="S18" s="56"/>
      <c r="T18" s="56"/>
      <c r="U18" s="56"/>
    </row>
    <row r="19" spans="1:21" s="53" customFormat="1" ht="15.6" customHeight="1" x14ac:dyDescent="0.2">
      <c r="A19" s="31">
        <v>7.25</v>
      </c>
      <c r="B19" s="32" t="s">
        <v>7</v>
      </c>
      <c r="C19" s="21">
        <v>1</v>
      </c>
      <c r="D19" s="4">
        <v>2</v>
      </c>
      <c r="E19" s="4">
        <v>0</v>
      </c>
      <c r="F19" s="4">
        <v>1</v>
      </c>
      <c r="G19" s="4">
        <v>2</v>
      </c>
      <c r="H19" s="4">
        <v>2</v>
      </c>
      <c r="I19" s="4">
        <v>0</v>
      </c>
      <c r="J19" s="4">
        <v>0</v>
      </c>
      <c r="K19" s="4">
        <v>2</v>
      </c>
      <c r="L19" s="4">
        <v>0</v>
      </c>
      <c r="M19" s="4">
        <v>0</v>
      </c>
      <c r="N19" s="4">
        <v>0</v>
      </c>
      <c r="O19" s="4">
        <v>0</v>
      </c>
      <c r="P19" s="20"/>
      <c r="Q19" s="36">
        <f>SUM(C19:O19)</f>
        <v>10</v>
      </c>
      <c r="R19" s="15"/>
      <c r="S19" s="56"/>
      <c r="T19" s="56"/>
      <c r="U19" s="56"/>
    </row>
    <row r="20" spans="1:21" s="53" customFormat="1" ht="15.6" customHeight="1" x14ac:dyDescent="0.2">
      <c r="A20" s="99" t="s">
        <v>34</v>
      </c>
      <c r="B20" s="32" t="s">
        <v>8</v>
      </c>
      <c r="C20" s="21">
        <f>C19</f>
        <v>1</v>
      </c>
      <c r="D20" s="5">
        <f t="shared" ref="D20" si="4">C20-D18+D19</f>
        <v>3</v>
      </c>
      <c r="E20" s="5">
        <f>D20-E18+E19</f>
        <v>3</v>
      </c>
      <c r="F20" s="5">
        <f t="shared" ref="F20:O20" si="5">E20-F18+F19</f>
        <v>4</v>
      </c>
      <c r="G20" s="5">
        <f t="shared" si="5"/>
        <v>4</v>
      </c>
      <c r="H20" s="5">
        <f t="shared" si="5"/>
        <v>6</v>
      </c>
      <c r="I20" s="5">
        <f t="shared" si="5"/>
        <v>6</v>
      </c>
      <c r="J20" s="5">
        <f t="shared" si="5"/>
        <v>6</v>
      </c>
      <c r="K20" s="5">
        <f t="shared" si="5"/>
        <v>8</v>
      </c>
      <c r="L20" s="5">
        <f t="shared" si="5"/>
        <v>8</v>
      </c>
      <c r="M20" s="5">
        <f t="shared" si="5"/>
        <v>8</v>
      </c>
      <c r="N20" s="5">
        <f t="shared" si="5"/>
        <v>3</v>
      </c>
      <c r="O20" s="5">
        <f t="shared" si="5"/>
        <v>3</v>
      </c>
      <c r="P20" s="5">
        <f>O20-P18+P19</f>
        <v>0</v>
      </c>
      <c r="Q20" s="37"/>
      <c r="R20" s="3">
        <f>MAX(C20:P20)</f>
        <v>8</v>
      </c>
      <c r="S20" s="56"/>
      <c r="T20" s="56"/>
      <c r="U20" s="56"/>
    </row>
    <row r="21" spans="1:21" s="53" customFormat="1" ht="15.6" customHeight="1" x14ac:dyDescent="0.2">
      <c r="A21" s="100"/>
      <c r="B21" s="32" t="s">
        <v>9</v>
      </c>
      <c r="C21" s="83"/>
      <c r="D21" s="84"/>
      <c r="E21" s="84"/>
      <c r="F21" s="84"/>
      <c r="G21" s="6">
        <v>7.32</v>
      </c>
      <c r="H21" s="84"/>
      <c r="I21" s="84"/>
      <c r="J21" s="84"/>
      <c r="K21" s="6">
        <v>7.37</v>
      </c>
      <c r="L21" s="84"/>
      <c r="M21" s="84"/>
      <c r="N21" s="84"/>
      <c r="O21" s="84"/>
      <c r="P21" s="85">
        <v>7.45</v>
      </c>
      <c r="Q21" s="38">
        <v>20</v>
      </c>
      <c r="R21" s="15"/>
      <c r="S21" s="56"/>
      <c r="T21" s="56"/>
      <c r="U21" s="56"/>
    </row>
    <row r="22" spans="1:21" s="53" customFormat="1" ht="15.6" customHeight="1" x14ac:dyDescent="0.2">
      <c r="A22" s="101"/>
      <c r="B22" s="33" t="s">
        <v>10</v>
      </c>
      <c r="C22" s="86">
        <v>7.25</v>
      </c>
      <c r="D22" s="87"/>
      <c r="E22" s="87"/>
      <c r="F22" s="87"/>
      <c r="G22" s="7">
        <f>G21</f>
        <v>7.32</v>
      </c>
      <c r="H22" s="87"/>
      <c r="I22" s="87"/>
      <c r="J22" s="87"/>
      <c r="K22" s="7">
        <f>K21</f>
        <v>7.37</v>
      </c>
      <c r="L22" s="87"/>
      <c r="M22" s="87"/>
      <c r="N22" s="87"/>
      <c r="O22" s="87"/>
      <c r="P22" s="88"/>
      <c r="Q22" s="37"/>
      <c r="R22" s="16"/>
      <c r="S22" s="56"/>
      <c r="T22" s="56"/>
      <c r="U22" s="56"/>
    </row>
    <row r="23" spans="1:21" s="53" customFormat="1" ht="15.6" customHeight="1" thickBot="1" x14ac:dyDescent="0.25">
      <c r="A23" s="58">
        <v>201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  <c r="R23" s="3"/>
      <c r="S23" s="56"/>
      <c r="T23" s="56"/>
      <c r="U23" s="56"/>
    </row>
    <row r="24" spans="1:21" s="53" customFormat="1" ht="15.6" customHeight="1" x14ac:dyDescent="0.2">
      <c r="A24" s="64"/>
      <c r="B24" s="29" t="s">
        <v>5</v>
      </c>
      <c r="C24" s="30"/>
      <c r="D24" s="27">
        <v>0</v>
      </c>
      <c r="E24" s="27">
        <v>0</v>
      </c>
      <c r="F24" s="27">
        <v>0</v>
      </c>
      <c r="G24" s="27">
        <v>0</v>
      </c>
      <c r="H24" s="27">
        <v>1</v>
      </c>
      <c r="I24" s="27">
        <v>1</v>
      </c>
      <c r="J24" s="27">
        <v>0</v>
      </c>
      <c r="K24" s="27">
        <v>2</v>
      </c>
      <c r="L24" s="27">
        <v>0</v>
      </c>
      <c r="M24" s="27">
        <v>1</v>
      </c>
      <c r="N24" s="27">
        <v>4</v>
      </c>
      <c r="O24" s="27">
        <v>0</v>
      </c>
      <c r="P24" s="34">
        <v>0</v>
      </c>
      <c r="Q24" s="35" t="s">
        <v>6</v>
      </c>
      <c r="R24" s="52"/>
      <c r="S24" s="56"/>
      <c r="T24" s="56"/>
      <c r="U24" s="56"/>
    </row>
    <row r="25" spans="1:21" s="53" customFormat="1" ht="15.6" customHeight="1" x14ac:dyDescent="0.2">
      <c r="A25" s="31">
        <v>8.1999999999999993</v>
      </c>
      <c r="B25" s="32" t="s">
        <v>7</v>
      </c>
      <c r="C25" s="21">
        <v>0</v>
      </c>
      <c r="D25" s="4">
        <v>1</v>
      </c>
      <c r="E25" s="4">
        <v>2</v>
      </c>
      <c r="F25" s="4">
        <v>0</v>
      </c>
      <c r="G25" s="4">
        <v>1</v>
      </c>
      <c r="H25" s="4">
        <v>2</v>
      </c>
      <c r="I25" s="4">
        <v>0</v>
      </c>
      <c r="J25" s="4">
        <v>0</v>
      </c>
      <c r="K25" s="4">
        <v>2</v>
      </c>
      <c r="L25" s="4">
        <v>1</v>
      </c>
      <c r="M25" s="4">
        <v>0</v>
      </c>
      <c r="N25" s="4">
        <v>0</v>
      </c>
      <c r="O25" s="4">
        <v>0</v>
      </c>
      <c r="P25" s="20"/>
      <c r="Q25" s="36">
        <f>SUM(C25:O25)</f>
        <v>9</v>
      </c>
      <c r="R25" s="15"/>
      <c r="S25" s="56"/>
      <c r="T25" s="56"/>
      <c r="U25" s="56"/>
    </row>
    <row r="26" spans="1:21" s="53" customFormat="1" ht="15.6" customHeight="1" x14ac:dyDescent="0.2">
      <c r="A26" s="99" t="s">
        <v>34</v>
      </c>
      <c r="B26" s="32" t="s">
        <v>8</v>
      </c>
      <c r="C26" s="21">
        <f>C25</f>
        <v>0</v>
      </c>
      <c r="D26" s="5">
        <f t="shared" ref="D26" si="6">C26-D24+D25</f>
        <v>1</v>
      </c>
      <c r="E26" s="5">
        <f>D26-E24+E25</f>
        <v>3</v>
      </c>
      <c r="F26" s="5">
        <f t="shared" ref="F26:O26" si="7">E26-F24+F25</f>
        <v>3</v>
      </c>
      <c r="G26" s="5">
        <f t="shared" si="7"/>
        <v>4</v>
      </c>
      <c r="H26" s="5">
        <f t="shared" si="7"/>
        <v>5</v>
      </c>
      <c r="I26" s="5">
        <f t="shared" si="7"/>
        <v>4</v>
      </c>
      <c r="J26" s="5">
        <f t="shared" si="7"/>
        <v>4</v>
      </c>
      <c r="K26" s="5">
        <f t="shared" si="7"/>
        <v>4</v>
      </c>
      <c r="L26" s="5">
        <f t="shared" si="7"/>
        <v>5</v>
      </c>
      <c r="M26" s="5">
        <f t="shared" si="7"/>
        <v>4</v>
      </c>
      <c r="N26" s="5">
        <f t="shared" si="7"/>
        <v>0</v>
      </c>
      <c r="O26" s="5">
        <f t="shared" si="7"/>
        <v>0</v>
      </c>
      <c r="P26" s="5">
        <f>O26-P24+P25</f>
        <v>0</v>
      </c>
      <c r="Q26" s="37"/>
      <c r="R26" s="3">
        <f>MAX(C26:P26)</f>
        <v>5</v>
      </c>
      <c r="S26" s="56"/>
      <c r="T26" s="56"/>
      <c r="U26" s="56"/>
    </row>
    <row r="27" spans="1:21" s="53" customFormat="1" ht="15.6" customHeight="1" x14ac:dyDescent="0.2">
      <c r="A27" s="100"/>
      <c r="B27" s="32" t="s">
        <v>9</v>
      </c>
      <c r="C27" s="83"/>
      <c r="D27" s="84"/>
      <c r="E27" s="84"/>
      <c r="F27" s="84"/>
      <c r="G27" s="6">
        <v>8.27</v>
      </c>
      <c r="H27" s="84"/>
      <c r="I27" s="84"/>
      <c r="J27" s="84"/>
      <c r="K27" s="6">
        <v>8.31</v>
      </c>
      <c r="L27" s="84"/>
      <c r="M27" s="84"/>
      <c r="N27" s="84"/>
      <c r="O27" s="84"/>
      <c r="P27" s="85">
        <v>8.4</v>
      </c>
      <c r="Q27" s="38">
        <v>20</v>
      </c>
      <c r="R27" s="15"/>
      <c r="S27" s="56"/>
      <c r="T27" s="56"/>
      <c r="U27" s="56"/>
    </row>
    <row r="28" spans="1:21" s="53" customFormat="1" ht="15.6" customHeight="1" x14ac:dyDescent="0.2">
      <c r="A28" s="101"/>
      <c r="B28" s="33" t="s">
        <v>10</v>
      </c>
      <c r="C28" s="86">
        <v>8.1999999999999993</v>
      </c>
      <c r="D28" s="87"/>
      <c r="E28" s="87"/>
      <c r="F28" s="87"/>
      <c r="G28" s="7">
        <f>G27</f>
        <v>8.27</v>
      </c>
      <c r="H28" s="87"/>
      <c r="I28" s="87"/>
      <c r="J28" s="87"/>
      <c r="K28" s="7">
        <v>8.32</v>
      </c>
      <c r="L28" s="87"/>
      <c r="M28" s="87"/>
      <c r="N28" s="87"/>
      <c r="O28" s="87"/>
      <c r="P28" s="88"/>
      <c r="Q28" s="37"/>
      <c r="R28" s="16"/>
      <c r="S28" s="56"/>
      <c r="T28" s="56"/>
      <c r="U28" s="56"/>
    </row>
    <row r="29" spans="1:21" s="53" customFormat="1" ht="15.6" customHeight="1" thickBot="1" x14ac:dyDescent="0.25">
      <c r="A29" s="58">
        <v>201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61"/>
      <c r="R29" s="3"/>
      <c r="S29" s="56"/>
      <c r="T29" s="56"/>
      <c r="U29" s="56"/>
    </row>
    <row r="30" spans="1:21" s="53" customFormat="1" ht="15.6" customHeight="1" x14ac:dyDescent="0.2">
      <c r="A30" s="64"/>
      <c r="B30" s="29" t="s">
        <v>5</v>
      </c>
      <c r="C30" s="30"/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2</v>
      </c>
      <c r="J30" s="27">
        <v>1</v>
      </c>
      <c r="K30" s="27">
        <v>6</v>
      </c>
      <c r="L30" s="27">
        <v>0</v>
      </c>
      <c r="M30" s="27">
        <v>16</v>
      </c>
      <c r="N30" s="27">
        <v>2</v>
      </c>
      <c r="O30" s="27">
        <v>0</v>
      </c>
      <c r="P30" s="34">
        <v>14</v>
      </c>
      <c r="Q30" s="35" t="s">
        <v>6</v>
      </c>
      <c r="R30" s="52"/>
      <c r="S30" s="56"/>
      <c r="T30" s="56"/>
      <c r="U30" s="56"/>
    </row>
    <row r="31" spans="1:21" s="53" customFormat="1" ht="15.6" customHeight="1" x14ac:dyDescent="0.2">
      <c r="A31" s="31">
        <v>9.1</v>
      </c>
      <c r="B31" s="32" t="s">
        <v>7</v>
      </c>
      <c r="C31" s="21">
        <v>0</v>
      </c>
      <c r="D31" s="4">
        <v>2</v>
      </c>
      <c r="E31" s="4">
        <v>0</v>
      </c>
      <c r="F31" s="4">
        <v>1</v>
      </c>
      <c r="G31" s="4">
        <v>11</v>
      </c>
      <c r="H31" s="4">
        <v>6</v>
      </c>
      <c r="I31" s="4">
        <v>1</v>
      </c>
      <c r="J31" s="4">
        <v>3</v>
      </c>
      <c r="K31" s="4">
        <v>1</v>
      </c>
      <c r="L31" s="4">
        <v>0</v>
      </c>
      <c r="M31" s="4">
        <v>14</v>
      </c>
      <c r="N31" s="4">
        <v>0</v>
      </c>
      <c r="O31" s="4">
        <v>2</v>
      </c>
      <c r="P31" s="20"/>
      <c r="Q31" s="36">
        <f>SUM(C31:O31)</f>
        <v>41</v>
      </c>
      <c r="R31" s="15"/>
      <c r="S31" s="56"/>
      <c r="T31" s="56"/>
      <c r="U31" s="56"/>
    </row>
    <row r="32" spans="1:21" s="53" customFormat="1" ht="15.6" customHeight="1" x14ac:dyDescent="0.2">
      <c r="A32" s="99" t="s">
        <v>34</v>
      </c>
      <c r="B32" s="32" t="s">
        <v>8</v>
      </c>
      <c r="C32" s="21">
        <f>C31</f>
        <v>0</v>
      </c>
      <c r="D32" s="5">
        <f t="shared" ref="D32" si="8">C32-D30+D31</f>
        <v>2</v>
      </c>
      <c r="E32" s="5">
        <f>D32-E30+E31</f>
        <v>2</v>
      </c>
      <c r="F32" s="5">
        <f t="shared" ref="F32:O32" si="9">E32-F30+F31</f>
        <v>3</v>
      </c>
      <c r="G32" s="5">
        <f t="shared" si="9"/>
        <v>14</v>
      </c>
      <c r="H32" s="5">
        <f t="shared" si="9"/>
        <v>20</v>
      </c>
      <c r="I32" s="5">
        <f t="shared" si="9"/>
        <v>19</v>
      </c>
      <c r="J32" s="5">
        <f t="shared" si="9"/>
        <v>21</v>
      </c>
      <c r="K32" s="5">
        <f t="shared" si="9"/>
        <v>16</v>
      </c>
      <c r="L32" s="5">
        <f t="shared" si="9"/>
        <v>16</v>
      </c>
      <c r="M32" s="5">
        <f t="shared" si="9"/>
        <v>14</v>
      </c>
      <c r="N32" s="5">
        <f t="shared" si="9"/>
        <v>12</v>
      </c>
      <c r="O32" s="5">
        <f t="shared" si="9"/>
        <v>14</v>
      </c>
      <c r="P32" s="5">
        <f>O32-P30+P31</f>
        <v>0</v>
      </c>
      <c r="Q32" s="37"/>
      <c r="R32" s="3">
        <f>MAX(C32:P32)</f>
        <v>21</v>
      </c>
      <c r="S32" s="56"/>
      <c r="T32" s="56"/>
      <c r="U32" s="56"/>
    </row>
    <row r="33" spans="1:21" s="53" customFormat="1" ht="15.6" customHeight="1" x14ac:dyDescent="0.2">
      <c r="A33" s="100"/>
      <c r="B33" s="32" t="s">
        <v>9</v>
      </c>
      <c r="C33" s="83"/>
      <c r="D33" s="84"/>
      <c r="E33" s="84"/>
      <c r="F33" s="84"/>
      <c r="G33" s="6">
        <v>9.17</v>
      </c>
      <c r="H33" s="84"/>
      <c r="I33" s="84"/>
      <c r="J33" s="84"/>
      <c r="K33" s="6">
        <v>9.23</v>
      </c>
      <c r="L33" s="84"/>
      <c r="M33" s="84"/>
      <c r="N33" s="84"/>
      <c r="O33" s="84"/>
      <c r="P33" s="85">
        <v>9.31</v>
      </c>
      <c r="Q33" s="38">
        <v>21</v>
      </c>
      <c r="R33" s="15"/>
      <c r="S33" s="56"/>
      <c r="T33" s="56"/>
      <c r="U33" s="56"/>
    </row>
    <row r="34" spans="1:21" s="53" customFormat="1" ht="15.6" customHeight="1" x14ac:dyDescent="0.2">
      <c r="A34" s="101"/>
      <c r="B34" s="33" t="s">
        <v>10</v>
      </c>
      <c r="C34" s="86">
        <v>9.1</v>
      </c>
      <c r="D34" s="87"/>
      <c r="E34" s="87"/>
      <c r="F34" s="87"/>
      <c r="G34" s="7">
        <f>G33</f>
        <v>9.17</v>
      </c>
      <c r="H34" s="87"/>
      <c r="I34" s="87"/>
      <c r="J34" s="87"/>
      <c r="K34" s="7">
        <f>K33</f>
        <v>9.23</v>
      </c>
      <c r="L34" s="87"/>
      <c r="M34" s="87"/>
      <c r="N34" s="87"/>
      <c r="O34" s="87"/>
      <c r="P34" s="88"/>
      <c r="Q34" s="37"/>
      <c r="R34" s="16"/>
      <c r="S34" s="56"/>
      <c r="T34" s="56"/>
      <c r="U34" s="56"/>
    </row>
    <row r="35" spans="1:21" s="53" customFormat="1" ht="15.6" customHeight="1" thickBot="1" x14ac:dyDescent="0.25">
      <c r="A35" s="58">
        <v>201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1"/>
      <c r="R35" s="3"/>
      <c r="S35" s="56"/>
      <c r="T35" s="56"/>
      <c r="U35" s="56"/>
    </row>
    <row r="36" spans="1:21" s="53" customFormat="1" ht="15.6" customHeight="1" x14ac:dyDescent="0.2">
      <c r="A36" s="64"/>
      <c r="B36" s="29" t="s">
        <v>5</v>
      </c>
      <c r="C36" s="30"/>
      <c r="D36" s="27">
        <v>0</v>
      </c>
      <c r="E36" s="27">
        <v>2</v>
      </c>
      <c r="F36" s="27">
        <v>1</v>
      </c>
      <c r="G36" s="27">
        <v>4</v>
      </c>
      <c r="H36" s="27">
        <v>0</v>
      </c>
      <c r="I36" s="27">
        <v>1</v>
      </c>
      <c r="J36" s="27">
        <v>0</v>
      </c>
      <c r="K36" s="27">
        <v>1</v>
      </c>
      <c r="L36" s="27">
        <v>3</v>
      </c>
      <c r="M36" s="27">
        <v>0</v>
      </c>
      <c r="N36" s="27">
        <v>0</v>
      </c>
      <c r="O36" s="27">
        <v>2</v>
      </c>
      <c r="P36" s="34">
        <v>2</v>
      </c>
      <c r="Q36" s="35" t="s">
        <v>6</v>
      </c>
      <c r="R36" s="52"/>
      <c r="S36" s="56"/>
      <c r="T36" s="56"/>
      <c r="U36" s="56"/>
    </row>
    <row r="37" spans="1:21" s="53" customFormat="1" ht="15.6" customHeight="1" x14ac:dyDescent="0.2">
      <c r="A37" s="31">
        <v>10.199999999999999</v>
      </c>
      <c r="B37" s="32" t="s">
        <v>7</v>
      </c>
      <c r="C37" s="21">
        <v>2</v>
      </c>
      <c r="D37" s="4">
        <v>6</v>
      </c>
      <c r="E37" s="4">
        <v>0</v>
      </c>
      <c r="F37" s="4">
        <v>0</v>
      </c>
      <c r="G37" s="4">
        <v>2</v>
      </c>
      <c r="H37" s="4">
        <v>1</v>
      </c>
      <c r="I37" s="4">
        <v>2</v>
      </c>
      <c r="J37" s="4">
        <v>3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20"/>
      <c r="Q37" s="36">
        <f>SUM(C37:O37)</f>
        <v>16</v>
      </c>
      <c r="R37" s="15"/>
      <c r="S37" s="56"/>
      <c r="T37" s="56"/>
      <c r="U37" s="56"/>
    </row>
    <row r="38" spans="1:21" s="53" customFormat="1" ht="15.6" customHeight="1" x14ac:dyDescent="0.2">
      <c r="A38" s="99" t="s">
        <v>34</v>
      </c>
      <c r="B38" s="32" t="s">
        <v>8</v>
      </c>
      <c r="C38" s="21">
        <f>C37</f>
        <v>2</v>
      </c>
      <c r="D38" s="5">
        <f t="shared" ref="D38" si="10">C38-D36+D37</f>
        <v>8</v>
      </c>
      <c r="E38" s="5">
        <f>D38-E36+E37</f>
        <v>6</v>
      </c>
      <c r="F38" s="5">
        <f t="shared" ref="F38:O38" si="11">E38-F36+F37</f>
        <v>5</v>
      </c>
      <c r="G38" s="5">
        <f t="shared" si="11"/>
        <v>3</v>
      </c>
      <c r="H38" s="5">
        <f t="shared" si="11"/>
        <v>4</v>
      </c>
      <c r="I38" s="5">
        <f t="shared" si="11"/>
        <v>5</v>
      </c>
      <c r="J38" s="5">
        <f t="shared" si="11"/>
        <v>8</v>
      </c>
      <c r="K38" s="5">
        <f t="shared" si="11"/>
        <v>7</v>
      </c>
      <c r="L38" s="5">
        <f t="shared" si="11"/>
        <v>4</v>
      </c>
      <c r="M38" s="5">
        <f t="shared" si="11"/>
        <v>4</v>
      </c>
      <c r="N38" s="5">
        <f t="shared" si="11"/>
        <v>4</v>
      </c>
      <c r="O38" s="5">
        <f t="shared" si="11"/>
        <v>2</v>
      </c>
      <c r="P38" s="5">
        <f>O38-P36+P37</f>
        <v>0</v>
      </c>
      <c r="Q38" s="37"/>
      <c r="R38" s="3">
        <f>MAX(C38:P38)</f>
        <v>8</v>
      </c>
      <c r="S38" s="56"/>
      <c r="T38" s="56"/>
      <c r="U38" s="56"/>
    </row>
    <row r="39" spans="1:21" s="53" customFormat="1" ht="15.6" customHeight="1" x14ac:dyDescent="0.2">
      <c r="A39" s="100"/>
      <c r="B39" s="32" t="s">
        <v>9</v>
      </c>
      <c r="C39" s="83"/>
      <c r="D39" s="84"/>
      <c r="E39" s="84"/>
      <c r="F39" s="84"/>
      <c r="G39" s="6">
        <v>10.28</v>
      </c>
      <c r="H39" s="84"/>
      <c r="I39" s="84"/>
      <c r="J39" s="84"/>
      <c r="K39" s="6">
        <v>10.31</v>
      </c>
      <c r="L39" s="84"/>
      <c r="M39" s="84"/>
      <c r="N39" s="84"/>
      <c r="O39" s="84"/>
      <c r="P39" s="85">
        <v>10.4</v>
      </c>
      <c r="Q39" s="38">
        <v>20</v>
      </c>
      <c r="R39" s="15"/>
      <c r="S39" s="56"/>
      <c r="T39" s="56"/>
      <c r="U39" s="56"/>
    </row>
    <row r="40" spans="1:21" s="53" customFormat="1" ht="15.6" customHeight="1" x14ac:dyDescent="0.2">
      <c r="A40" s="101"/>
      <c r="B40" s="33" t="s">
        <v>10</v>
      </c>
      <c r="C40" s="86">
        <v>10.199999999999999</v>
      </c>
      <c r="D40" s="87"/>
      <c r="E40" s="87"/>
      <c r="F40" s="87"/>
      <c r="G40" s="7">
        <f>G39</f>
        <v>10.28</v>
      </c>
      <c r="H40" s="87"/>
      <c r="I40" s="87"/>
      <c r="J40" s="87"/>
      <c r="K40" s="7">
        <v>10.34</v>
      </c>
      <c r="L40" s="87"/>
      <c r="M40" s="87"/>
      <c r="N40" s="87"/>
      <c r="O40" s="87"/>
      <c r="P40" s="88"/>
      <c r="Q40" s="37"/>
      <c r="R40" s="16"/>
      <c r="S40" s="56"/>
      <c r="T40" s="56"/>
      <c r="U40" s="56"/>
    </row>
    <row r="41" spans="1:21" s="53" customFormat="1" ht="15.6" customHeight="1" thickBot="1" x14ac:dyDescent="0.25">
      <c r="A41" s="58">
        <v>201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1"/>
      <c r="R41" s="3"/>
      <c r="S41" s="56"/>
      <c r="T41" s="56"/>
      <c r="U41" s="56"/>
    </row>
    <row r="42" spans="1:21" s="53" customFormat="1" ht="15.6" customHeight="1" x14ac:dyDescent="0.2">
      <c r="A42" s="64"/>
      <c r="B42" s="29" t="s">
        <v>5</v>
      </c>
      <c r="C42" s="30"/>
      <c r="D42" s="27">
        <v>0</v>
      </c>
      <c r="E42" s="27">
        <v>0</v>
      </c>
      <c r="F42" s="27">
        <v>1</v>
      </c>
      <c r="G42" s="27">
        <v>2</v>
      </c>
      <c r="H42" s="27">
        <v>0</v>
      </c>
      <c r="I42" s="27">
        <v>0</v>
      </c>
      <c r="J42" s="27">
        <v>2</v>
      </c>
      <c r="K42" s="27">
        <v>3</v>
      </c>
      <c r="L42" s="27">
        <v>0</v>
      </c>
      <c r="M42" s="27">
        <v>3</v>
      </c>
      <c r="N42" s="27">
        <v>3</v>
      </c>
      <c r="O42" s="27">
        <v>3</v>
      </c>
      <c r="P42" s="34">
        <v>5</v>
      </c>
      <c r="Q42" s="35" t="s">
        <v>6</v>
      </c>
      <c r="R42" s="52"/>
      <c r="S42" s="56"/>
      <c r="T42" s="56"/>
      <c r="U42" s="56"/>
    </row>
    <row r="43" spans="1:21" s="53" customFormat="1" ht="15.6" customHeight="1" x14ac:dyDescent="0.2">
      <c r="A43" s="31">
        <v>11.2</v>
      </c>
      <c r="B43" s="32" t="s">
        <v>7</v>
      </c>
      <c r="C43" s="21">
        <v>3</v>
      </c>
      <c r="D43" s="4">
        <v>0</v>
      </c>
      <c r="E43" s="4">
        <v>1</v>
      </c>
      <c r="F43" s="4">
        <v>4</v>
      </c>
      <c r="G43" s="4">
        <v>5</v>
      </c>
      <c r="H43" s="4">
        <v>2</v>
      </c>
      <c r="I43" s="4">
        <v>0</v>
      </c>
      <c r="J43" s="4">
        <v>0</v>
      </c>
      <c r="K43" s="4">
        <v>4</v>
      </c>
      <c r="L43" s="4">
        <v>2</v>
      </c>
      <c r="M43" s="4">
        <v>0</v>
      </c>
      <c r="N43" s="4">
        <v>1</v>
      </c>
      <c r="O43" s="4">
        <v>0</v>
      </c>
      <c r="P43" s="20"/>
      <c r="Q43" s="36">
        <f>SUM(C43:O43)</f>
        <v>22</v>
      </c>
      <c r="R43" s="15"/>
      <c r="S43" s="56"/>
      <c r="T43" s="56"/>
      <c r="U43" s="56"/>
    </row>
    <row r="44" spans="1:21" s="53" customFormat="1" ht="15.6" customHeight="1" x14ac:dyDescent="0.2">
      <c r="A44" s="99" t="s">
        <v>34</v>
      </c>
      <c r="B44" s="32" t="s">
        <v>8</v>
      </c>
      <c r="C44" s="21">
        <f>C43</f>
        <v>3</v>
      </c>
      <c r="D44" s="5">
        <f t="shared" ref="D44" si="12">C44-D42+D43</f>
        <v>3</v>
      </c>
      <c r="E44" s="5">
        <f>D44-E42+E43</f>
        <v>4</v>
      </c>
      <c r="F44" s="5">
        <f t="shared" ref="F44:O44" si="13">E44-F42+F43</f>
        <v>7</v>
      </c>
      <c r="G44" s="5">
        <f t="shared" si="13"/>
        <v>10</v>
      </c>
      <c r="H44" s="5">
        <f t="shared" si="13"/>
        <v>12</v>
      </c>
      <c r="I44" s="5">
        <f t="shared" si="13"/>
        <v>12</v>
      </c>
      <c r="J44" s="5">
        <f t="shared" si="13"/>
        <v>10</v>
      </c>
      <c r="K44" s="5">
        <f t="shared" si="13"/>
        <v>11</v>
      </c>
      <c r="L44" s="5">
        <f t="shared" si="13"/>
        <v>13</v>
      </c>
      <c r="M44" s="5">
        <f t="shared" si="13"/>
        <v>10</v>
      </c>
      <c r="N44" s="5">
        <f t="shared" si="13"/>
        <v>8</v>
      </c>
      <c r="O44" s="5">
        <f t="shared" si="13"/>
        <v>5</v>
      </c>
      <c r="P44" s="5">
        <f>O44-P42+P43</f>
        <v>0</v>
      </c>
      <c r="Q44" s="37"/>
      <c r="R44" s="3">
        <f>MAX(C44:P44)</f>
        <v>13</v>
      </c>
      <c r="S44" s="56"/>
      <c r="T44" s="56"/>
      <c r="U44" s="56"/>
    </row>
    <row r="45" spans="1:21" s="53" customFormat="1" ht="15.6" customHeight="1" x14ac:dyDescent="0.2">
      <c r="A45" s="100"/>
      <c r="B45" s="32" t="s">
        <v>9</v>
      </c>
      <c r="C45" s="83"/>
      <c r="D45" s="84"/>
      <c r="E45" s="84"/>
      <c r="F45" s="84"/>
      <c r="G45" s="6">
        <v>11.28</v>
      </c>
      <c r="H45" s="84"/>
      <c r="I45" s="84"/>
      <c r="J45" s="84"/>
      <c r="K45" s="6">
        <v>11.32</v>
      </c>
      <c r="L45" s="84"/>
      <c r="M45" s="84"/>
      <c r="N45" s="84"/>
      <c r="O45" s="84"/>
      <c r="P45" s="85">
        <v>11.4</v>
      </c>
      <c r="Q45" s="38">
        <v>20</v>
      </c>
      <c r="R45" s="15"/>
      <c r="S45" s="56"/>
      <c r="T45" s="56"/>
      <c r="U45" s="56"/>
    </row>
    <row r="46" spans="1:21" s="53" customFormat="1" ht="15.6" customHeight="1" x14ac:dyDescent="0.2">
      <c r="A46" s="101"/>
      <c r="B46" s="33" t="s">
        <v>10</v>
      </c>
      <c r="C46" s="86">
        <v>11.2</v>
      </c>
      <c r="D46" s="87"/>
      <c r="E46" s="87"/>
      <c r="F46" s="87"/>
      <c r="G46" s="7">
        <f>G45</f>
        <v>11.28</v>
      </c>
      <c r="H46" s="87"/>
      <c r="I46" s="87"/>
      <c r="J46" s="87"/>
      <c r="K46" s="7">
        <f>K45</f>
        <v>11.32</v>
      </c>
      <c r="L46" s="87"/>
      <c r="M46" s="87"/>
      <c r="N46" s="87"/>
      <c r="O46" s="87"/>
      <c r="P46" s="88"/>
      <c r="Q46" s="37"/>
      <c r="R46" s="16"/>
      <c r="S46" s="56"/>
      <c r="T46" s="56"/>
      <c r="U46" s="56"/>
    </row>
    <row r="47" spans="1:21" s="53" customFormat="1" ht="15.6" customHeight="1" thickBot="1" x14ac:dyDescent="0.25">
      <c r="A47" s="58">
        <v>201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61"/>
      <c r="R47" s="3"/>
      <c r="S47" s="56"/>
      <c r="T47" s="56"/>
      <c r="U47" s="56"/>
    </row>
    <row r="48" spans="1:21" s="53" customFormat="1" ht="15.6" customHeight="1" x14ac:dyDescent="0.2">
      <c r="A48" s="64"/>
      <c r="B48" s="29" t="s">
        <v>5</v>
      </c>
      <c r="C48" s="30"/>
      <c r="D48" s="27">
        <v>0</v>
      </c>
      <c r="E48" s="27">
        <v>0</v>
      </c>
      <c r="F48" s="27">
        <v>0</v>
      </c>
      <c r="G48" s="27">
        <v>1</v>
      </c>
      <c r="H48" s="27">
        <v>0</v>
      </c>
      <c r="I48" s="27">
        <v>2</v>
      </c>
      <c r="J48" s="27">
        <v>0</v>
      </c>
      <c r="K48" s="27">
        <v>3</v>
      </c>
      <c r="L48" s="27">
        <v>0</v>
      </c>
      <c r="M48" s="27">
        <v>0</v>
      </c>
      <c r="N48" s="27">
        <v>8</v>
      </c>
      <c r="O48" s="27">
        <v>6</v>
      </c>
      <c r="P48" s="34">
        <v>15</v>
      </c>
      <c r="Q48" s="35" t="s">
        <v>6</v>
      </c>
      <c r="R48" s="52"/>
      <c r="S48" s="56"/>
      <c r="T48" s="56"/>
      <c r="U48" s="56"/>
    </row>
    <row r="49" spans="1:21" s="53" customFormat="1" ht="15.6" customHeight="1" x14ac:dyDescent="0.2">
      <c r="A49" s="31">
        <v>12.2</v>
      </c>
      <c r="B49" s="32" t="s">
        <v>7</v>
      </c>
      <c r="C49" s="21">
        <v>1</v>
      </c>
      <c r="D49" s="4">
        <v>4</v>
      </c>
      <c r="E49" s="4">
        <v>5</v>
      </c>
      <c r="F49" s="4">
        <v>0</v>
      </c>
      <c r="G49" s="4">
        <v>3</v>
      </c>
      <c r="H49" s="4">
        <v>2</v>
      </c>
      <c r="I49" s="4">
        <v>4</v>
      </c>
      <c r="J49" s="4">
        <v>6</v>
      </c>
      <c r="K49" s="4">
        <v>0</v>
      </c>
      <c r="L49" s="4">
        <v>0</v>
      </c>
      <c r="M49" s="4">
        <v>0</v>
      </c>
      <c r="N49" s="4">
        <v>5</v>
      </c>
      <c r="O49" s="4">
        <v>5</v>
      </c>
      <c r="P49" s="20"/>
      <c r="Q49" s="36">
        <f>SUM(C49:O49)</f>
        <v>35</v>
      </c>
      <c r="R49" s="15"/>
      <c r="S49" s="56"/>
      <c r="T49" s="56"/>
      <c r="U49" s="56"/>
    </row>
    <row r="50" spans="1:21" s="53" customFormat="1" ht="15.6" customHeight="1" x14ac:dyDescent="0.2">
      <c r="A50" s="99" t="s">
        <v>34</v>
      </c>
      <c r="B50" s="32" t="s">
        <v>8</v>
      </c>
      <c r="C50" s="21">
        <f>C49</f>
        <v>1</v>
      </c>
      <c r="D50" s="5">
        <f t="shared" ref="D50" si="14">C50-D48+D49</f>
        <v>5</v>
      </c>
      <c r="E50" s="5">
        <f>D50-E48+E49</f>
        <v>10</v>
      </c>
      <c r="F50" s="5">
        <f t="shared" ref="F50:O50" si="15">E50-F48+F49</f>
        <v>10</v>
      </c>
      <c r="G50" s="5">
        <f t="shared" si="15"/>
        <v>12</v>
      </c>
      <c r="H50" s="5">
        <f t="shared" si="15"/>
        <v>14</v>
      </c>
      <c r="I50" s="5">
        <f t="shared" si="15"/>
        <v>16</v>
      </c>
      <c r="J50" s="5">
        <f t="shared" si="15"/>
        <v>22</v>
      </c>
      <c r="K50" s="5">
        <f t="shared" si="15"/>
        <v>19</v>
      </c>
      <c r="L50" s="5">
        <f t="shared" si="15"/>
        <v>19</v>
      </c>
      <c r="M50" s="5">
        <f t="shared" si="15"/>
        <v>19</v>
      </c>
      <c r="N50" s="5">
        <f t="shared" si="15"/>
        <v>16</v>
      </c>
      <c r="O50" s="5">
        <f t="shared" si="15"/>
        <v>15</v>
      </c>
      <c r="P50" s="5">
        <f>O50-P48+P49</f>
        <v>0</v>
      </c>
      <c r="Q50" s="37"/>
      <c r="R50" s="3">
        <f>MAX(C50:P50)</f>
        <v>22</v>
      </c>
      <c r="S50" s="56"/>
      <c r="T50" s="56"/>
      <c r="U50" s="56"/>
    </row>
    <row r="51" spans="1:21" s="53" customFormat="1" ht="15.6" customHeight="1" x14ac:dyDescent="0.2">
      <c r="A51" s="100"/>
      <c r="B51" s="32" t="s">
        <v>9</v>
      </c>
      <c r="C51" s="83"/>
      <c r="D51" s="84"/>
      <c r="E51" s="84"/>
      <c r="F51" s="84"/>
      <c r="G51" s="6">
        <v>12.28</v>
      </c>
      <c r="H51" s="84"/>
      <c r="I51" s="84"/>
      <c r="J51" s="84"/>
      <c r="K51" s="6">
        <v>12.32</v>
      </c>
      <c r="L51" s="84"/>
      <c r="M51" s="84"/>
      <c r="N51" s="84"/>
      <c r="O51" s="84"/>
      <c r="P51" s="85">
        <v>12.41</v>
      </c>
      <c r="Q51" s="38">
        <v>21</v>
      </c>
      <c r="R51" s="15"/>
      <c r="S51" s="56"/>
      <c r="T51" s="56"/>
      <c r="U51" s="56"/>
    </row>
    <row r="52" spans="1:21" s="53" customFormat="1" ht="15.6" customHeight="1" x14ac:dyDescent="0.2">
      <c r="A52" s="101"/>
      <c r="B52" s="33" t="s">
        <v>10</v>
      </c>
      <c r="C52" s="86">
        <v>12.2</v>
      </c>
      <c r="D52" s="87"/>
      <c r="E52" s="87"/>
      <c r="F52" s="87"/>
      <c r="G52" s="7">
        <f>G51</f>
        <v>12.28</v>
      </c>
      <c r="H52" s="87"/>
      <c r="I52" s="87"/>
      <c r="J52" s="87"/>
      <c r="K52" s="7">
        <v>12.33</v>
      </c>
      <c r="L52" s="87"/>
      <c r="M52" s="87"/>
      <c r="N52" s="87"/>
      <c r="O52" s="87"/>
      <c r="P52" s="88"/>
      <c r="Q52" s="37"/>
      <c r="R52" s="16"/>
      <c r="S52" s="56"/>
      <c r="T52" s="56"/>
      <c r="U52" s="56"/>
    </row>
    <row r="53" spans="1:21" s="53" customFormat="1" ht="15.6" customHeight="1" thickBot="1" x14ac:dyDescent="0.25">
      <c r="A53" s="58">
        <v>201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61"/>
      <c r="R53" s="3"/>
      <c r="S53" s="56"/>
      <c r="T53" s="56"/>
      <c r="U53" s="56"/>
    </row>
    <row r="54" spans="1:21" s="53" customFormat="1" ht="15.6" customHeight="1" x14ac:dyDescent="0.2">
      <c r="A54" s="64"/>
      <c r="B54" s="29" t="s">
        <v>5</v>
      </c>
      <c r="C54" s="30"/>
      <c r="D54" s="27">
        <v>0</v>
      </c>
      <c r="E54" s="27">
        <v>0</v>
      </c>
      <c r="F54" s="27">
        <v>0</v>
      </c>
      <c r="G54" s="27">
        <v>1</v>
      </c>
      <c r="H54" s="27">
        <v>2</v>
      </c>
      <c r="I54" s="27">
        <v>0</v>
      </c>
      <c r="J54" s="27">
        <v>1</v>
      </c>
      <c r="K54" s="27">
        <v>2</v>
      </c>
      <c r="L54" s="27">
        <v>0</v>
      </c>
      <c r="M54" s="27">
        <v>5</v>
      </c>
      <c r="N54" s="27">
        <v>16</v>
      </c>
      <c r="O54" s="27">
        <v>1</v>
      </c>
      <c r="P54" s="34">
        <v>2</v>
      </c>
      <c r="Q54" s="35" t="s">
        <v>6</v>
      </c>
      <c r="R54" s="52"/>
      <c r="S54" s="56"/>
      <c r="T54" s="56"/>
      <c r="U54" s="56"/>
    </row>
    <row r="55" spans="1:21" s="53" customFormat="1" ht="15.6" customHeight="1" x14ac:dyDescent="0.2">
      <c r="A55" s="31">
        <v>13.2</v>
      </c>
      <c r="B55" s="32" t="s">
        <v>7</v>
      </c>
      <c r="C55" s="21">
        <v>2</v>
      </c>
      <c r="D55" s="4">
        <v>3</v>
      </c>
      <c r="E55" s="4">
        <v>5</v>
      </c>
      <c r="F55" s="4">
        <v>1</v>
      </c>
      <c r="G55" s="4">
        <v>6</v>
      </c>
      <c r="H55" s="4">
        <v>2</v>
      </c>
      <c r="I55" s="4">
        <v>4</v>
      </c>
      <c r="J55" s="4">
        <v>5</v>
      </c>
      <c r="K55" s="4">
        <v>2</v>
      </c>
      <c r="L55" s="4">
        <v>0</v>
      </c>
      <c r="M55" s="4">
        <v>0</v>
      </c>
      <c r="N55" s="4">
        <v>0</v>
      </c>
      <c r="O55" s="4">
        <v>0</v>
      </c>
      <c r="P55" s="20"/>
      <c r="Q55" s="36">
        <f>SUM(C55:O55)</f>
        <v>30</v>
      </c>
      <c r="R55" s="15"/>
      <c r="S55" s="56"/>
      <c r="T55" s="56"/>
      <c r="U55" s="56"/>
    </row>
    <row r="56" spans="1:21" s="53" customFormat="1" ht="15.6" customHeight="1" x14ac:dyDescent="0.2">
      <c r="A56" s="99" t="s">
        <v>34</v>
      </c>
      <c r="B56" s="32" t="s">
        <v>8</v>
      </c>
      <c r="C56" s="21">
        <f>C55</f>
        <v>2</v>
      </c>
      <c r="D56" s="5">
        <f t="shared" ref="D56" si="16">C56-D54+D55</f>
        <v>5</v>
      </c>
      <c r="E56" s="5">
        <f>D56-E54+E55</f>
        <v>10</v>
      </c>
      <c r="F56" s="5">
        <f t="shared" ref="F56:O56" si="17">E56-F54+F55</f>
        <v>11</v>
      </c>
      <c r="G56" s="5">
        <f t="shared" si="17"/>
        <v>16</v>
      </c>
      <c r="H56" s="5">
        <f t="shared" si="17"/>
        <v>16</v>
      </c>
      <c r="I56" s="5">
        <f t="shared" si="17"/>
        <v>20</v>
      </c>
      <c r="J56" s="5">
        <f t="shared" si="17"/>
        <v>24</v>
      </c>
      <c r="K56" s="5">
        <f t="shared" si="17"/>
        <v>24</v>
      </c>
      <c r="L56" s="5">
        <f t="shared" si="17"/>
        <v>24</v>
      </c>
      <c r="M56" s="5">
        <f t="shared" si="17"/>
        <v>19</v>
      </c>
      <c r="N56" s="5">
        <f t="shared" si="17"/>
        <v>3</v>
      </c>
      <c r="O56" s="5">
        <f t="shared" si="17"/>
        <v>2</v>
      </c>
      <c r="P56" s="5">
        <f>O56-P54+P55</f>
        <v>0</v>
      </c>
      <c r="Q56" s="37"/>
      <c r="R56" s="3">
        <f>MAX(C56:P56)</f>
        <v>24</v>
      </c>
      <c r="S56" s="56"/>
      <c r="T56" s="56"/>
      <c r="U56" s="56"/>
    </row>
    <row r="57" spans="1:21" s="53" customFormat="1" ht="15.6" customHeight="1" x14ac:dyDescent="0.2">
      <c r="A57" s="100"/>
      <c r="B57" s="32" t="s">
        <v>9</v>
      </c>
      <c r="C57" s="83"/>
      <c r="D57" s="84"/>
      <c r="E57" s="84"/>
      <c r="F57" s="84"/>
      <c r="G57" s="6">
        <v>13.27</v>
      </c>
      <c r="H57" s="84"/>
      <c r="I57" s="84"/>
      <c r="J57" s="84"/>
      <c r="K57" s="6">
        <v>13.33</v>
      </c>
      <c r="L57" s="84"/>
      <c r="M57" s="84"/>
      <c r="N57" s="84"/>
      <c r="O57" s="84"/>
      <c r="P57" s="85">
        <v>13.42</v>
      </c>
      <c r="Q57" s="38">
        <v>22</v>
      </c>
      <c r="R57" s="15"/>
      <c r="S57" s="56"/>
      <c r="T57" s="56"/>
      <c r="U57" s="56"/>
    </row>
    <row r="58" spans="1:21" s="53" customFormat="1" ht="15.6" customHeight="1" x14ac:dyDescent="0.2">
      <c r="A58" s="101"/>
      <c r="B58" s="33" t="s">
        <v>10</v>
      </c>
      <c r="C58" s="86">
        <v>13.2</v>
      </c>
      <c r="D58" s="87"/>
      <c r="E58" s="87"/>
      <c r="F58" s="87"/>
      <c r="G58" s="7">
        <f>G57</f>
        <v>13.27</v>
      </c>
      <c r="H58" s="87"/>
      <c r="I58" s="87"/>
      <c r="J58" s="87"/>
      <c r="K58" s="7">
        <f>K57</f>
        <v>13.33</v>
      </c>
      <c r="L58" s="87"/>
      <c r="M58" s="87"/>
      <c r="N58" s="87"/>
      <c r="O58" s="87"/>
      <c r="P58" s="88"/>
      <c r="Q58" s="37"/>
      <c r="R58" s="16"/>
      <c r="S58" s="56"/>
      <c r="T58" s="56"/>
      <c r="U58" s="56"/>
    </row>
    <row r="59" spans="1:21" s="53" customFormat="1" ht="15.6" customHeight="1" thickBot="1" x14ac:dyDescent="0.25">
      <c r="A59" s="58">
        <v>201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61"/>
      <c r="R59" s="3"/>
      <c r="S59" s="56"/>
      <c r="T59" s="56"/>
      <c r="U59" s="56"/>
    </row>
    <row r="60" spans="1:21" s="53" customFormat="1" ht="15.6" customHeight="1" x14ac:dyDescent="0.2">
      <c r="A60" s="64"/>
      <c r="B60" s="29" t="s">
        <v>5</v>
      </c>
      <c r="C60" s="30"/>
      <c r="D60" s="27">
        <v>0</v>
      </c>
      <c r="E60" s="27">
        <v>0</v>
      </c>
      <c r="F60" s="27">
        <v>0</v>
      </c>
      <c r="G60" s="27">
        <v>0</v>
      </c>
      <c r="H60" s="27">
        <v>2</v>
      </c>
      <c r="I60" s="27">
        <v>2</v>
      </c>
      <c r="J60" s="27">
        <v>2</v>
      </c>
      <c r="K60" s="27">
        <v>2</v>
      </c>
      <c r="L60" s="27">
        <v>1</v>
      </c>
      <c r="M60" s="27">
        <v>0</v>
      </c>
      <c r="N60" s="27">
        <v>10</v>
      </c>
      <c r="O60" s="27">
        <v>4</v>
      </c>
      <c r="P60" s="34">
        <v>2</v>
      </c>
      <c r="Q60" s="35" t="s">
        <v>6</v>
      </c>
      <c r="R60" s="52"/>
      <c r="S60" s="56"/>
      <c r="T60" s="56"/>
      <c r="U60" s="56"/>
    </row>
    <row r="61" spans="1:21" s="53" customFormat="1" ht="15.6" customHeight="1" x14ac:dyDescent="0.2">
      <c r="A61" s="31">
        <v>14.28</v>
      </c>
      <c r="B61" s="32" t="s">
        <v>7</v>
      </c>
      <c r="C61" s="21">
        <v>0</v>
      </c>
      <c r="D61" s="4">
        <v>3</v>
      </c>
      <c r="E61" s="4">
        <v>2</v>
      </c>
      <c r="F61" s="4">
        <v>0</v>
      </c>
      <c r="G61" s="4">
        <v>6</v>
      </c>
      <c r="H61" s="4">
        <v>4</v>
      </c>
      <c r="I61" s="4">
        <v>3</v>
      </c>
      <c r="J61" s="4">
        <v>3</v>
      </c>
      <c r="K61" s="4">
        <v>2</v>
      </c>
      <c r="L61" s="4">
        <v>2</v>
      </c>
      <c r="M61" s="4">
        <v>0</v>
      </c>
      <c r="N61" s="4">
        <v>0</v>
      </c>
      <c r="O61" s="4">
        <v>0</v>
      </c>
      <c r="P61" s="20"/>
      <c r="Q61" s="36">
        <f>SUM(C61:O61)</f>
        <v>25</v>
      </c>
      <c r="R61" s="15"/>
      <c r="S61" s="56"/>
      <c r="T61" s="56"/>
      <c r="U61" s="56"/>
    </row>
    <row r="62" spans="1:21" s="53" customFormat="1" ht="15.6" customHeight="1" x14ac:dyDescent="0.2">
      <c r="A62" s="99" t="s">
        <v>34</v>
      </c>
      <c r="B62" s="32" t="s">
        <v>8</v>
      </c>
      <c r="C62" s="21">
        <f>C61</f>
        <v>0</v>
      </c>
      <c r="D62" s="5">
        <f t="shared" ref="D62" si="18">C62-D60+D61</f>
        <v>3</v>
      </c>
      <c r="E62" s="5">
        <f>D62-E60+E61</f>
        <v>5</v>
      </c>
      <c r="F62" s="5">
        <f t="shared" ref="F62:O62" si="19">E62-F60+F61</f>
        <v>5</v>
      </c>
      <c r="G62" s="5">
        <f t="shared" si="19"/>
        <v>11</v>
      </c>
      <c r="H62" s="5">
        <f t="shared" si="19"/>
        <v>13</v>
      </c>
      <c r="I62" s="5">
        <f t="shared" si="19"/>
        <v>14</v>
      </c>
      <c r="J62" s="5">
        <f t="shared" si="19"/>
        <v>15</v>
      </c>
      <c r="K62" s="5">
        <f t="shared" si="19"/>
        <v>15</v>
      </c>
      <c r="L62" s="5">
        <f t="shared" si="19"/>
        <v>16</v>
      </c>
      <c r="M62" s="5">
        <f t="shared" si="19"/>
        <v>16</v>
      </c>
      <c r="N62" s="5">
        <f t="shared" si="19"/>
        <v>6</v>
      </c>
      <c r="O62" s="5">
        <f t="shared" si="19"/>
        <v>2</v>
      </c>
      <c r="P62" s="5">
        <f>O62-P60+P61</f>
        <v>0</v>
      </c>
      <c r="Q62" s="37"/>
      <c r="R62" s="3">
        <f>MAX(C62:P62)</f>
        <v>16</v>
      </c>
      <c r="S62" s="56"/>
      <c r="T62" s="56"/>
      <c r="U62" s="56"/>
    </row>
    <row r="63" spans="1:21" s="53" customFormat="1" ht="15.6" customHeight="1" x14ac:dyDescent="0.2">
      <c r="A63" s="100"/>
      <c r="B63" s="32" t="s">
        <v>9</v>
      </c>
      <c r="C63" s="83"/>
      <c r="D63" s="84"/>
      <c r="E63" s="84"/>
      <c r="F63" s="84"/>
      <c r="G63" s="6">
        <v>14.35</v>
      </c>
      <c r="H63" s="84"/>
      <c r="I63" s="84"/>
      <c r="J63" s="84"/>
      <c r="K63" s="6">
        <v>14.41</v>
      </c>
      <c r="L63" s="84"/>
      <c r="M63" s="84"/>
      <c r="N63" s="84"/>
      <c r="O63" s="84"/>
      <c r="P63" s="85">
        <v>14.49</v>
      </c>
      <c r="Q63" s="38">
        <v>21</v>
      </c>
      <c r="R63" s="15"/>
      <c r="S63" s="56"/>
      <c r="T63" s="56"/>
      <c r="U63" s="56"/>
    </row>
    <row r="64" spans="1:21" s="53" customFormat="1" ht="15.6" customHeight="1" x14ac:dyDescent="0.2">
      <c r="A64" s="101"/>
      <c r="B64" s="33" t="s">
        <v>10</v>
      </c>
      <c r="C64" s="86">
        <v>14.28</v>
      </c>
      <c r="D64" s="87"/>
      <c r="E64" s="87"/>
      <c r="F64" s="87"/>
      <c r="G64" s="7">
        <f>G63</f>
        <v>14.35</v>
      </c>
      <c r="H64" s="87"/>
      <c r="I64" s="87"/>
      <c r="J64" s="87"/>
      <c r="K64" s="7">
        <f>K63</f>
        <v>14.41</v>
      </c>
      <c r="L64" s="87"/>
      <c r="M64" s="87"/>
      <c r="N64" s="87"/>
      <c r="O64" s="87"/>
      <c r="P64" s="88"/>
      <c r="Q64" s="37"/>
      <c r="R64" s="16"/>
      <c r="S64" s="56"/>
      <c r="T64" s="56"/>
      <c r="U64" s="56"/>
    </row>
    <row r="65" spans="1:21" s="53" customFormat="1" ht="15.6" customHeight="1" thickBot="1" x14ac:dyDescent="0.25">
      <c r="A65" s="58">
        <v>539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61"/>
      <c r="R65" s="3"/>
      <c r="S65" s="56"/>
      <c r="T65" s="56"/>
      <c r="U65" s="56"/>
    </row>
    <row r="66" spans="1:21" s="53" customFormat="1" ht="15.6" customHeight="1" x14ac:dyDescent="0.2">
      <c r="A66" s="64"/>
      <c r="B66" s="29" t="s">
        <v>5</v>
      </c>
      <c r="C66" s="30"/>
      <c r="D66" s="27">
        <v>0</v>
      </c>
      <c r="E66" s="27">
        <v>0</v>
      </c>
      <c r="F66" s="27">
        <v>0</v>
      </c>
      <c r="G66" s="27">
        <v>1</v>
      </c>
      <c r="H66" s="27">
        <v>1</v>
      </c>
      <c r="I66" s="27">
        <v>2</v>
      </c>
      <c r="J66" s="27">
        <v>1</v>
      </c>
      <c r="K66" s="27">
        <v>3</v>
      </c>
      <c r="L66" s="27">
        <v>0</v>
      </c>
      <c r="M66" s="27">
        <v>1</v>
      </c>
      <c r="N66" s="27">
        <v>12</v>
      </c>
      <c r="O66" s="27">
        <v>6</v>
      </c>
      <c r="P66" s="34">
        <v>5</v>
      </c>
      <c r="Q66" s="35" t="s">
        <v>6</v>
      </c>
      <c r="R66" s="52"/>
      <c r="S66" s="56"/>
      <c r="T66" s="56"/>
      <c r="U66" s="56"/>
    </row>
    <row r="67" spans="1:21" s="53" customFormat="1" ht="15.6" customHeight="1" x14ac:dyDescent="0.2">
      <c r="A67" s="31">
        <v>15.28</v>
      </c>
      <c r="B67" s="32" t="s">
        <v>7</v>
      </c>
      <c r="C67" s="21">
        <v>0</v>
      </c>
      <c r="D67" s="4">
        <v>0</v>
      </c>
      <c r="E67" s="4">
        <v>7</v>
      </c>
      <c r="F67" s="4">
        <v>2</v>
      </c>
      <c r="G67" s="4">
        <v>6</v>
      </c>
      <c r="H67" s="4">
        <v>2</v>
      </c>
      <c r="I67" s="4">
        <v>6</v>
      </c>
      <c r="J67" s="4">
        <v>5</v>
      </c>
      <c r="K67" s="4">
        <v>1</v>
      </c>
      <c r="L67" s="4">
        <v>1</v>
      </c>
      <c r="M67" s="4">
        <v>2</v>
      </c>
      <c r="N67" s="4">
        <v>0</v>
      </c>
      <c r="O67" s="4">
        <v>0</v>
      </c>
      <c r="P67" s="20"/>
      <c r="Q67" s="36">
        <f>SUM(C67:O67)</f>
        <v>32</v>
      </c>
      <c r="R67" s="15"/>
      <c r="S67" s="56"/>
      <c r="T67" s="56"/>
      <c r="U67" s="56"/>
    </row>
    <row r="68" spans="1:21" s="53" customFormat="1" ht="15.6" customHeight="1" x14ac:dyDescent="0.2">
      <c r="A68" s="99" t="s">
        <v>34</v>
      </c>
      <c r="B68" s="32" t="s">
        <v>8</v>
      </c>
      <c r="C68" s="21">
        <f>C67</f>
        <v>0</v>
      </c>
      <c r="D68" s="5">
        <f t="shared" ref="D68" si="20">C68-D66+D67</f>
        <v>0</v>
      </c>
      <c r="E68" s="5">
        <f>D68-E66+E67</f>
        <v>7</v>
      </c>
      <c r="F68" s="5">
        <f t="shared" ref="F68:O68" si="21">E68-F66+F67</f>
        <v>9</v>
      </c>
      <c r="G68" s="5">
        <f t="shared" si="21"/>
        <v>14</v>
      </c>
      <c r="H68" s="5">
        <f t="shared" si="21"/>
        <v>15</v>
      </c>
      <c r="I68" s="5">
        <f t="shared" si="21"/>
        <v>19</v>
      </c>
      <c r="J68" s="5">
        <f t="shared" si="21"/>
        <v>23</v>
      </c>
      <c r="K68" s="5">
        <f t="shared" si="21"/>
        <v>21</v>
      </c>
      <c r="L68" s="5">
        <f t="shared" si="21"/>
        <v>22</v>
      </c>
      <c r="M68" s="5">
        <f t="shared" si="21"/>
        <v>23</v>
      </c>
      <c r="N68" s="5">
        <f t="shared" si="21"/>
        <v>11</v>
      </c>
      <c r="O68" s="5">
        <f t="shared" si="21"/>
        <v>5</v>
      </c>
      <c r="P68" s="5">
        <f>O68-P66+P67</f>
        <v>0</v>
      </c>
      <c r="Q68" s="37"/>
      <c r="R68" s="3">
        <f>MAX(C68:P68)</f>
        <v>23</v>
      </c>
      <c r="S68" s="56"/>
      <c r="T68" s="56"/>
      <c r="U68" s="56"/>
    </row>
    <row r="69" spans="1:21" s="53" customFormat="1" ht="15.6" customHeight="1" x14ac:dyDescent="0.2">
      <c r="A69" s="100"/>
      <c r="B69" s="32" t="s">
        <v>9</v>
      </c>
      <c r="C69" s="83"/>
      <c r="D69" s="84"/>
      <c r="E69" s="84"/>
      <c r="F69" s="84"/>
      <c r="G69" s="6">
        <v>15.35</v>
      </c>
      <c r="H69" s="84"/>
      <c r="I69" s="84"/>
      <c r="J69" s="84"/>
      <c r="K69" s="6">
        <v>15.41</v>
      </c>
      <c r="L69" s="84"/>
      <c r="M69" s="84"/>
      <c r="N69" s="84"/>
      <c r="O69" s="84"/>
      <c r="P69" s="85">
        <v>15.48</v>
      </c>
      <c r="Q69" s="38">
        <v>20</v>
      </c>
      <c r="R69" s="15"/>
      <c r="S69" s="56"/>
      <c r="T69" s="56"/>
      <c r="U69" s="56"/>
    </row>
    <row r="70" spans="1:21" s="53" customFormat="1" ht="15.6" customHeight="1" x14ac:dyDescent="0.2">
      <c r="A70" s="101"/>
      <c r="B70" s="33" t="s">
        <v>10</v>
      </c>
      <c r="C70" s="86">
        <v>15.28</v>
      </c>
      <c r="D70" s="87"/>
      <c r="E70" s="87"/>
      <c r="F70" s="87"/>
      <c r="G70" s="7">
        <f>G69</f>
        <v>15.35</v>
      </c>
      <c r="H70" s="87"/>
      <c r="I70" s="87"/>
      <c r="J70" s="87"/>
      <c r="K70" s="7">
        <f>K69</f>
        <v>15.41</v>
      </c>
      <c r="L70" s="87"/>
      <c r="M70" s="87"/>
      <c r="N70" s="87"/>
      <c r="O70" s="87"/>
      <c r="P70" s="88"/>
      <c r="Q70" s="37"/>
      <c r="R70" s="16"/>
      <c r="S70" s="56"/>
      <c r="T70" s="56"/>
      <c r="U70" s="56"/>
    </row>
    <row r="71" spans="1:21" s="53" customFormat="1" ht="15.6" customHeight="1" thickBot="1" x14ac:dyDescent="0.25">
      <c r="A71" s="58">
        <v>539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61"/>
      <c r="R71" s="3"/>
      <c r="S71" s="56"/>
      <c r="T71" s="56"/>
      <c r="U71" s="56"/>
    </row>
    <row r="72" spans="1:21" s="53" customFormat="1" ht="15.6" customHeight="1" x14ac:dyDescent="0.2">
      <c r="A72" s="64"/>
      <c r="B72" s="29" t="s">
        <v>5</v>
      </c>
      <c r="C72" s="30"/>
      <c r="D72" s="27">
        <v>0</v>
      </c>
      <c r="E72" s="27">
        <v>0</v>
      </c>
      <c r="F72" s="27">
        <v>0</v>
      </c>
      <c r="G72" s="27">
        <v>0</v>
      </c>
      <c r="H72" s="27">
        <v>3</v>
      </c>
      <c r="I72" s="27">
        <v>1</v>
      </c>
      <c r="J72" s="27">
        <v>0</v>
      </c>
      <c r="K72" s="27">
        <v>1</v>
      </c>
      <c r="L72" s="27">
        <v>1</v>
      </c>
      <c r="M72" s="27">
        <v>0</v>
      </c>
      <c r="N72" s="27">
        <v>13</v>
      </c>
      <c r="O72" s="27">
        <v>3</v>
      </c>
      <c r="P72" s="34">
        <v>0</v>
      </c>
      <c r="Q72" s="35" t="s">
        <v>6</v>
      </c>
      <c r="R72" s="52"/>
      <c r="S72" s="56"/>
      <c r="T72" s="56"/>
      <c r="U72" s="56"/>
    </row>
    <row r="73" spans="1:21" s="53" customFormat="1" ht="15.6" customHeight="1" x14ac:dyDescent="0.2">
      <c r="A73" s="31">
        <v>16.2</v>
      </c>
      <c r="B73" s="32" t="s">
        <v>7</v>
      </c>
      <c r="C73" s="21">
        <v>0</v>
      </c>
      <c r="D73" s="4">
        <v>0</v>
      </c>
      <c r="E73" s="4">
        <v>4</v>
      </c>
      <c r="F73" s="4">
        <v>1</v>
      </c>
      <c r="G73" s="4">
        <v>3</v>
      </c>
      <c r="H73" s="4">
        <v>5</v>
      </c>
      <c r="I73" s="4">
        <v>6</v>
      </c>
      <c r="J73" s="4">
        <v>1</v>
      </c>
      <c r="K73" s="4">
        <v>0</v>
      </c>
      <c r="L73" s="4">
        <v>1</v>
      </c>
      <c r="M73" s="4">
        <v>0</v>
      </c>
      <c r="N73" s="4">
        <v>1</v>
      </c>
      <c r="O73" s="4">
        <v>0</v>
      </c>
      <c r="P73" s="20"/>
      <c r="Q73" s="36">
        <f>SUM(C73:O73)</f>
        <v>22</v>
      </c>
      <c r="R73" s="15"/>
      <c r="S73" s="56"/>
      <c r="T73" s="56"/>
      <c r="U73" s="56"/>
    </row>
    <row r="74" spans="1:21" s="53" customFormat="1" ht="15.6" customHeight="1" x14ac:dyDescent="0.2">
      <c r="A74" s="99" t="s">
        <v>34</v>
      </c>
      <c r="B74" s="32" t="s">
        <v>8</v>
      </c>
      <c r="C74" s="21">
        <f>C73</f>
        <v>0</v>
      </c>
      <c r="D74" s="5">
        <f t="shared" ref="D74" si="22">C74-D72+D73</f>
        <v>0</v>
      </c>
      <c r="E74" s="5">
        <f>D74-E72+E73</f>
        <v>4</v>
      </c>
      <c r="F74" s="5">
        <f t="shared" ref="F74:O74" si="23">E74-F72+F73</f>
        <v>5</v>
      </c>
      <c r="G74" s="5">
        <f t="shared" si="23"/>
        <v>8</v>
      </c>
      <c r="H74" s="5">
        <f t="shared" si="23"/>
        <v>10</v>
      </c>
      <c r="I74" s="5">
        <f t="shared" si="23"/>
        <v>15</v>
      </c>
      <c r="J74" s="5">
        <f t="shared" si="23"/>
        <v>16</v>
      </c>
      <c r="K74" s="5">
        <f t="shared" si="23"/>
        <v>15</v>
      </c>
      <c r="L74" s="5">
        <f t="shared" si="23"/>
        <v>15</v>
      </c>
      <c r="M74" s="5">
        <f t="shared" si="23"/>
        <v>15</v>
      </c>
      <c r="N74" s="5">
        <f t="shared" si="23"/>
        <v>3</v>
      </c>
      <c r="O74" s="5">
        <f t="shared" si="23"/>
        <v>0</v>
      </c>
      <c r="P74" s="5">
        <f>O74-P72+P73</f>
        <v>0</v>
      </c>
      <c r="Q74" s="37"/>
      <c r="R74" s="3">
        <f>MAX(C74:P74)</f>
        <v>16</v>
      </c>
      <c r="S74" s="56"/>
      <c r="T74" s="56"/>
      <c r="U74" s="56"/>
    </row>
    <row r="75" spans="1:21" s="53" customFormat="1" ht="15.6" customHeight="1" x14ac:dyDescent="0.2">
      <c r="A75" s="100"/>
      <c r="B75" s="32" t="s">
        <v>9</v>
      </c>
      <c r="C75" s="83"/>
      <c r="D75" s="84"/>
      <c r="E75" s="84"/>
      <c r="F75" s="84"/>
      <c r="G75" s="6">
        <v>16.260000000000002</v>
      </c>
      <c r="H75" s="84"/>
      <c r="I75" s="84"/>
      <c r="J75" s="84"/>
      <c r="K75" s="6">
        <v>16.329999999999998</v>
      </c>
      <c r="L75" s="84"/>
      <c r="M75" s="84"/>
      <c r="N75" s="84"/>
      <c r="O75" s="84"/>
      <c r="P75" s="85">
        <v>16.399999999999999</v>
      </c>
      <c r="Q75" s="38">
        <v>20</v>
      </c>
      <c r="R75" s="15"/>
      <c r="S75" s="56"/>
      <c r="T75" s="56"/>
      <c r="U75" s="56"/>
    </row>
    <row r="76" spans="1:21" s="53" customFormat="1" ht="15.6" customHeight="1" x14ac:dyDescent="0.2">
      <c r="A76" s="101"/>
      <c r="B76" s="33" t="s">
        <v>10</v>
      </c>
      <c r="C76" s="86">
        <v>16.2</v>
      </c>
      <c r="D76" s="87"/>
      <c r="E76" s="87"/>
      <c r="F76" s="87"/>
      <c r="G76" s="7">
        <f>G75</f>
        <v>16.260000000000002</v>
      </c>
      <c r="H76" s="87"/>
      <c r="I76" s="87"/>
      <c r="J76" s="87"/>
      <c r="K76" s="7">
        <f>K75</f>
        <v>16.329999999999998</v>
      </c>
      <c r="L76" s="87"/>
      <c r="M76" s="87"/>
      <c r="N76" s="87"/>
      <c r="O76" s="87"/>
      <c r="P76" s="88"/>
      <c r="Q76" s="37"/>
      <c r="R76" s="16"/>
      <c r="S76" s="56"/>
      <c r="T76" s="56"/>
      <c r="U76" s="56"/>
    </row>
    <row r="77" spans="1:21" s="53" customFormat="1" ht="15.6" customHeight="1" thickBot="1" x14ac:dyDescent="0.25">
      <c r="A77" s="58">
        <v>539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  <c r="Q77" s="61"/>
      <c r="R77" s="3"/>
      <c r="S77" s="56"/>
      <c r="T77" s="56"/>
      <c r="U77" s="56"/>
    </row>
    <row r="78" spans="1:21" s="53" customFormat="1" ht="15.6" customHeight="1" x14ac:dyDescent="0.2">
      <c r="A78" s="64"/>
      <c r="B78" s="29" t="s">
        <v>5</v>
      </c>
      <c r="C78" s="30"/>
      <c r="D78" s="27">
        <v>0</v>
      </c>
      <c r="E78" s="27">
        <v>1</v>
      </c>
      <c r="F78" s="27">
        <v>0</v>
      </c>
      <c r="G78" s="27">
        <v>0</v>
      </c>
      <c r="H78" s="27">
        <v>3</v>
      </c>
      <c r="I78" s="27">
        <v>3</v>
      </c>
      <c r="J78" s="27">
        <v>2</v>
      </c>
      <c r="K78" s="27">
        <v>3</v>
      </c>
      <c r="L78" s="27">
        <v>0</v>
      </c>
      <c r="M78" s="27">
        <v>0</v>
      </c>
      <c r="N78" s="27">
        <v>6</v>
      </c>
      <c r="O78" s="27">
        <v>2</v>
      </c>
      <c r="P78" s="34">
        <v>8</v>
      </c>
      <c r="Q78" s="35" t="s">
        <v>6</v>
      </c>
      <c r="R78" s="52"/>
      <c r="S78" s="56"/>
      <c r="T78" s="56"/>
      <c r="U78" s="56"/>
    </row>
    <row r="79" spans="1:21" s="53" customFormat="1" ht="15.6" customHeight="1" x14ac:dyDescent="0.2">
      <c r="A79" s="31">
        <v>17.2</v>
      </c>
      <c r="B79" s="32" t="s">
        <v>7</v>
      </c>
      <c r="C79" s="21">
        <v>0</v>
      </c>
      <c r="D79" s="4">
        <v>4</v>
      </c>
      <c r="E79" s="4">
        <v>4</v>
      </c>
      <c r="F79" s="4">
        <v>2</v>
      </c>
      <c r="G79" s="4">
        <v>4</v>
      </c>
      <c r="H79" s="4">
        <v>4</v>
      </c>
      <c r="I79" s="4">
        <v>6</v>
      </c>
      <c r="J79" s="4">
        <v>0</v>
      </c>
      <c r="K79" s="4">
        <v>0</v>
      </c>
      <c r="L79" s="4">
        <v>0</v>
      </c>
      <c r="M79" s="4">
        <v>0</v>
      </c>
      <c r="N79" s="4">
        <v>3</v>
      </c>
      <c r="O79" s="4">
        <v>1</v>
      </c>
      <c r="P79" s="20"/>
      <c r="Q79" s="36">
        <f>SUM(C79:O79)</f>
        <v>28</v>
      </c>
      <c r="R79" s="15"/>
      <c r="S79" s="56"/>
      <c r="T79" s="56"/>
      <c r="U79" s="56"/>
    </row>
    <row r="80" spans="1:21" s="53" customFormat="1" ht="15.6" customHeight="1" x14ac:dyDescent="0.2">
      <c r="A80" s="99" t="s">
        <v>34</v>
      </c>
      <c r="B80" s="32" t="s">
        <v>8</v>
      </c>
      <c r="C80" s="21">
        <f>C79</f>
        <v>0</v>
      </c>
      <c r="D80" s="5">
        <f t="shared" ref="D80" si="24">C80-D78+D79</f>
        <v>4</v>
      </c>
      <c r="E80" s="5">
        <f>D80-E78+E79</f>
        <v>7</v>
      </c>
      <c r="F80" s="5">
        <f t="shared" ref="F80:O80" si="25">E80-F78+F79</f>
        <v>9</v>
      </c>
      <c r="G80" s="5">
        <f t="shared" si="25"/>
        <v>13</v>
      </c>
      <c r="H80" s="5">
        <f t="shared" si="25"/>
        <v>14</v>
      </c>
      <c r="I80" s="5">
        <f t="shared" si="25"/>
        <v>17</v>
      </c>
      <c r="J80" s="5">
        <f t="shared" si="25"/>
        <v>15</v>
      </c>
      <c r="K80" s="5">
        <f t="shared" si="25"/>
        <v>12</v>
      </c>
      <c r="L80" s="5">
        <f t="shared" si="25"/>
        <v>12</v>
      </c>
      <c r="M80" s="5">
        <f t="shared" si="25"/>
        <v>12</v>
      </c>
      <c r="N80" s="5">
        <f t="shared" si="25"/>
        <v>9</v>
      </c>
      <c r="O80" s="5">
        <f t="shared" si="25"/>
        <v>8</v>
      </c>
      <c r="P80" s="5">
        <f>O80-P78+P79</f>
        <v>0</v>
      </c>
      <c r="Q80" s="37"/>
      <c r="R80" s="3">
        <f>MAX(C80:P80)</f>
        <v>17</v>
      </c>
      <c r="S80" s="56"/>
      <c r="T80" s="56"/>
      <c r="U80" s="56"/>
    </row>
    <row r="81" spans="1:21" s="53" customFormat="1" ht="15.6" customHeight="1" x14ac:dyDescent="0.2">
      <c r="A81" s="100"/>
      <c r="B81" s="32" t="s">
        <v>9</v>
      </c>
      <c r="C81" s="83"/>
      <c r="D81" s="84"/>
      <c r="E81" s="84"/>
      <c r="F81" s="84"/>
      <c r="G81" s="6">
        <v>17.28</v>
      </c>
      <c r="H81" s="84"/>
      <c r="I81" s="84"/>
      <c r="J81" s="84"/>
      <c r="K81" s="6">
        <v>17.34</v>
      </c>
      <c r="L81" s="84"/>
      <c r="M81" s="84"/>
      <c r="N81" s="84"/>
      <c r="O81" s="84"/>
      <c r="P81" s="85">
        <v>17.399999999999999</v>
      </c>
      <c r="Q81" s="38">
        <v>20</v>
      </c>
      <c r="R81" s="15"/>
      <c r="S81" s="56"/>
      <c r="T81" s="56"/>
      <c r="U81" s="56"/>
    </row>
    <row r="82" spans="1:21" s="53" customFormat="1" ht="15.6" customHeight="1" x14ac:dyDescent="0.2">
      <c r="A82" s="101"/>
      <c r="B82" s="33" t="s">
        <v>10</v>
      </c>
      <c r="C82" s="86">
        <v>17.2</v>
      </c>
      <c r="D82" s="87"/>
      <c r="E82" s="87"/>
      <c r="F82" s="87"/>
      <c r="G82" s="7">
        <f>G81</f>
        <v>17.28</v>
      </c>
      <c r="H82" s="87"/>
      <c r="I82" s="87"/>
      <c r="J82" s="87"/>
      <c r="K82" s="7">
        <f>K81</f>
        <v>17.34</v>
      </c>
      <c r="L82" s="87"/>
      <c r="M82" s="87"/>
      <c r="N82" s="87"/>
      <c r="O82" s="87"/>
      <c r="P82" s="88"/>
      <c r="Q82" s="37"/>
      <c r="R82" s="16"/>
      <c r="S82" s="56"/>
      <c r="T82" s="56"/>
      <c r="U82" s="56"/>
    </row>
    <row r="83" spans="1:21" s="53" customFormat="1" ht="15.6" customHeight="1" thickBot="1" x14ac:dyDescent="0.25">
      <c r="A83" s="58">
        <v>539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  <c r="Q83" s="61"/>
      <c r="R83" s="3"/>
      <c r="S83" s="56"/>
      <c r="T83" s="56"/>
      <c r="U83" s="56"/>
    </row>
    <row r="84" spans="1:21" s="53" customFormat="1" ht="15.6" customHeight="1" x14ac:dyDescent="0.2">
      <c r="A84" s="64"/>
      <c r="B84" s="29" t="s">
        <v>5</v>
      </c>
      <c r="C84" s="30"/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3</v>
      </c>
      <c r="L84" s="27">
        <v>0</v>
      </c>
      <c r="M84" s="27">
        <v>0</v>
      </c>
      <c r="N84" s="27">
        <v>9</v>
      </c>
      <c r="O84" s="27">
        <v>9</v>
      </c>
      <c r="P84" s="34">
        <v>4</v>
      </c>
      <c r="Q84" s="35" t="s">
        <v>6</v>
      </c>
      <c r="R84" s="52"/>
      <c r="S84" s="56"/>
      <c r="T84" s="56"/>
      <c r="U84" s="56"/>
    </row>
    <row r="85" spans="1:21" s="53" customFormat="1" ht="15.6" customHeight="1" x14ac:dyDescent="0.2">
      <c r="A85" s="31">
        <v>18.2</v>
      </c>
      <c r="B85" s="32" t="s">
        <v>7</v>
      </c>
      <c r="C85" s="21">
        <v>0</v>
      </c>
      <c r="D85" s="4">
        <v>0</v>
      </c>
      <c r="E85" s="4">
        <v>3</v>
      </c>
      <c r="F85" s="4">
        <v>0</v>
      </c>
      <c r="G85" s="4">
        <v>1</v>
      </c>
      <c r="H85" s="4">
        <v>5</v>
      </c>
      <c r="I85" s="4">
        <v>9</v>
      </c>
      <c r="J85" s="4">
        <v>5</v>
      </c>
      <c r="K85" s="4">
        <v>0</v>
      </c>
      <c r="L85" s="4">
        <v>2</v>
      </c>
      <c r="M85" s="4">
        <v>0</v>
      </c>
      <c r="N85" s="4">
        <v>0</v>
      </c>
      <c r="O85" s="4">
        <v>0</v>
      </c>
      <c r="P85" s="20"/>
      <c r="Q85" s="36">
        <f>SUM(C85:O85)</f>
        <v>25</v>
      </c>
      <c r="R85" s="15"/>
      <c r="S85" s="56"/>
      <c r="T85" s="56"/>
      <c r="U85" s="56"/>
    </row>
    <row r="86" spans="1:21" s="53" customFormat="1" ht="15.6" customHeight="1" x14ac:dyDescent="0.2">
      <c r="A86" s="99" t="s">
        <v>34</v>
      </c>
      <c r="B86" s="32" t="s">
        <v>8</v>
      </c>
      <c r="C86" s="21">
        <f>C85</f>
        <v>0</v>
      </c>
      <c r="D86" s="5">
        <f t="shared" ref="D86" si="26">C86-D84+D85</f>
        <v>0</v>
      </c>
      <c r="E86" s="5">
        <f>D86-E84+E85</f>
        <v>3</v>
      </c>
      <c r="F86" s="5">
        <f t="shared" ref="F86:O86" si="27">E86-F84+F85</f>
        <v>3</v>
      </c>
      <c r="G86" s="5">
        <f t="shared" si="27"/>
        <v>4</v>
      </c>
      <c r="H86" s="5">
        <f t="shared" si="27"/>
        <v>9</v>
      </c>
      <c r="I86" s="5">
        <f t="shared" si="27"/>
        <v>18</v>
      </c>
      <c r="J86" s="5">
        <f t="shared" si="27"/>
        <v>23</v>
      </c>
      <c r="K86" s="5">
        <f t="shared" si="27"/>
        <v>20</v>
      </c>
      <c r="L86" s="5">
        <f t="shared" si="27"/>
        <v>22</v>
      </c>
      <c r="M86" s="5">
        <f t="shared" si="27"/>
        <v>22</v>
      </c>
      <c r="N86" s="5">
        <f t="shared" si="27"/>
        <v>13</v>
      </c>
      <c r="O86" s="5">
        <f t="shared" si="27"/>
        <v>4</v>
      </c>
      <c r="P86" s="5">
        <f>O86-P84+P85</f>
        <v>0</v>
      </c>
      <c r="Q86" s="37"/>
      <c r="R86" s="3">
        <f>MAX(C86:P86)</f>
        <v>23</v>
      </c>
      <c r="S86" s="56"/>
      <c r="T86" s="56"/>
      <c r="U86" s="56"/>
    </row>
    <row r="87" spans="1:21" s="53" customFormat="1" ht="15.6" customHeight="1" x14ac:dyDescent="0.2">
      <c r="A87" s="100"/>
      <c r="B87" s="32" t="s">
        <v>9</v>
      </c>
      <c r="C87" s="83"/>
      <c r="D87" s="84"/>
      <c r="E87" s="84"/>
      <c r="F87" s="84"/>
      <c r="G87" s="6">
        <v>18.27</v>
      </c>
      <c r="H87" s="84"/>
      <c r="I87" s="84"/>
      <c r="J87" s="84"/>
      <c r="K87" s="6">
        <v>18.329999999999998</v>
      </c>
      <c r="L87" s="84"/>
      <c r="M87" s="84"/>
      <c r="N87" s="84"/>
      <c r="O87" s="84"/>
      <c r="P87" s="85">
        <v>18.399999999999999</v>
      </c>
      <c r="Q87" s="38">
        <v>20</v>
      </c>
      <c r="R87" s="15"/>
      <c r="S87" s="56"/>
      <c r="T87" s="56"/>
      <c r="U87" s="56"/>
    </row>
    <row r="88" spans="1:21" s="53" customFormat="1" ht="15.6" customHeight="1" x14ac:dyDescent="0.2">
      <c r="A88" s="101"/>
      <c r="B88" s="33" t="s">
        <v>10</v>
      </c>
      <c r="C88" s="86">
        <v>18.2</v>
      </c>
      <c r="D88" s="87"/>
      <c r="E88" s="87"/>
      <c r="F88" s="87"/>
      <c r="G88" s="7">
        <f>G87</f>
        <v>18.27</v>
      </c>
      <c r="H88" s="87"/>
      <c r="I88" s="87"/>
      <c r="J88" s="87"/>
      <c r="K88" s="7">
        <f>K87</f>
        <v>18.329999999999998</v>
      </c>
      <c r="L88" s="87"/>
      <c r="M88" s="87"/>
      <c r="N88" s="87"/>
      <c r="O88" s="87"/>
      <c r="P88" s="88"/>
      <c r="Q88" s="37"/>
      <c r="R88" s="16"/>
      <c r="S88" s="56"/>
      <c r="T88" s="56"/>
      <c r="U88" s="56"/>
    </row>
    <row r="89" spans="1:21" s="53" customFormat="1" ht="15.6" customHeight="1" thickBot="1" x14ac:dyDescent="0.25">
      <c r="A89" s="58">
        <v>539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  <c r="Q89" s="61"/>
      <c r="R89" s="3"/>
      <c r="S89" s="56"/>
      <c r="T89" s="56"/>
      <c r="U89" s="56"/>
    </row>
    <row r="90" spans="1:21" s="53" customFormat="1" ht="15.6" customHeight="1" x14ac:dyDescent="0.2">
      <c r="A90" s="64"/>
      <c r="B90" s="29" t="s">
        <v>5</v>
      </c>
      <c r="C90" s="30"/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4</v>
      </c>
      <c r="L90" s="27">
        <v>3</v>
      </c>
      <c r="M90" s="27">
        <v>0</v>
      </c>
      <c r="N90" s="27">
        <v>6</v>
      </c>
      <c r="O90" s="27">
        <v>6</v>
      </c>
      <c r="P90" s="34">
        <v>1</v>
      </c>
      <c r="Q90" s="35" t="s">
        <v>6</v>
      </c>
      <c r="R90" s="52"/>
      <c r="S90" s="56"/>
      <c r="T90" s="56"/>
      <c r="U90" s="56"/>
    </row>
    <row r="91" spans="1:21" s="53" customFormat="1" ht="15.6" customHeight="1" x14ac:dyDescent="0.2">
      <c r="A91" s="31">
        <v>19.2</v>
      </c>
      <c r="B91" s="32" t="s">
        <v>7</v>
      </c>
      <c r="C91" s="21">
        <v>0</v>
      </c>
      <c r="D91" s="4">
        <v>1</v>
      </c>
      <c r="E91" s="4">
        <v>0</v>
      </c>
      <c r="F91" s="4">
        <v>0</v>
      </c>
      <c r="G91" s="4">
        <v>3</v>
      </c>
      <c r="H91" s="4">
        <v>6</v>
      </c>
      <c r="I91" s="4">
        <v>10</v>
      </c>
      <c r="J91" s="4">
        <v>0</v>
      </c>
      <c r="K91" s="4">
        <v>1</v>
      </c>
      <c r="L91" s="4">
        <v>0</v>
      </c>
      <c r="M91" s="4">
        <v>0</v>
      </c>
      <c r="N91" s="4">
        <v>0</v>
      </c>
      <c r="O91" s="4">
        <v>0</v>
      </c>
      <c r="P91" s="20"/>
      <c r="Q91" s="36">
        <f>SUM(C91:O91)</f>
        <v>21</v>
      </c>
      <c r="R91" s="15"/>
      <c r="S91" s="56"/>
      <c r="T91" s="56"/>
      <c r="U91" s="56"/>
    </row>
    <row r="92" spans="1:21" s="53" customFormat="1" ht="15.6" customHeight="1" x14ac:dyDescent="0.2">
      <c r="A92" s="99" t="s">
        <v>34</v>
      </c>
      <c r="B92" s="32" t="s">
        <v>8</v>
      </c>
      <c r="C92" s="21">
        <f>C91</f>
        <v>0</v>
      </c>
      <c r="D92" s="5">
        <f t="shared" ref="D92" si="28">C92-D90+D91</f>
        <v>1</v>
      </c>
      <c r="E92" s="5">
        <f>D92-E90+E91</f>
        <v>1</v>
      </c>
      <c r="F92" s="5">
        <f t="shared" ref="F92:O92" si="29">E92-F90+F91</f>
        <v>1</v>
      </c>
      <c r="G92" s="5">
        <f t="shared" si="29"/>
        <v>4</v>
      </c>
      <c r="H92" s="5">
        <f t="shared" si="29"/>
        <v>10</v>
      </c>
      <c r="I92" s="5">
        <f t="shared" si="29"/>
        <v>20</v>
      </c>
      <c r="J92" s="5">
        <f t="shared" si="29"/>
        <v>19</v>
      </c>
      <c r="K92" s="5">
        <f t="shared" si="29"/>
        <v>16</v>
      </c>
      <c r="L92" s="5">
        <f t="shared" si="29"/>
        <v>13</v>
      </c>
      <c r="M92" s="5">
        <f t="shared" si="29"/>
        <v>13</v>
      </c>
      <c r="N92" s="5">
        <f t="shared" si="29"/>
        <v>7</v>
      </c>
      <c r="O92" s="5">
        <f t="shared" si="29"/>
        <v>1</v>
      </c>
      <c r="P92" s="5">
        <f>O92-P90+P91</f>
        <v>0</v>
      </c>
      <c r="Q92" s="37"/>
      <c r="R92" s="3">
        <f>MAX(C92:P92)</f>
        <v>20</v>
      </c>
      <c r="S92" s="56"/>
      <c r="T92" s="56"/>
      <c r="U92" s="56"/>
    </row>
    <row r="93" spans="1:21" s="53" customFormat="1" ht="15.6" customHeight="1" x14ac:dyDescent="0.2">
      <c r="A93" s="100"/>
      <c r="B93" s="32" t="s">
        <v>9</v>
      </c>
      <c r="C93" s="83"/>
      <c r="D93" s="84"/>
      <c r="E93" s="84"/>
      <c r="F93" s="84"/>
      <c r="G93" s="6">
        <v>19.27</v>
      </c>
      <c r="H93" s="84"/>
      <c r="I93" s="84"/>
      <c r="J93" s="84"/>
      <c r="K93" s="6">
        <v>19.34</v>
      </c>
      <c r="L93" s="84"/>
      <c r="M93" s="84"/>
      <c r="N93" s="84"/>
      <c r="O93" s="84"/>
      <c r="P93" s="85">
        <v>19.41</v>
      </c>
      <c r="Q93" s="38">
        <v>21</v>
      </c>
      <c r="R93" s="15"/>
      <c r="S93" s="56"/>
      <c r="T93" s="56"/>
      <c r="U93" s="56"/>
    </row>
    <row r="94" spans="1:21" s="53" customFormat="1" ht="15.6" customHeight="1" x14ac:dyDescent="0.2">
      <c r="A94" s="101"/>
      <c r="B94" s="33" t="s">
        <v>10</v>
      </c>
      <c r="C94" s="86">
        <v>19.2</v>
      </c>
      <c r="D94" s="87"/>
      <c r="E94" s="87"/>
      <c r="F94" s="87"/>
      <c r="G94" s="7">
        <f>G93</f>
        <v>19.27</v>
      </c>
      <c r="H94" s="87"/>
      <c r="I94" s="87"/>
      <c r="J94" s="87"/>
      <c r="K94" s="7">
        <f>K93</f>
        <v>19.34</v>
      </c>
      <c r="L94" s="87"/>
      <c r="M94" s="87"/>
      <c r="N94" s="87"/>
      <c r="O94" s="87"/>
      <c r="P94" s="88"/>
      <c r="Q94" s="37"/>
      <c r="R94" s="16"/>
      <c r="S94" s="56"/>
      <c r="T94" s="56"/>
      <c r="U94" s="56"/>
    </row>
    <row r="95" spans="1:21" s="53" customFormat="1" ht="15.6" customHeight="1" thickBot="1" x14ac:dyDescent="0.25">
      <c r="A95" s="58">
        <v>539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  <c r="Q95" s="61"/>
      <c r="R95" s="3"/>
      <c r="S95" s="56"/>
      <c r="T95" s="56"/>
      <c r="U95" s="56"/>
    </row>
    <row r="96" spans="1:21" s="53" customFormat="1" ht="15.6" customHeight="1" x14ac:dyDescent="0.2">
      <c r="A96" s="64"/>
      <c r="B96" s="29" t="s">
        <v>5</v>
      </c>
      <c r="C96" s="30"/>
      <c r="D96" s="27">
        <v>0</v>
      </c>
      <c r="E96" s="27">
        <v>0</v>
      </c>
      <c r="F96" s="27">
        <v>0</v>
      </c>
      <c r="G96" s="27">
        <v>1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7</v>
      </c>
      <c r="O96" s="27">
        <v>3</v>
      </c>
      <c r="P96" s="34">
        <v>0</v>
      </c>
      <c r="Q96" s="35" t="s">
        <v>6</v>
      </c>
      <c r="R96" s="52"/>
      <c r="S96" s="56"/>
      <c r="T96" s="56"/>
      <c r="U96" s="56"/>
    </row>
    <row r="97" spans="1:21" s="53" customFormat="1" ht="15.6" customHeight="1" x14ac:dyDescent="0.2">
      <c r="A97" s="31">
        <v>20.2</v>
      </c>
      <c r="B97" s="32" t="s">
        <v>7</v>
      </c>
      <c r="C97" s="21">
        <v>0</v>
      </c>
      <c r="D97" s="4">
        <v>0</v>
      </c>
      <c r="E97" s="4">
        <v>1</v>
      </c>
      <c r="F97" s="4">
        <v>0</v>
      </c>
      <c r="G97" s="4">
        <v>3</v>
      </c>
      <c r="H97" s="4">
        <v>0</v>
      </c>
      <c r="I97" s="4">
        <v>5</v>
      </c>
      <c r="J97" s="4">
        <v>2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20"/>
      <c r="Q97" s="36">
        <f>SUM(C97:O97)</f>
        <v>11</v>
      </c>
      <c r="R97" s="15"/>
      <c r="S97" s="56"/>
      <c r="T97" s="56"/>
      <c r="U97" s="56"/>
    </row>
    <row r="98" spans="1:21" s="53" customFormat="1" ht="15.6" customHeight="1" x14ac:dyDescent="0.2">
      <c r="A98" s="99" t="s">
        <v>34</v>
      </c>
      <c r="B98" s="32" t="s">
        <v>8</v>
      </c>
      <c r="C98" s="21">
        <f>C97</f>
        <v>0</v>
      </c>
      <c r="D98" s="5">
        <f t="shared" ref="D98" si="30">C98-D96+D97</f>
        <v>0</v>
      </c>
      <c r="E98" s="5">
        <f>D98-E96+E97</f>
        <v>1</v>
      </c>
      <c r="F98" s="5">
        <f t="shared" ref="F98:O98" si="31">E98-F96+F97</f>
        <v>1</v>
      </c>
      <c r="G98" s="5">
        <f t="shared" si="31"/>
        <v>3</v>
      </c>
      <c r="H98" s="5">
        <f t="shared" si="31"/>
        <v>3</v>
      </c>
      <c r="I98" s="5">
        <f t="shared" si="31"/>
        <v>8</v>
      </c>
      <c r="J98" s="5">
        <f t="shared" si="31"/>
        <v>10</v>
      </c>
      <c r="K98" s="5">
        <f t="shared" si="31"/>
        <v>10</v>
      </c>
      <c r="L98" s="5">
        <f t="shared" si="31"/>
        <v>10</v>
      </c>
      <c r="M98" s="5">
        <f t="shared" si="31"/>
        <v>10</v>
      </c>
      <c r="N98" s="5">
        <f t="shared" si="31"/>
        <v>3</v>
      </c>
      <c r="O98" s="5">
        <f t="shared" si="31"/>
        <v>0</v>
      </c>
      <c r="P98" s="5">
        <f>O98-P96+P97</f>
        <v>0</v>
      </c>
      <c r="Q98" s="37"/>
      <c r="R98" s="3">
        <f>MAX(C98:P98)</f>
        <v>10</v>
      </c>
      <c r="S98" s="56"/>
      <c r="T98" s="56"/>
      <c r="U98" s="56"/>
    </row>
    <row r="99" spans="1:21" s="53" customFormat="1" ht="15.6" customHeight="1" x14ac:dyDescent="0.2">
      <c r="A99" s="100"/>
      <c r="B99" s="32" t="s">
        <v>9</v>
      </c>
      <c r="C99" s="83"/>
      <c r="D99" s="84"/>
      <c r="E99" s="84"/>
      <c r="F99" s="84"/>
      <c r="G99" s="6">
        <v>20.260000000000002</v>
      </c>
      <c r="H99" s="84"/>
      <c r="I99" s="84"/>
      <c r="J99" s="84"/>
      <c r="K99" s="6">
        <v>20.329999999999998</v>
      </c>
      <c r="L99" s="84"/>
      <c r="M99" s="84"/>
      <c r="N99" s="84"/>
      <c r="O99" s="84"/>
      <c r="P99" s="85">
        <v>20.399999999999999</v>
      </c>
      <c r="Q99" s="38">
        <v>20</v>
      </c>
      <c r="R99" s="15"/>
      <c r="S99" s="56"/>
      <c r="T99" s="56"/>
      <c r="U99" s="56"/>
    </row>
    <row r="100" spans="1:21" s="53" customFormat="1" ht="15.6" customHeight="1" x14ac:dyDescent="0.2">
      <c r="A100" s="101"/>
      <c r="B100" s="33" t="s">
        <v>10</v>
      </c>
      <c r="C100" s="86">
        <v>20.2</v>
      </c>
      <c r="D100" s="87"/>
      <c r="E100" s="87"/>
      <c r="F100" s="87"/>
      <c r="G100" s="7">
        <f>G99</f>
        <v>20.260000000000002</v>
      </c>
      <c r="H100" s="87"/>
      <c r="I100" s="87"/>
      <c r="J100" s="87"/>
      <c r="K100" s="7">
        <f>K99</f>
        <v>20.329999999999998</v>
      </c>
      <c r="L100" s="87"/>
      <c r="M100" s="87"/>
      <c r="N100" s="87"/>
      <c r="O100" s="87"/>
      <c r="P100" s="88"/>
      <c r="Q100" s="37"/>
      <c r="R100" s="16"/>
      <c r="S100" s="56"/>
      <c r="T100" s="56"/>
      <c r="U100" s="56"/>
    </row>
    <row r="101" spans="1:21" s="53" customFormat="1" ht="15.6" customHeight="1" thickBot="1" x14ac:dyDescent="0.25">
      <c r="A101" s="58">
        <v>539</v>
      </c>
      <c r="B101" s="58" t="s">
        <v>11</v>
      </c>
      <c r="C101" s="65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60"/>
      <c r="Q101" s="61"/>
      <c r="R101" s="3"/>
      <c r="S101" s="56"/>
      <c r="T101" s="56"/>
      <c r="U101" s="56"/>
    </row>
    <row r="102" spans="1:21" s="53" customFormat="1" ht="15.6" customHeight="1" x14ac:dyDescent="0.2">
      <c r="A102" s="64"/>
      <c r="B102" s="29" t="s">
        <v>5</v>
      </c>
      <c r="C102" s="30"/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1</v>
      </c>
      <c r="J102" s="27">
        <v>1</v>
      </c>
      <c r="K102" s="27">
        <v>0</v>
      </c>
      <c r="L102" s="27">
        <v>0</v>
      </c>
      <c r="M102" s="27">
        <v>0</v>
      </c>
      <c r="N102" s="27">
        <v>1</v>
      </c>
      <c r="O102" s="27">
        <v>1</v>
      </c>
      <c r="P102" s="34">
        <v>0</v>
      </c>
      <c r="Q102" s="35" t="s">
        <v>6</v>
      </c>
      <c r="R102" s="52"/>
      <c r="S102" s="56"/>
      <c r="T102" s="56"/>
      <c r="U102" s="56"/>
    </row>
    <row r="103" spans="1:21" s="53" customFormat="1" ht="15.6" customHeight="1" x14ac:dyDescent="0.2">
      <c r="A103" s="31">
        <v>21.32</v>
      </c>
      <c r="B103" s="32" t="s">
        <v>7</v>
      </c>
      <c r="C103" s="21">
        <v>0</v>
      </c>
      <c r="D103" s="4">
        <v>0</v>
      </c>
      <c r="E103" s="4">
        <v>0</v>
      </c>
      <c r="F103" s="4">
        <v>0</v>
      </c>
      <c r="G103" s="4">
        <v>1</v>
      </c>
      <c r="H103" s="4">
        <v>2</v>
      </c>
      <c r="I103" s="4">
        <v>1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20"/>
      <c r="Q103" s="36">
        <f>SUM(C103:O103)</f>
        <v>4</v>
      </c>
      <c r="R103" s="15"/>
      <c r="S103" s="56"/>
      <c r="T103" s="56"/>
      <c r="U103" s="56"/>
    </row>
    <row r="104" spans="1:21" s="53" customFormat="1" ht="15.6" customHeight="1" x14ac:dyDescent="0.2">
      <c r="A104" s="99" t="s">
        <v>34</v>
      </c>
      <c r="B104" s="32" t="s">
        <v>8</v>
      </c>
      <c r="C104" s="21">
        <f>C103</f>
        <v>0</v>
      </c>
      <c r="D104" s="5">
        <f t="shared" ref="D104" si="32">C104-D102+D103</f>
        <v>0</v>
      </c>
      <c r="E104" s="5">
        <f>D104-E102+E103</f>
        <v>0</v>
      </c>
      <c r="F104" s="5">
        <f t="shared" ref="F104:O104" si="33">E104-F102+F103</f>
        <v>0</v>
      </c>
      <c r="G104" s="5">
        <f t="shared" si="33"/>
        <v>1</v>
      </c>
      <c r="H104" s="5">
        <f t="shared" si="33"/>
        <v>3</v>
      </c>
      <c r="I104" s="5">
        <f t="shared" si="33"/>
        <v>3</v>
      </c>
      <c r="J104" s="5">
        <f t="shared" si="33"/>
        <v>2</v>
      </c>
      <c r="K104" s="5">
        <f t="shared" si="33"/>
        <v>2</v>
      </c>
      <c r="L104" s="5">
        <f t="shared" si="33"/>
        <v>2</v>
      </c>
      <c r="M104" s="5">
        <f t="shared" si="33"/>
        <v>2</v>
      </c>
      <c r="N104" s="5">
        <f t="shared" si="33"/>
        <v>1</v>
      </c>
      <c r="O104" s="5">
        <f t="shared" si="33"/>
        <v>0</v>
      </c>
      <c r="P104" s="5">
        <f>O104-P102+P103</f>
        <v>0</v>
      </c>
      <c r="Q104" s="37"/>
      <c r="R104" s="3">
        <f>MAX(C104:P104)</f>
        <v>3</v>
      </c>
      <c r="S104" s="56"/>
      <c r="T104" s="56"/>
      <c r="U104" s="56"/>
    </row>
    <row r="105" spans="1:21" s="53" customFormat="1" ht="15.6" customHeight="1" x14ac:dyDescent="0.2">
      <c r="A105" s="100"/>
      <c r="B105" s="32" t="s">
        <v>9</v>
      </c>
      <c r="C105" s="83"/>
      <c r="D105" s="84"/>
      <c r="E105" s="84"/>
      <c r="F105" s="84"/>
      <c r="G105" s="6">
        <v>21.38</v>
      </c>
      <c r="H105" s="84"/>
      <c r="I105" s="84"/>
      <c r="J105" s="84"/>
      <c r="K105" s="6">
        <v>21.44</v>
      </c>
      <c r="L105" s="84"/>
      <c r="M105" s="84"/>
      <c r="N105" s="84"/>
      <c r="O105" s="84"/>
      <c r="P105" s="85">
        <v>21.51</v>
      </c>
      <c r="Q105" s="38">
        <v>19</v>
      </c>
      <c r="R105" s="15"/>
      <c r="S105" s="56"/>
      <c r="T105" s="56"/>
      <c r="U105" s="56"/>
    </row>
    <row r="106" spans="1:21" s="53" customFormat="1" ht="15.6" customHeight="1" x14ac:dyDescent="0.2">
      <c r="A106" s="101"/>
      <c r="B106" s="33" t="s">
        <v>10</v>
      </c>
      <c r="C106" s="86">
        <v>21.32</v>
      </c>
      <c r="D106" s="87"/>
      <c r="E106" s="87"/>
      <c r="F106" s="87"/>
      <c r="G106" s="7">
        <f>G105</f>
        <v>21.38</v>
      </c>
      <c r="H106" s="87"/>
      <c r="I106" s="87"/>
      <c r="J106" s="87"/>
      <c r="K106" s="7">
        <f>K105</f>
        <v>21.44</v>
      </c>
      <c r="L106" s="87"/>
      <c r="M106" s="87"/>
      <c r="N106" s="87"/>
      <c r="O106" s="87"/>
      <c r="P106" s="88"/>
      <c r="Q106" s="37"/>
      <c r="R106" s="16"/>
      <c r="S106" s="56"/>
      <c r="T106" s="56"/>
      <c r="U106" s="56"/>
    </row>
    <row r="107" spans="1:21" s="53" customFormat="1" ht="15.6" customHeight="1" thickBot="1" x14ac:dyDescent="0.25">
      <c r="A107" s="58">
        <v>539</v>
      </c>
      <c r="B107" s="58" t="s">
        <v>11</v>
      </c>
      <c r="C107" s="65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0"/>
      <c r="Q107" s="61"/>
      <c r="R107" s="3"/>
      <c r="S107" s="56"/>
      <c r="T107" s="56"/>
      <c r="U107" s="56"/>
    </row>
    <row r="108" spans="1:21" s="56" customFormat="1" ht="15.6" customHeight="1" x14ac:dyDescent="0.2">
      <c r="A108" s="70" t="s">
        <v>12</v>
      </c>
      <c r="B108" s="66"/>
      <c r="C108" s="8"/>
      <c r="D108" s="9">
        <f t="shared" ref="D108:P108" si="34">SUMIF($B6:$B107,"l. wys.",D6:D107)</f>
        <v>0</v>
      </c>
      <c r="E108" s="9">
        <f t="shared" si="34"/>
        <v>3</v>
      </c>
      <c r="F108" s="9">
        <f t="shared" si="34"/>
        <v>2</v>
      </c>
      <c r="G108" s="9">
        <f t="shared" si="34"/>
        <v>12</v>
      </c>
      <c r="H108" s="9">
        <f t="shared" si="34"/>
        <v>12</v>
      </c>
      <c r="I108" s="9">
        <f t="shared" si="34"/>
        <v>15</v>
      </c>
      <c r="J108" s="9">
        <f t="shared" si="34"/>
        <v>11</v>
      </c>
      <c r="K108" s="9">
        <f t="shared" si="34"/>
        <v>37</v>
      </c>
      <c r="L108" s="9">
        <f t="shared" si="34"/>
        <v>8</v>
      </c>
      <c r="M108" s="9">
        <f t="shared" si="34"/>
        <v>26</v>
      </c>
      <c r="N108" s="9">
        <f t="shared" si="34"/>
        <v>102</v>
      </c>
      <c r="O108" s="9">
        <f t="shared" si="34"/>
        <v>47</v>
      </c>
      <c r="P108" s="9">
        <f t="shared" si="34"/>
        <v>66</v>
      </c>
      <c r="Q108" s="54" t="str">
        <f>"Σ: "&amp;SUM(C108:P108)</f>
        <v>Σ: 341</v>
      </c>
      <c r="R108" s="55"/>
    </row>
    <row r="109" spans="1:21" s="56" customFormat="1" ht="15.6" customHeight="1" thickBot="1" x14ac:dyDescent="0.25">
      <c r="A109" s="71" t="s">
        <v>13</v>
      </c>
      <c r="B109" s="67"/>
      <c r="C109" s="10">
        <f t="shared" ref="C109:O109" si="35">SUMIF($B6:$B107,"l. wsiad.",C6:C107)</f>
        <v>10</v>
      </c>
      <c r="D109" s="11">
        <f t="shared" si="35"/>
        <v>26</v>
      </c>
      <c r="E109" s="11">
        <f t="shared" si="35"/>
        <v>34</v>
      </c>
      <c r="F109" s="11">
        <f t="shared" si="35"/>
        <v>12</v>
      </c>
      <c r="G109" s="11">
        <f t="shared" si="35"/>
        <v>60</v>
      </c>
      <c r="H109" s="11">
        <f t="shared" si="35"/>
        <v>45</v>
      </c>
      <c r="I109" s="11">
        <f t="shared" si="35"/>
        <v>57</v>
      </c>
      <c r="J109" s="11">
        <f t="shared" si="35"/>
        <v>33</v>
      </c>
      <c r="K109" s="11">
        <f t="shared" si="35"/>
        <v>15</v>
      </c>
      <c r="L109" s="11">
        <f t="shared" si="35"/>
        <v>10</v>
      </c>
      <c r="M109" s="11">
        <f t="shared" si="35"/>
        <v>17</v>
      </c>
      <c r="N109" s="11">
        <f t="shared" si="35"/>
        <v>14</v>
      </c>
      <c r="O109" s="11">
        <f t="shared" si="35"/>
        <v>8</v>
      </c>
      <c r="P109" s="12"/>
      <c r="Q109" s="57" t="str">
        <f>"Σ: "&amp;SUM(C109:P109)</f>
        <v>Σ: 341</v>
      </c>
      <c r="R109" s="13"/>
    </row>
    <row r="110" spans="1:21" x14ac:dyDescent="0.2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68"/>
      <c r="R110" s="56"/>
      <c r="S110" s="56"/>
      <c r="T110" s="56"/>
      <c r="U110" s="56"/>
    </row>
    <row r="111" spans="1:21" x14ac:dyDescent="0.2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69"/>
      <c r="R111" s="69"/>
      <c r="S111" s="56"/>
      <c r="T111" s="56"/>
      <c r="U111" s="56"/>
    </row>
    <row r="112" spans="1:21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</row>
    <row r="113" spans="1:21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</row>
    <row r="114" spans="1:21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</row>
    <row r="115" spans="1:21" x14ac:dyDescent="0.2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</row>
    <row r="116" spans="1:21" x14ac:dyDescent="0.2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</row>
    <row r="117" spans="1:21" x14ac:dyDescent="0.2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</row>
    <row r="118" spans="1:21" x14ac:dyDescent="0.2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</row>
    <row r="119" spans="1:21" x14ac:dyDescent="0.2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</row>
    <row r="120" spans="1:21" x14ac:dyDescent="0.2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</row>
    <row r="121" spans="1:21" x14ac:dyDescent="0.2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</row>
  </sheetData>
  <sheetProtection selectLockedCells="1" selectUnlockedCells="1"/>
  <mergeCells count="17">
    <mergeCell ref="A56:A58"/>
    <mergeCell ref="A8:A10"/>
    <mergeCell ref="A14:A16"/>
    <mergeCell ref="A20:A22"/>
    <mergeCell ref="A26:A28"/>
    <mergeCell ref="A32:A34"/>
    <mergeCell ref="A38:A40"/>
    <mergeCell ref="A44:A46"/>
    <mergeCell ref="A50:A52"/>
    <mergeCell ref="A98:A100"/>
    <mergeCell ref="A104:A106"/>
    <mergeCell ref="A62:A64"/>
    <mergeCell ref="A68:A70"/>
    <mergeCell ref="A74:A76"/>
    <mergeCell ref="A80:A82"/>
    <mergeCell ref="A86:A88"/>
    <mergeCell ref="A92:A94"/>
  </mergeCells>
  <conditionalFormatting sqref="Q8:Q11">
    <cfRule type="expression" dxfId="67" priority="43" stopIfTrue="1">
      <formula>AB8</formula>
    </cfRule>
  </conditionalFormatting>
  <conditionalFormatting sqref="C8:P8">
    <cfRule type="cellIs" dxfId="66" priority="44" stopIfTrue="1" operator="equal">
      <formula>$R8</formula>
    </cfRule>
  </conditionalFormatting>
  <conditionalFormatting sqref="Q14:Q17">
    <cfRule type="expression" dxfId="65" priority="42" stopIfTrue="1">
      <formula>AB14</formula>
    </cfRule>
  </conditionalFormatting>
  <conditionalFormatting sqref="C38:P38">
    <cfRule type="cellIs" dxfId="64" priority="37" stopIfTrue="1" operator="equal">
      <formula>$R38</formula>
    </cfRule>
  </conditionalFormatting>
  <conditionalFormatting sqref="Q26:Q29">
    <cfRule type="expression" dxfId="63" priority="40" stopIfTrue="1">
      <formula>AB26</formula>
    </cfRule>
  </conditionalFormatting>
  <conditionalFormatting sqref="C32:P32">
    <cfRule type="cellIs" dxfId="62" priority="39" stopIfTrue="1" operator="equal">
      <formula>$R32</formula>
    </cfRule>
  </conditionalFormatting>
  <conditionalFormatting sqref="Q32:Q35">
    <cfRule type="expression" dxfId="61" priority="38" stopIfTrue="1">
      <formula>AB32</formula>
    </cfRule>
  </conditionalFormatting>
  <conditionalFormatting sqref="C26:P26">
    <cfRule type="cellIs" dxfId="60" priority="41" stopIfTrue="1" operator="equal">
      <formula>$R26</formula>
    </cfRule>
  </conditionalFormatting>
  <conditionalFormatting sqref="Q38:Q41">
    <cfRule type="expression" dxfId="59" priority="36" stopIfTrue="1">
      <formula>AB38</formula>
    </cfRule>
  </conditionalFormatting>
  <conditionalFormatting sqref="C44:P44">
    <cfRule type="cellIs" dxfId="58" priority="35" stopIfTrue="1" operator="equal">
      <formula>$R44</formula>
    </cfRule>
  </conditionalFormatting>
  <conditionalFormatting sqref="Q44:Q47">
    <cfRule type="expression" dxfId="57" priority="34" stopIfTrue="1">
      <formula>AB44</formula>
    </cfRule>
  </conditionalFormatting>
  <conditionalFormatting sqref="Q20:Q23">
    <cfRule type="expression" dxfId="56" priority="26" stopIfTrue="1">
      <formula>AB20</formula>
    </cfRule>
  </conditionalFormatting>
  <conditionalFormatting sqref="C20:P20">
    <cfRule type="cellIs" dxfId="55" priority="27" stopIfTrue="1" operator="equal">
      <formula>$R20</formula>
    </cfRule>
  </conditionalFormatting>
  <conditionalFormatting sqref="C14:P14">
    <cfRule type="cellIs" dxfId="54" priority="23" stopIfTrue="1" operator="equal">
      <formula>$R14</formula>
    </cfRule>
  </conditionalFormatting>
  <conditionalFormatting sqref="C50:P50">
    <cfRule type="cellIs" dxfId="53" priority="22" stopIfTrue="1" operator="equal">
      <formula>$R50</formula>
    </cfRule>
  </conditionalFormatting>
  <conditionalFormatting sqref="Q50:Q53">
    <cfRule type="expression" dxfId="52" priority="21" stopIfTrue="1">
      <formula>AB50</formula>
    </cfRule>
  </conditionalFormatting>
  <conditionalFormatting sqref="C56:P56">
    <cfRule type="cellIs" dxfId="51" priority="20" stopIfTrue="1" operator="equal">
      <formula>$R56</formula>
    </cfRule>
  </conditionalFormatting>
  <conditionalFormatting sqref="Q56:Q59">
    <cfRule type="expression" dxfId="50" priority="19" stopIfTrue="1">
      <formula>AB56</formula>
    </cfRule>
  </conditionalFormatting>
  <conditionalFormatting sqref="C62:P62">
    <cfRule type="cellIs" dxfId="49" priority="18" stopIfTrue="1" operator="equal">
      <formula>$R62</formula>
    </cfRule>
  </conditionalFormatting>
  <conditionalFormatting sqref="Q62:Q65">
    <cfRule type="expression" dxfId="48" priority="17" stopIfTrue="1">
      <formula>AB62</formula>
    </cfRule>
  </conditionalFormatting>
  <conditionalFormatting sqref="C68:P68">
    <cfRule type="cellIs" dxfId="47" priority="16" stopIfTrue="1" operator="equal">
      <formula>$R68</formula>
    </cfRule>
  </conditionalFormatting>
  <conditionalFormatting sqref="Q68:Q71">
    <cfRule type="expression" dxfId="46" priority="15" stopIfTrue="1">
      <formula>AB68</formula>
    </cfRule>
  </conditionalFormatting>
  <conditionalFormatting sqref="C74:P74">
    <cfRule type="cellIs" dxfId="45" priority="14" stopIfTrue="1" operator="equal">
      <formula>$R74</formula>
    </cfRule>
  </conditionalFormatting>
  <conditionalFormatting sqref="Q74:Q77">
    <cfRule type="expression" dxfId="44" priority="13" stopIfTrue="1">
      <formula>AB74</formula>
    </cfRule>
  </conditionalFormatting>
  <conditionalFormatting sqref="C80:P80">
    <cfRule type="cellIs" dxfId="43" priority="12" stopIfTrue="1" operator="equal">
      <formula>$R80</formula>
    </cfRule>
  </conditionalFormatting>
  <conditionalFormatting sqref="Q80:Q83">
    <cfRule type="expression" dxfId="42" priority="11" stopIfTrue="1">
      <formula>AB80</formula>
    </cfRule>
  </conditionalFormatting>
  <conditionalFormatting sqref="C86:P86">
    <cfRule type="cellIs" dxfId="41" priority="10" stopIfTrue="1" operator="equal">
      <formula>$R86</formula>
    </cfRule>
  </conditionalFormatting>
  <conditionalFormatting sqref="Q86:Q89">
    <cfRule type="expression" dxfId="40" priority="9" stopIfTrue="1">
      <formula>AB86</formula>
    </cfRule>
  </conditionalFormatting>
  <conditionalFormatting sqref="C92:P92">
    <cfRule type="cellIs" dxfId="39" priority="8" stopIfTrue="1" operator="equal">
      <formula>$R92</formula>
    </cfRule>
  </conditionalFormatting>
  <conditionalFormatting sqref="Q92:Q95">
    <cfRule type="expression" dxfId="38" priority="7" stopIfTrue="1">
      <formula>AB92</formula>
    </cfRule>
  </conditionalFormatting>
  <conditionalFormatting sqref="C98:P98">
    <cfRule type="cellIs" dxfId="37" priority="6" stopIfTrue="1" operator="equal">
      <formula>$R98</formula>
    </cfRule>
  </conditionalFormatting>
  <conditionalFormatting sqref="Q98:Q101">
    <cfRule type="expression" dxfId="36" priority="5" stopIfTrue="1">
      <formula>AB98</formula>
    </cfRule>
  </conditionalFormatting>
  <conditionalFormatting sqref="C104:P104">
    <cfRule type="cellIs" dxfId="35" priority="4" stopIfTrue="1" operator="equal">
      <formula>$R104</formula>
    </cfRule>
  </conditionalFormatting>
  <conditionalFormatting sqref="Q104:Q107">
    <cfRule type="expression" dxfId="34" priority="3" stopIfTrue="1">
      <formula>AB104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16" man="1"/>
    <brk id="53" max="16" man="1"/>
    <brk id="77" max="16" man="1"/>
    <brk id="10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4" customWidth="1"/>
    <col min="2" max="2" width="7.7109375" style="44" customWidth="1"/>
    <col min="3" max="16" width="8.140625" style="44" customWidth="1"/>
    <col min="17" max="17" width="11.7109375" style="44" customWidth="1"/>
    <col min="18" max="18" width="6.7109375" style="44" customWidth="1"/>
    <col min="19" max="16384" width="9.140625" style="44"/>
  </cols>
  <sheetData>
    <row r="1" spans="1:21" ht="21.95" customHeight="1" x14ac:dyDescent="0.2">
      <c r="A1" s="17" t="s">
        <v>15</v>
      </c>
      <c r="B1" s="39"/>
      <c r="C1" s="39"/>
      <c r="D1" s="39"/>
      <c r="E1" s="39"/>
      <c r="F1" s="39"/>
      <c r="G1" s="39"/>
      <c r="H1" s="40"/>
      <c r="I1" s="41"/>
      <c r="J1" s="62" t="s">
        <v>48</v>
      </c>
      <c r="K1" s="18"/>
      <c r="L1" s="18"/>
      <c r="M1" s="18"/>
      <c r="N1" s="18"/>
      <c r="O1" s="18"/>
      <c r="P1" s="42"/>
      <c r="Q1" s="43"/>
    </row>
    <row r="2" spans="1:21" ht="5.0999999999999996" customHeight="1" thickBot="1" x14ac:dyDescent="0.25">
      <c r="A2" s="19"/>
      <c r="B2" s="45"/>
      <c r="C2" s="45"/>
      <c r="D2" s="45"/>
      <c r="E2" s="45"/>
      <c r="F2" s="45"/>
      <c r="G2" s="45"/>
      <c r="H2" s="46"/>
      <c r="I2" s="47"/>
      <c r="J2" s="46"/>
      <c r="K2" s="1"/>
      <c r="L2" s="1"/>
      <c r="M2" s="1"/>
      <c r="N2" s="1"/>
      <c r="O2" s="1"/>
      <c r="P2" s="45"/>
      <c r="Q2" s="48"/>
    </row>
    <row r="3" spans="1:21" ht="21.95" customHeight="1" thickBot="1" x14ac:dyDescent="0.25">
      <c r="A3" s="19" t="s">
        <v>0</v>
      </c>
      <c r="B3" s="22">
        <v>21</v>
      </c>
      <c r="C3" s="2" t="s">
        <v>23</v>
      </c>
      <c r="D3" s="2"/>
      <c r="E3" s="2"/>
      <c r="F3" s="2"/>
      <c r="G3" s="2"/>
      <c r="H3" s="2"/>
      <c r="I3" s="47"/>
      <c r="J3" s="82" t="s">
        <v>35</v>
      </c>
      <c r="K3" s="1"/>
      <c r="L3" s="1"/>
      <c r="M3" s="1"/>
      <c r="N3" s="1"/>
      <c r="O3" s="1"/>
      <c r="P3" s="45"/>
      <c r="Q3" s="48"/>
    </row>
    <row r="4" spans="1:21" ht="5.0999999999999996" customHeight="1" thickBot="1" x14ac:dyDescent="0.3">
      <c r="A4" s="23"/>
      <c r="B4" s="24"/>
      <c r="C4" s="25"/>
      <c r="D4" s="25"/>
      <c r="E4" s="25"/>
      <c r="F4" s="25"/>
      <c r="G4" s="25"/>
      <c r="H4" s="49"/>
      <c r="I4" s="26"/>
      <c r="J4" s="24"/>
      <c r="K4" s="24"/>
      <c r="L4" s="24"/>
      <c r="M4" s="24"/>
      <c r="N4" s="24"/>
      <c r="O4" s="24"/>
      <c r="P4" s="50"/>
      <c r="Q4" s="51"/>
    </row>
    <row r="5" spans="1:21" s="63" customFormat="1" ht="114.95" customHeight="1" thickBot="1" x14ac:dyDescent="0.25">
      <c r="A5" s="28" t="s">
        <v>2</v>
      </c>
      <c r="B5" s="28" t="s">
        <v>3</v>
      </c>
      <c r="C5" s="90" t="s">
        <v>33</v>
      </c>
      <c r="D5" s="90" t="s">
        <v>36</v>
      </c>
      <c r="E5" s="90" t="s">
        <v>37</v>
      </c>
      <c r="F5" s="90" t="s">
        <v>38</v>
      </c>
      <c r="G5" s="90" t="s">
        <v>39</v>
      </c>
      <c r="H5" s="90" t="s">
        <v>40</v>
      </c>
      <c r="I5" s="90" t="s">
        <v>20</v>
      </c>
      <c r="J5" s="90" t="s">
        <v>17</v>
      </c>
      <c r="K5" s="90" t="s">
        <v>21</v>
      </c>
      <c r="L5" s="90" t="s">
        <v>41</v>
      </c>
      <c r="M5" s="90" t="s">
        <v>42</v>
      </c>
      <c r="N5" s="90" t="s">
        <v>43</v>
      </c>
      <c r="O5" s="90" t="s">
        <v>44</v>
      </c>
      <c r="P5" s="89" t="s">
        <v>25</v>
      </c>
      <c r="Q5" s="28" t="s">
        <v>14</v>
      </c>
      <c r="R5" s="14" t="s">
        <v>4</v>
      </c>
    </row>
    <row r="6" spans="1:21" s="53" customFormat="1" ht="15.6" customHeight="1" x14ac:dyDescent="0.2">
      <c r="A6" s="64"/>
      <c r="B6" s="29" t="s">
        <v>5</v>
      </c>
      <c r="C6" s="30"/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1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34">
        <v>0</v>
      </c>
      <c r="Q6" s="35" t="s">
        <v>6</v>
      </c>
      <c r="R6" s="52"/>
      <c r="S6" s="56"/>
      <c r="T6" s="56"/>
      <c r="U6" s="56"/>
    </row>
    <row r="7" spans="1:21" s="53" customFormat="1" ht="15.6" customHeight="1" x14ac:dyDescent="0.2">
      <c r="A7" s="31">
        <v>6.05</v>
      </c>
      <c r="B7" s="32" t="s">
        <v>7</v>
      </c>
      <c r="C7" s="21">
        <v>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20"/>
      <c r="Q7" s="36">
        <f>SUM(C7:O7)</f>
        <v>1</v>
      </c>
      <c r="R7" s="15"/>
      <c r="S7" s="56"/>
      <c r="T7" s="56"/>
      <c r="U7" s="56"/>
    </row>
    <row r="8" spans="1:21" s="53" customFormat="1" ht="15.6" customHeight="1" x14ac:dyDescent="0.2">
      <c r="A8" s="99" t="s">
        <v>45</v>
      </c>
      <c r="B8" s="32" t="s">
        <v>8</v>
      </c>
      <c r="C8" s="21">
        <f>C7</f>
        <v>0</v>
      </c>
      <c r="D8" s="5">
        <f t="shared" ref="D8:P8" si="0">C8-D6+D7</f>
        <v>0</v>
      </c>
      <c r="E8" s="5">
        <f t="shared" si="0"/>
        <v>1</v>
      </c>
      <c r="F8" s="5">
        <f t="shared" si="0"/>
        <v>1</v>
      </c>
      <c r="G8" s="5">
        <f t="shared" si="0"/>
        <v>1</v>
      </c>
      <c r="H8" s="5">
        <f t="shared" si="0"/>
        <v>1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0"/>
        <v>0</v>
      </c>
      <c r="N8" s="5">
        <f t="shared" si="0"/>
        <v>0</v>
      </c>
      <c r="O8" s="5">
        <f t="shared" si="0"/>
        <v>0</v>
      </c>
      <c r="P8" s="5">
        <f t="shared" si="0"/>
        <v>0</v>
      </c>
      <c r="Q8" s="37"/>
      <c r="R8" s="3">
        <f>MAX(C8:P8)</f>
        <v>1</v>
      </c>
      <c r="S8" s="56"/>
      <c r="T8" s="56"/>
      <c r="U8" s="56"/>
    </row>
    <row r="9" spans="1:21" s="53" customFormat="1" ht="15.6" customHeight="1" x14ac:dyDescent="0.2">
      <c r="A9" s="100"/>
      <c r="B9" s="32" t="s">
        <v>9</v>
      </c>
      <c r="C9" s="91"/>
      <c r="D9" s="92"/>
      <c r="E9" s="92"/>
      <c r="F9" s="92"/>
      <c r="G9" s="92"/>
      <c r="H9" s="6">
        <v>6.12</v>
      </c>
      <c r="I9" s="92"/>
      <c r="J9" s="92"/>
      <c r="K9" s="92"/>
      <c r="L9" s="92"/>
      <c r="M9" s="6">
        <v>6.18</v>
      </c>
      <c r="N9" s="92"/>
      <c r="O9" s="92"/>
      <c r="P9" s="85">
        <v>6.25</v>
      </c>
      <c r="Q9" s="38">
        <v>20</v>
      </c>
      <c r="R9" s="15"/>
      <c r="S9" s="56"/>
      <c r="T9" s="56"/>
      <c r="U9" s="56"/>
    </row>
    <row r="10" spans="1:21" s="53" customFormat="1" ht="15.6" customHeight="1" x14ac:dyDescent="0.2">
      <c r="A10" s="101"/>
      <c r="B10" s="33" t="s">
        <v>10</v>
      </c>
      <c r="C10" s="93">
        <v>6.05</v>
      </c>
      <c r="D10" s="94"/>
      <c r="E10" s="94"/>
      <c r="F10" s="94"/>
      <c r="G10" s="94"/>
      <c r="H10" s="7">
        <f>H9</f>
        <v>6.12</v>
      </c>
      <c r="I10" s="94"/>
      <c r="J10" s="94"/>
      <c r="K10" s="94"/>
      <c r="L10" s="94"/>
      <c r="M10" s="7">
        <v>6.19</v>
      </c>
      <c r="N10" s="94"/>
      <c r="O10" s="94"/>
      <c r="P10" s="88"/>
      <c r="Q10" s="37"/>
      <c r="R10" s="16"/>
      <c r="S10" s="56"/>
      <c r="T10" s="56"/>
      <c r="U10" s="56"/>
    </row>
    <row r="11" spans="1:21" s="53" customFormat="1" ht="15.6" customHeight="1" thickBot="1" x14ac:dyDescent="0.25">
      <c r="A11" s="58">
        <v>201</v>
      </c>
      <c r="B11" s="58" t="s">
        <v>11</v>
      </c>
      <c r="C11" s="65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  <c r="Q11" s="61"/>
      <c r="R11" s="3"/>
      <c r="S11" s="56"/>
      <c r="T11" s="56"/>
      <c r="U11" s="56"/>
    </row>
    <row r="12" spans="1:21" s="53" customFormat="1" ht="15.6" customHeight="1" x14ac:dyDescent="0.2">
      <c r="A12" s="64"/>
      <c r="B12" s="29" t="s">
        <v>5</v>
      </c>
      <c r="C12" s="30"/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3</v>
      </c>
      <c r="K12" s="27">
        <v>0</v>
      </c>
      <c r="L12" s="27">
        <v>0</v>
      </c>
      <c r="M12" s="27">
        <v>4</v>
      </c>
      <c r="N12" s="27">
        <v>0</v>
      </c>
      <c r="O12" s="27">
        <v>0</v>
      </c>
      <c r="P12" s="34">
        <v>1</v>
      </c>
      <c r="Q12" s="35" t="s">
        <v>6</v>
      </c>
      <c r="R12" s="52"/>
      <c r="S12" s="56"/>
      <c r="T12" s="56"/>
      <c r="U12" s="56"/>
    </row>
    <row r="13" spans="1:21" s="53" customFormat="1" ht="15.6" customHeight="1" x14ac:dyDescent="0.2">
      <c r="A13" s="31">
        <v>7</v>
      </c>
      <c r="B13" s="32" t="s">
        <v>7</v>
      </c>
      <c r="C13" s="21">
        <v>2</v>
      </c>
      <c r="D13" s="4">
        <v>2</v>
      </c>
      <c r="E13" s="4">
        <v>2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2</v>
      </c>
      <c r="L13" s="4">
        <v>0</v>
      </c>
      <c r="M13" s="4">
        <v>0</v>
      </c>
      <c r="N13" s="4">
        <v>0</v>
      </c>
      <c r="O13" s="4">
        <v>0</v>
      </c>
      <c r="P13" s="20"/>
      <c r="Q13" s="36">
        <f>SUM(C13:O13)</f>
        <v>8</v>
      </c>
      <c r="R13" s="15"/>
      <c r="S13" s="56"/>
      <c r="T13" s="56"/>
      <c r="U13" s="56"/>
    </row>
    <row r="14" spans="1:21" s="53" customFormat="1" ht="15.6" customHeight="1" x14ac:dyDescent="0.2">
      <c r="A14" s="99" t="s">
        <v>45</v>
      </c>
      <c r="B14" s="32" t="s">
        <v>8</v>
      </c>
      <c r="C14" s="21">
        <f>C13</f>
        <v>2</v>
      </c>
      <c r="D14" s="5">
        <f t="shared" ref="D14:P14" si="1">C14-D12+D13</f>
        <v>4</v>
      </c>
      <c r="E14" s="5">
        <f t="shared" si="1"/>
        <v>6</v>
      </c>
      <c r="F14" s="5">
        <f t="shared" si="1"/>
        <v>6</v>
      </c>
      <c r="G14" s="5">
        <f t="shared" si="1"/>
        <v>6</v>
      </c>
      <c r="H14" s="5">
        <f t="shared" si="1"/>
        <v>6</v>
      </c>
      <c r="I14" s="5">
        <f t="shared" si="1"/>
        <v>6</v>
      </c>
      <c r="J14" s="5">
        <f t="shared" si="1"/>
        <v>3</v>
      </c>
      <c r="K14" s="5">
        <f t="shared" si="1"/>
        <v>5</v>
      </c>
      <c r="L14" s="5">
        <f t="shared" si="1"/>
        <v>5</v>
      </c>
      <c r="M14" s="5">
        <f t="shared" si="1"/>
        <v>1</v>
      </c>
      <c r="N14" s="5">
        <f t="shared" si="1"/>
        <v>1</v>
      </c>
      <c r="O14" s="5">
        <f t="shared" si="1"/>
        <v>1</v>
      </c>
      <c r="P14" s="5">
        <f t="shared" si="1"/>
        <v>0</v>
      </c>
      <c r="Q14" s="37"/>
      <c r="R14" s="3">
        <f>MAX(C14:P14)</f>
        <v>6</v>
      </c>
      <c r="S14" s="56"/>
      <c r="T14" s="56"/>
      <c r="U14" s="56"/>
    </row>
    <row r="15" spans="1:21" s="53" customFormat="1" ht="15.6" customHeight="1" x14ac:dyDescent="0.2">
      <c r="A15" s="100"/>
      <c r="B15" s="32" t="s">
        <v>9</v>
      </c>
      <c r="C15" s="91"/>
      <c r="D15" s="92"/>
      <c r="E15" s="92"/>
      <c r="F15" s="92"/>
      <c r="G15" s="92"/>
      <c r="H15" s="6">
        <v>7.07</v>
      </c>
      <c r="I15" s="92"/>
      <c r="J15" s="92"/>
      <c r="K15" s="92"/>
      <c r="L15" s="92"/>
      <c r="M15" s="6">
        <v>7.14</v>
      </c>
      <c r="N15" s="92"/>
      <c r="O15" s="92"/>
      <c r="P15" s="85">
        <v>7.2</v>
      </c>
      <c r="Q15" s="38">
        <v>20</v>
      </c>
      <c r="R15" s="15"/>
      <c r="S15" s="56"/>
      <c r="T15" s="56"/>
      <c r="U15" s="56"/>
    </row>
    <row r="16" spans="1:21" s="53" customFormat="1" ht="15.6" customHeight="1" x14ac:dyDescent="0.2">
      <c r="A16" s="101"/>
      <c r="B16" s="33" t="s">
        <v>10</v>
      </c>
      <c r="C16" s="93">
        <v>7</v>
      </c>
      <c r="D16" s="94"/>
      <c r="E16" s="94"/>
      <c r="F16" s="94"/>
      <c r="G16" s="94"/>
      <c r="H16" s="7">
        <f>H15</f>
        <v>7.07</v>
      </c>
      <c r="I16" s="94"/>
      <c r="J16" s="94"/>
      <c r="K16" s="94"/>
      <c r="L16" s="94"/>
      <c r="M16" s="7">
        <f>M15</f>
        <v>7.14</v>
      </c>
      <c r="N16" s="94"/>
      <c r="O16" s="94"/>
      <c r="P16" s="88"/>
      <c r="Q16" s="37"/>
      <c r="R16" s="16"/>
      <c r="S16" s="56"/>
      <c r="T16" s="56"/>
      <c r="U16" s="56"/>
    </row>
    <row r="17" spans="1:21" s="53" customFormat="1" ht="15.6" customHeight="1" thickBot="1" x14ac:dyDescent="0.25">
      <c r="A17" s="58">
        <v>201</v>
      </c>
      <c r="B17" s="58" t="s">
        <v>11</v>
      </c>
      <c r="C17" s="65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3"/>
      <c r="S17" s="56"/>
      <c r="T17" s="56"/>
      <c r="U17" s="56"/>
    </row>
    <row r="18" spans="1:21" s="53" customFormat="1" ht="15.6" customHeight="1" x14ac:dyDescent="0.2">
      <c r="A18" s="64"/>
      <c r="B18" s="29" t="s">
        <v>5</v>
      </c>
      <c r="C18" s="30"/>
      <c r="D18" s="27">
        <v>5</v>
      </c>
      <c r="E18" s="27">
        <v>14</v>
      </c>
      <c r="F18" s="27">
        <v>1</v>
      </c>
      <c r="G18" s="27">
        <v>0</v>
      </c>
      <c r="H18" s="27">
        <v>0</v>
      </c>
      <c r="I18" s="27">
        <v>0</v>
      </c>
      <c r="J18" s="27">
        <v>1</v>
      </c>
      <c r="K18" s="27">
        <v>3</v>
      </c>
      <c r="L18" s="27">
        <v>1</v>
      </c>
      <c r="M18" s="27">
        <v>0</v>
      </c>
      <c r="N18" s="27">
        <v>0</v>
      </c>
      <c r="O18" s="27">
        <v>2</v>
      </c>
      <c r="P18" s="34">
        <v>0</v>
      </c>
      <c r="Q18" s="35" t="s">
        <v>6</v>
      </c>
      <c r="R18" s="52"/>
      <c r="S18" s="56"/>
      <c r="T18" s="56"/>
      <c r="U18" s="56"/>
    </row>
    <row r="19" spans="1:21" s="53" customFormat="1" ht="15.6" customHeight="1" x14ac:dyDescent="0.2">
      <c r="A19" s="31">
        <v>7.55</v>
      </c>
      <c r="B19" s="32" t="s">
        <v>7</v>
      </c>
      <c r="C19" s="21">
        <v>20</v>
      </c>
      <c r="D19" s="4">
        <v>1</v>
      </c>
      <c r="E19" s="4">
        <v>2</v>
      </c>
      <c r="F19" s="4">
        <v>0</v>
      </c>
      <c r="G19" s="4">
        <v>0</v>
      </c>
      <c r="H19" s="4">
        <v>1</v>
      </c>
      <c r="I19" s="4">
        <v>1</v>
      </c>
      <c r="J19" s="4">
        <v>0</v>
      </c>
      <c r="K19" s="4">
        <v>0</v>
      </c>
      <c r="L19" s="4">
        <v>1</v>
      </c>
      <c r="M19" s="4">
        <v>1</v>
      </c>
      <c r="N19" s="4">
        <v>0</v>
      </c>
      <c r="O19" s="4">
        <v>0</v>
      </c>
      <c r="P19" s="20"/>
      <c r="Q19" s="36">
        <f>SUM(C19:O19)</f>
        <v>27</v>
      </c>
      <c r="R19" s="15"/>
      <c r="S19" s="56"/>
      <c r="T19" s="56"/>
      <c r="U19" s="56"/>
    </row>
    <row r="20" spans="1:21" s="53" customFormat="1" ht="15.6" customHeight="1" x14ac:dyDescent="0.2">
      <c r="A20" s="99" t="s">
        <v>45</v>
      </c>
      <c r="B20" s="32" t="s">
        <v>8</v>
      </c>
      <c r="C20" s="21">
        <f>C19</f>
        <v>20</v>
      </c>
      <c r="D20" s="5">
        <f t="shared" ref="D20:P20" si="2">C20-D18+D19</f>
        <v>16</v>
      </c>
      <c r="E20" s="5">
        <f t="shared" si="2"/>
        <v>4</v>
      </c>
      <c r="F20" s="5">
        <f t="shared" si="2"/>
        <v>3</v>
      </c>
      <c r="G20" s="5">
        <f t="shared" si="2"/>
        <v>3</v>
      </c>
      <c r="H20" s="5">
        <f t="shared" si="2"/>
        <v>4</v>
      </c>
      <c r="I20" s="5">
        <f t="shared" si="2"/>
        <v>5</v>
      </c>
      <c r="J20" s="5">
        <f t="shared" si="2"/>
        <v>4</v>
      </c>
      <c r="K20" s="5">
        <f t="shared" si="2"/>
        <v>1</v>
      </c>
      <c r="L20" s="5">
        <f t="shared" si="2"/>
        <v>1</v>
      </c>
      <c r="M20" s="5">
        <f t="shared" si="2"/>
        <v>2</v>
      </c>
      <c r="N20" s="5">
        <f t="shared" si="2"/>
        <v>2</v>
      </c>
      <c r="O20" s="5">
        <f t="shared" si="2"/>
        <v>0</v>
      </c>
      <c r="P20" s="5">
        <f t="shared" si="2"/>
        <v>0</v>
      </c>
      <c r="Q20" s="37"/>
      <c r="R20" s="3">
        <f>MAX(C20:P20)</f>
        <v>20</v>
      </c>
      <c r="S20" s="56"/>
      <c r="T20" s="56"/>
      <c r="U20" s="56"/>
    </row>
    <row r="21" spans="1:21" s="53" customFormat="1" ht="15.6" customHeight="1" x14ac:dyDescent="0.2">
      <c r="A21" s="100"/>
      <c r="B21" s="32" t="s">
        <v>9</v>
      </c>
      <c r="C21" s="91"/>
      <c r="D21" s="92"/>
      <c r="E21" s="92"/>
      <c r="F21" s="92"/>
      <c r="G21" s="92"/>
      <c r="H21" s="6">
        <v>8.02</v>
      </c>
      <c r="I21" s="92"/>
      <c r="J21" s="92"/>
      <c r="K21" s="92"/>
      <c r="L21" s="92"/>
      <c r="M21" s="6">
        <v>8.09</v>
      </c>
      <c r="N21" s="92"/>
      <c r="O21" s="92"/>
      <c r="P21" s="85">
        <v>8.15</v>
      </c>
      <c r="Q21" s="38">
        <v>20</v>
      </c>
      <c r="R21" s="15"/>
      <c r="S21" s="56"/>
      <c r="T21" s="56"/>
      <c r="U21" s="56"/>
    </row>
    <row r="22" spans="1:21" s="53" customFormat="1" ht="15.6" customHeight="1" x14ac:dyDescent="0.2">
      <c r="A22" s="101"/>
      <c r="B22" s="33" t="s">
        <v>10</v>
      </c>
      <c r="C22" s="93">
        <v>7.55</v>
      </c>
      <c r="D22" s="94"/>
      <c r="E22" s="94"/>
      <c r="F22" s="94"/>
      <c r="G22" s="94"/>
      <c r="H22" s="7">
        <f>H21</f>
        <v>8.02</v>
      </c>
      <c r="I22" s="94"/>
      <c r="J22" s="94"/>
      <c r="K22" s="94"/>
      <c r="L22" s="94"/>
      <c r="M22" s="7">
        <f>M21</f>
        <v>8.09</v>
      </c>
      <c r="N22" s="94"/>
      <c r="O22" s="94"/>
      <c r="P22" s="88"/>
      <c r="Q22" s="37"/>
      <c r="R22" s="16"/>
      <c r="S22" s="56"/>
      <c r="T22" s="56"/>
      <c r="U22" s="56"/>
    </row>
    <row r="23" spans="1:21" s="53" customFormat="1" ht="15.6" customHeight="1" thickBot="1" x14ac:dyDescent="0.25">
      <c r="A23" s="58">
        <v>201</v>
      </c>
      <c r="B23" s="58" t="s">
        <v>11</v>
      </c>
      <c r="C23" s="65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  <c r="R23" s="3"/>
      <c r="S23" s="56"/>
      <c r="T23" s="56"/>
      <c r="U23" s="56"/>
    </row>
    <row r="24" spans="1:21" s="53" customFormat="1" ht="15.6" customHeight="1" x14ac:dyDescent="0.2">
      <c r="A24" s="64"/>
      <c r="B24" s="29" t="s">
        <v>5</v>
      </c>
      <c r="C24" s="30"/>
      <c r="D24" s="27">
        <v>0</v>
      </c>
      <c r="E24" s="27">
        <v>3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2</v>
      </c>
      <c r="L24" s="27">
        <v>1</v>
      </c>
      <c r="M24" s="27">
        <v>1</v>
      </c>
      <c r="N24" s="27">
        <v>1</v>
      </c>
      <c r="O24" s="27">
        <v>1</v>
      </c>
      <c r="P24" s="34">
        <v>0</v>
      </c>
      <c r="Q24" s="35" t="s">
        <v>6</v>
      </c>
      <c r="R24" s="52"/>
      <c r="S24" s="56"/>
      <c r="T24" s="56"/>
      <c r="U24" s="56"/>
    </row>
    <row r="25" spans="1:21" s="53" customFormat="1" ht="15.6" customHeight="1" x14ac:dyDescent="0.2">
      <c r="A25" s="31">
        <v>8.4499999999999993</v>
      </c>
      <c r="B25" s="32" t="s">
        <v>7</v>
      </c>
      <c r="C25" s="21">
        <v>1</v>
      </c>
      <c r="D25" s="4">
        <v>3</v>
      </c>
      <c r="E25" s="4">
        <v>2</v>
      </c>
      <c r="F25" s="4">
        <v>1</v>
      </c>
      <c r="G25" s="4">
        <v>0</v>
      </c>
      <c r="H25" s="4">
        <v>0</v>
      </c>
      <c r="I25" s="4">
        <v>0</v>
      </c>
      <c r="J25" s="4">
        <v>1</v>
      </c>
      <c r="K25" s="4">
        <v>2</v>
      </c>
      <c r="L25" s="4">
        <v>0</v>
      </c>
      <c r="M25" s="4">
        <v>0</v>
      </c>
      <c r="N25" s="4">
        <v>0</v>
      </c>
      <c r="O25" s="4">
        <v>0</v>
      </c>
      <c r="P25" s="20"/>
      <c r="Q25" s="36">
        <f>SUM(C25:O25)</f>
        <v>10</v>
      </c>
      <c r="R25" s="15"/>
      <c r="S25" s="56"/>
      <c r="T25" s="56"/>
      <c r="U25" s="56"/>
    </row>
    <row r="26" spans="1:21" s="53" customFormat="1" ht="15.6" customHeight="1" x14ac:dyDescent="0.2">
      <c r="A26" s="99" t="s">
        <v>45</v>
      </c>
      <c r="B26" s="32" t="s">
        <v>8</v>
      </c>
      <c r="C26" s="21">
        <f>C25</f>
        <v>1</v>
      </c>
      <c r="D26" s="5">
        <f t="shared" ref="D26:P26" si="3">C26-D24+D25</f>
        <v>4</v>
      </c>
      <c r="E26" s="5">
        <f t="shared" si="3"/>
        <v>3</v>
      </c>
      <c r="F26" s="5">
        <f t="shared" si="3"/>
        <v>4</v>
      </c>
      <c r="G26" s="5">
        <f t="shared" si="3"/>
        <v>4</v>
      </c>
      <c r="H26" s="5">
        <f t="shared" si="3"/>
        <v>4</v>
      </c>
      <c r="I26" s="5">
        <f t="shared" si="3"/>
        <v>4</v>
      </c>
      <c r="J26" s="5">
        <f t="shared" si="3"/>
        <v>4</v>
      </c>
      <c r="K26" s="5">
        <f t="shared" si="3"/>
        <v>4</v>
      </c>
      <c r="L26" s="5">
        <f t="shared" si="3"/>
        <v>3</v>
      </c>
      <c r="M26" s="5">
        <f t="shared" si="3"/>
        <v>2</v>
      </c>
      <c r="N26" s="5">
        <f t="shared" si="3"/>
        <v>1</v>
      </c>
      <c r="O26" s="5">
        <f t="shared" si="3"/>
        <v>0</v>
      </c>
      <c r="P26" s="5">
        <f t="shared" si="3"/>
        <v>0</v>
      </c>
      <c r="Q26" s="37"/>
      <c r="R26" s="3">
        <f>MAX(C26:P26)</f>
        <v>4</v>
      </c>
      <c r="S26" s="56"/>
      <c r="T26" s="56"/>
      <c r="U26" s="56"/>
    </row>
    <row r="27" spans="1:21" s="53" customFormat="1" ht="15.6" customHeight="1" x14ac:dyDescent="0.2">
      <c r="A27" s="100"/>
      <c r="B27" s="32" t="s">
        <v>9</v>
      </c>
      <c r="C27" s="91"/>
      <c r="D27" s="92"/>
      <c r="E27" s="92"/>
      <c r="F27" s="92"/>
      <c r="G27" s="92"/>
      <c r="H27" s="6">
        <v>8.52</v>
      </c>
      <c r="I27" s="92"/>
      <c r="J27" s="92"/>
      <c r="K27" s="92"/>
      <c r="L27" s="92"/>
      <c r="M27" s="6">
        <v>9</v>
      </c>
      <c r="N27" s="92"/>
      <c r="O27" s="92"/>
      <c r="P27" s="85">
        <v>9.0500000000000007</v>
      </c>
      <c r="Q27" s="38">
        <v>20</v>
      </c>
      <c r="R27" s="15"/>
      <c r="S27" s="56"/>
      <c r="T27" s="56"/>
      <c r="U27" s="56"/>
    </row>
    <row r="28" spans="1:21" s="53" customFormat="1" ht="15.6" customHeight="1" x14ac:dyDescent="0.2">
      <c r="A28" s="101"/>
      <c r="B28" s="33" t="s">
        <v>10</v>
      </c>
      <c r="C28" s="93">
        <v>8.4499999999999993</v>
      </c>
      <c r="D28" s="94"/>
      <c r="E28" s="94"/>
      <c r="F28" s="94"/>
      <c r="G28" s="94"/>
      <c r="H28" s="7">
        <f>H27</f>
        <v>8.52</v>
      </c>
      <c r="I28" s="94"/>
      <c r="J28" s="94"/>
      <c r="K28" s="94"/>
      <c r="L28" s="94"/>
      <c r="M28" s="7">
        <f>M27</f>
        <v>9</v>
      </c>
      <c r="N28" s="94"/>
      <c r="O28" s="94"/>
      <c r="P28" s="88"/>
      <c r="Q28" s="37"/>
      <c r="R28" s="16"/>
      <c r="S28" s="56"/>
      <c r="T28" s="56"/>
      <c r="U28" s="56"/>
    </row>
    <row r="29" spans="1:21" s="53" customFormat="1" ht="15.6" customHeight="1" thickBot="1" x14ac:dyDescent="0.25">
      <c r="A29" s="58">
        <v>201</v>
      </c>
      <c r="B29" s="58" t="s">
        <v>11</v>
      </c>
      <c r="C29" s="65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60"/>
      <c r="Q29" s="61"/>
      <c r="R29" s="3"/>
      <c r="S29" s="56"/>
      <c r="T29" s="56"/>
      <c r="U29" s="56"/>
    </row>
    <row r="30" spans="1:21" s="53" customFormat="1" ht="15.6" customHeight="1" x14ac:dyDescent="0.2">
      <c r="A30" s="64"/>
      <c r="B30" s="29" t="s">
        <v>5</v>
      </c>
      <c r="C30" s="30"/>
      <c r="D30" s="27">
        <v>0</v>
      </c>
      <c r="E30" s="27">
        <v>6</v>
      </c>
      <c r="F30" s="27">
        <v>0</v>
      </c>
      <c r="G30" s="27">
        <v>0</v>
      </c>
      <c r="H30" s="27">
        <v>1</v>
      </c>
      <c r="I30" s="27">
        <v>2</v>
      </c>
      <c r="J30" s="27">
        <v>4</v>
      </c>
      <c r="K30" s="27">
        <v>6</v>
      </c>
      <c r="L30" s="27">
        <v>0</v>
      </c>
      <c r="M30" s="27">
        <v>1</v>
      </c>
      <c r="N30" s="27">
        <v>1</v>
      </c>
      <c r="O30" s="27">
        <v>3</v>
      </c>
      <c r="P30" s="34">
        <v>0</v>
      </c>
      <c r="Q30" s="35" t="s">
        <v>6</v>
      </c>
      <c r="R30" s="52"/>
      <c r="S30" s="56"/>
      <c r="T30" s="56"/>
      <c r="U30" s="56"/>
    </row>
    <row r="31" spans="1:21" s="53" customFormat="1" ht="15.6" customHeight="1" x14ac:dyDescent="0.2">
      <c r="A31" s="31">
        <v>9.35</v>
      </c>
      <c r="B31" s="32" t="s">
        <v>7</v>
      </c>
      <c r="C31" s="21">
        <v>8</v>
      </c>
      <c r="D31" s="4">
        <v>2</v>
      </c>
      <c r="E31" s="4">
        <v>11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20"/>
      <c r="Q31" s="36">
        <f>SUM(C31:O31)</f>
        <v>24</v>
      </c>
      <c r="R31" s="15"/>
      <c r="S31" s="56"/>
      <c r="T31" s="56"/>
      <c r="U31" s="56"/>
    </row>
    <row r="32" spans="1:21" s="53" customFormat="1" ht="15.6" customHeight="1" x14ac:dyDescent="0.2">
      <c r="A32" s="99" t="s">
        <v>45</v>
      </c>
      <c r="B32" s="32" t="s">
        <v>8</v>
      </c>
      <c r="C32" s="21">
        <f>C31</f>
        <v>8</v>
      </c>
      <c r="D32" s="5">
        <f t="shared" ref="D32:P32" si="4">C32-D30+D31</f>
        <v>10</v>
      </c>
      <c r="E32" s="5">
        <f t="shared" si="4"/>
        <v>15</v>
      </c>
      <c r="F32" s="5">
        <f t="shared" si="4"/>
        <v>15</v>
      </c>
      <c r="G32" s="5">
        <f t="shared" si="4"/>
        <v>15</v>
      </c>
      <c r="H32" s="5">
        <f t="shared" si="4"/>
        <v>15</v>
      </c>
      <c r="I32" s="5">
        <f t="shared" si="4"/>
        <v>14</v>
      </c>
      <c r="J32" s="5">
        <f t="shared" si="4"/>
        <v>10</v>
      </c>
      <c r="K32" s="5">
        <f t="shared" si="4"/>
        <v>5</v>
      </c>
      <c r="L32" s="5">
        <f t="shared" si="4"/>
        <v>5</v>
      </c>
      <c r="M32" s="5">
        <f t="shared" si="4"/>
        <v>4</v>
      </c>
      <c r="N32" s="5">
        <f t="shared" si="4"/>
        <v>3</v>
      </c>
      <c r="O32" s="5">
        <f t="shared" si="4"/>
        <v>0</v>
      </c>
      <c r="P32" s="5">
        <f t="shared" si="4"/>
        <v>0</v>
      </c>
      <c r="Q32" s="37"/>
      <c r="R32" s="3">
        <f>MAX(C32:P32)</f>
        <v>15</v>
      </c>
      <c r="S32" s="56"/>
      <c r="T32" s="56"/>
      <c r="U32" s="56"/>
    </row>
    <row r="33" spans="1:21" s="53" customFormat="1" ht="15.6" customHeight="1" x14ac:dyDescent="0.2">
      <c r="A33" s="100"/>
      <c r="B33" s="32" t="s">
        <v>9</v>
      </c>
      <c r="C33" s="91"/>
      <c r="D33" s="92"/>
      <c r="E33" s="92"/>
      <c r="F33" s="92"/>
      <c r="G33" s="92"/>
      <c r="H33" s="6">
        <v>9.42</v>
      </c>
      <c r="I33" s="92"/>
      <c r="J33" s="92"/>
      <c r="K33" s="92"/>
      <c r="L33" s="92"/>
      <c r="M33" s="6">
        <v>9.5</v>
      </c>
      <c r="N33" s="92"/>
      <c r="O33" s="92"/>
      <c r="P33" s="85">
        <v>9.5500000000000007</v>
      </c>
      <c r="Q33" s="38">
        <v>20</v>
      </c>
      <c r="R33" s="15"/>
      <c r="S33" s="56"/>
      <c r="T33" s="56"/>
      <c r="U33" s="56"/>
    </row>
    <row r="34" spans="1:21" s="53" customFormat="1" ht="15.6" customHeight="1" x14ac:dyDescent="0.2">
      <c r="A34" s="101"/>
      <c r="B34" s="33" t="s">
        <v>10</v>
      </c>
      <c r="C34" s="93">
        <v>9.35</v>
      </c>
      <c r="D34" s="94"/>
      <c r="E34" s="94"/>
      <c r="F34" s="94"/>
      <c r="G34" s="94"/>
      <c r="H34" s="7">
        <f>H33</f>
        <v>9.42</v>
      </c>
      <c r="I34" s="94"/>
      <c r="J34" s="94"/>
      <c r="K34" s="94"/>
      <c r="L34" s="94"/>
      <c r="M34" s="7">
        <f>M33</f>
        <v>9.5</v>
      </c>
      <c r="N34" s="94"/>
      <c r="O34" s="94"/>
      <c r="P34" s="88"/>
      <c r="Q34" s="37"/>
      <c r="R34" s="16"/>
      <c r="S34" s="56"/>
      <c r="T34" s="56"/>
      <c r="U34" s="56"/>
    </row>
    <row r="35" spans="1:21" s="53" customFormat="1" ht="15.6" customHeight="1" thickBot="1" x14ac:dyDescent="0.25">
      <c r="A35" s="58">
        <v>201</v>
      </c>
      <c r="B35" s="58" t="s">
        <v>11</v>
      </c>
      <c r="C35" s="65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1"/>
      <c r="R35" s="3"/>
      <c r="S35" s="56"/>
      <c r="T35" s="56"/>
      <c r="U35" s="56"/>
    </row>
    <row r="36" spans="1:21" s="53" customFormat="1" ht="15.6" customHeight="1" x14ac:dyDescent="0.2">
      <c r="A36" s="64"/>
      <c r="B36" s="29" t="s">
        <v>5</v>
      </c>
      <c r="C36" s="30"/>
      <c r="D36" s="27">
        <v>0</v>
      </c>
      <c r="E36" s="27">
        <v>2</v>
      </c>
      <c r="F36" s="27">
        <v>2</v>
      </c>
      <c r="G36" s="27">
        <v>1</v>
      </c>
      <c r="H36" s="27">
        <v>3</v>
      </c>
      <c r="I36" s="27">
        <v>0</v>
      </c>
      <c r="J36" s="27">
        <v>6</v>
      </c>
      <c r="K36" s="27">
        <v>0</v>
      </c>
      <c r="L36" s="27">
        <v>1</v>
      </c>
      <c r="M36" s="27">
        <v>1</v>
      </c>
      <c r="N36" s="27">
        <v>0</v>
      </c>
      <c r="O36" s="27">
        <v>1</v>
      </c>
      <c r="P36" s="34">
        <v>0</v>
      </c>
      <c r="Q36" s="35" t="s">
        <v>6</v>
      </c>
      <c r="R36" s="52"/>
      <c r="S36" s="56"/>
      <c r="T36" s="56"/>
      <c r="U36" s="56"/>
    </row>
    <row r="37" spans="1:21" s="53" customFormat="1" ht="15.6" customHeight="1" x14ac:dyDescent="0.2">
      <c r="A37" s="31">
        <v>10.5</v>
      </c>
      <c r="B37" s="32" t="s">
        <v>7</v>
      </c>
      <c r="C37" s="21">
        <v>5</v>
      </c>
      <c r="D37" s="4">
        <v>5</v>
      </c>
      <c r="E37" s="4">
        <v>7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20"/>
      <c r="Q37" s="36">
        <f>SUM(C37:O37)</f>
        <v>17</v>
      </c>
      <c r="R37" s="15"/>
      <c r="S37" s="56"/>
      <c r="T37" s="56"/>
      <c r="U37" s="56"/>
    </row>
    <row r="38" spans="1:21" s="53" customFormat="1" ht="15.6" customHeight="1" x14ac:dyDescent="0.2">
      <c r="A38" s="99" t="s">
        <v>45</v>
      </c>
      <c r="B38" s="32" t="s">
        <v>8</v>
      </c>
      <c r="C38" s="21">
        <f>C37</f>
        <v>5</v>
      </c>
      <c r="D38" s="5">
        <f t="shared" ref="D38:P38" si="5">C38-D36+D37</f>
        <v>10</v>
      </c>
      <c r="E38" s="5">
        <f t="shared" si="5"/>
        <v>15</v>
      </c>
      <c r="F38" s="5">
        <f t="shared" si="5"/>
        <v>13</v>
      </c>
      <c r="G38" s="5">
        <f t="shared" si="5"/>
        <v>12</v>
      </c>
      <c r="H38" s="5">
        <f t="shared" si="5"/>
        <v>9</v>
      </c>
      <c r="I38" s="5">
        <f t="shared" si="5"/>
        <v>9</v>
      </c>
      <c r="J38" s="5">
        <f t="shared" si="5"/>
        <v>3</v>
      </c>
      <c r="K38" s="5">
        <f t="shared" si="5"/>
        <v>3</v>
      </c>
      <c r="L38" s="5">
        <f t="shared" si="5"/>
        <v>2</v>
      </c>
      <c r="M38" s="5">
        <f t="shared" si="5"/>
        <v>1</v>
      </c>
      <c r="N38" s="5">
        <f t="shared" si="5"/>
        <v>1</v>
      </c>
      <c r="O38" s="5">
        <f t="shared" si="5"/>
        <v>0</v>
      </c>
      <c r="P38" s="5">
        <f t="shared" si="5"/>
        <v>0</v>
      </c>
      <c r="Q38" s="37"/>
      <c r="R38" s="3">
        <f>MAX(C38:P38)</f>
        <v>15</v>
      </c>
      <c r="S38" s="56"/>
      <c r="T38" s="56"/>
      <c r="U38" s="56"/>
    </row>
    <row r="39" spans="1:21" s="53" customFormat="1" ht="15.6" customHeight="1" x14ac:dyDescent="0.2">
      <c r="A39" s="100"/>
      <c r="B39" s="32" t="s">
        <v>9</v>
      </c>
      <c r="C39" s="91"/>
      <c r="D39" s="92"/>
      <c r="E39" s="92"/>
      <c r="F39" s="92"/>
      <c r="G39" s="92"/>
      <c r="H39" s="6">
        <v>10.57</v>
      </c>
      <c r="I39" s="92"/>
      <c r="J39" s="92"/>
      <c r="K39" s="92"/>
      <c r="L39" s="92"/>
      <c r="M39" s="6">
        <v>11.05</v>
      </c>
      <c r="N39" s="92"/>
      <c r="O39" s="92"/>
      <c r="P39" s="85">
        <v>11.1</v>
      </c>
      <c r="Q39" s="38">
        <v>20</v>
      </c>
      <c r="R39" s="15"/>
      <c r="S39" s="56"/>
      <c r="T39" s="56"/>
      <c r="U39" s="56"/>
    </row>
    <row r="40" spans="1:21" s="53" customFormat="1" ht="15.6" customHeight="1" x14ac:dyDescent="0.2">
      <c r="A40" s="101"/>
      <c r="B40" s="33" t="s">
        <v>10</v>
      </c>
      <c r="C40" s="93">
        <v>10.5</v>
      </c>
      <c r="D40" s="94"/>
      <c r="E40" s="94"/>
      <c r="F40" s="94"/>
      <c r="G40" s="94"/>
      <c r="H40" s="7">
        <f>H39</f>
        <v>10.57</v>
      </c>
      <c r="I40" s="94"/>
      <c r="J40" s="94"/>
      <c r="K40" s="94"/>
      <c r="L40" s="94"/>
      <c r="M40" s="7">
        <f>M39</f>
        <v>11.05</v>
      </c>
      <c r="N40" s="94"/>
      <c r="O40" s="94"/>
      <c r="P40" s="88"/>
      <c r="Q40" s="37"/>
      <c r="R40" s="16"/>
      <c r="S40" s="56"/>
      <c r="T40" s="56"/>
      <c r="U40" s="56"/>
    </row>
    <row r="41" spans="1:21" s="53" customFormat="1" ht="15.6" customHeight="1" thickBot="1" x14ac:dyDescent="0.25">
      <c r="A41" s="58">
        <v>201</v>
      </c>
      <c r="B41" s="58" t="s">
        <v>11</v>
      </c>
      <c r="C41" s="65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60"/>
      <c r="Q41" s="61"/>
      <c r="R41" s="3"/>
      <c r="S41" s="56"/>
      <c r="T41" s="56"/>
      <c r="U41" s="56"/>
    </row>
    <row r="42" spans="1:21" s="53" customFormat="1" ht="15.6" customHeight="1" x14ac:dyDescent="0.2">
      <c r="A42" s="64"/>
      <c r="B42" s="29" t="s">
        <v>5</v>
      </c>
      <c r="C42" s="30"/>
      <c r="D42" s="27">
        <v>0</v>
      </c>
      <c r="E42" s="27">
        <v>0</v>
      </c>
      <c r="F42" s="27">
        <v>0</v>
      </c>
      <c r="G42" s="27">
        <v>2</v>
      </c>
      <c r="H42" s="27">
        <v>1</v>
      </c>
      <c r="I42" s="27">
        <v>1</v>
      </c>
      <c r="J42" s="27">
        <v>4</v>
      </c>
      <c r="K42" s="27">
        <v>5</v>
      </c>
      <c r="L42" s="27">
        <v>1</v>
      </c>
      <c r="M42" s="27">
        <v>1</v>
      </c>
      <c r="N42" s="27">
        <v>3</v>
      </c>
      <c r="O42" s="27">
        <v>6</v>
      </c>
      <c r="P42" s="34">
        <v>0</v>
      </c>
      <c r="Q42" s="35" t="s">
        <v>6</v>
      </c>
      <c r="R42" s="52"/>
      <c r="S42" s="56"/>
      <c r="T42" s="56"/>
      <c r="U42" s="56"/>
    </row>
    <row r="43" spans="1:21" s="53" customFormat="1" ht="15.6" customHeight="1" x14ac:dyDescent="0.2">
      <c r="A43" s="31">
        <v>11.5</v>
      </c>
      <c r="B43" s="32" t="s">
        <v>7</v>
      </c>
      <c r="C43" s="21">
        <v>4</v>
      </c>
      <c r="D43" s="4">
        <v>2</v>
      </c>
      <c r="E43" s="4">
        <v>7</v>
      </c>
      <c r="F43" s="4">
        <v>0</v>
      </c>
      <c r="G43" s="4">
        <v>1</v>
      </c>
      <c r="H43" s="4">
        <v>2</v>
      </c>
      <c r="I43" s="4">
        <v>3</v>
      </c>
      <c r="J43" s="4">
        <v>0</v>
      </c>
      <c r="K43" s="4">
        <v>4</v>
      </c>
      <c r="L43" s="4">
        <v>1</v>
      </c>
      <c r="M43" s="4">
        <v>0</v>
      </c>
      <c r="N43" s="4">
        <v>0</v>
      </c>
      <c r="O43" s="4">
        <v>0</v>
      </c>
      <c r="P43" s="20"/>
      <c r="Q43" s="36">
        <f>SUM(C43:O43)</f>
        <v>24</v>
      </c>
      <c r="R43" s="15"/>
      <c r="S43" s="56"/>
      <c r="T43" s="56"/>
      <c r="U43" s="56"/>
    </row>
    <row r="44" spans="1:21" s="53" customFormat="1" ht="15.6" customHeight="1" x14ac:dyDescent="0.2">
      <c r="A44" s="99" t="s">
        <v>45</v>
      </c>
      <c r="B44" s="32" t="s">
        <v>8</v>
      </c>
      <c r="C44" s="21">
        <f>C43</f>
        <v>4</v>
      </c>
      <c r="D44" s="5">
        <f t="shared" ref="D44:P44" si="6">C44-D42+D43</f>
        <v>6</v>
      </c>
      <c r="E44" s="5">
        <f t="shared" si="6"/>
        <v>13</v>
      </c>
      <c r="F44" s="5">
        <f t="shared" si="6"/>
        <v>13</v>
      </c>
      <c r="G44" s="5">
        <f t="shared" si="6"/>
        <v>12</v>
      </c>
      <c r="H44" s="5">
        <f t="shared" si="6"/>
        <v>13</v>
      </c>
      <c r="I44" s="5">
        <f t="shared" si="6"/>
        <v>15</v>
      </c>
      <c r="J44" s="5">
        <f t="shared" si="6"/>
        <v>11</v>
      </c>
      <c r="K44" s="5">
        <f t="shared" si="6"/>
        <v>10</v>
      </c>
      <c r="L44" s="5">
        <f t="shared" si="6"/>
        <v>10</v>
      </c>
      <c r="M44" s="5">
        <f t="shared" si="6"/>
        <v>9</v>
      </c>
      <c r="N44" s="5">
        <f t="shared" si="6"/>
        <v>6</v>
      </c>
      <c r="O44" s="5">
        <f t="shared" si="6"/>
        <v>0</v>
      </c>
      <c r="P44" s="5">
        <f t="shared" si="6"/>
        <v>0</v>
      </c>
      <c r="Q44" s="37"/>
      <c r="R44" s="3">
        <f>MAX(C44:P44)</f>
        <v>15</v>
      </c>
      <c r="S44" s="56"/>
      <c r="T44" s="56"/>
      <c r="U44" s="56"/>
    </row>
    <row r="45" spans="1:21" s="53" customFormat="1" ht="15.6" customHeight="1" x14ac:dyDescent="0.2">
      <c r="A45" s="100"/>
      <c r="B45" s="32" t="s">
        <v>9</v>
      </c>
      <c r="C45" s="91"/>
      <c r="D45" s="92"/>
      <c r="E45" s="92"/>
      <c r="F45" s="92"/>
      <c r="G45" s="92"/>
      <c r="H45" s="6">
        <v>11.57</v>
      </c>
      <c r="I45" s="92"/>
      <c r="J45" s="92"/>
      <c r="K45" s="92"/>
      <c r="L45" s="92"/>
      <c r="M45" s="6">
        <v>12.06</v>
      </c>
      <c r="N45" s="92"/>
      <c r="O45" s="92"/>
      <c r="P45" s="85">
        <v>12.1</v>
      </c>
      <c r="Q45" s="38">
        <v>20</v>
      </c>
      <c r="R45" s="15"/>
      <c r="S45" s="56"/>
      <c r="T45" s="56"/>
      <c r="U45" s="56"/>
    </row>
    <row r="46" spans="1:21" s="53" customFormat="1" ht="15.6" customHeight="1" x14ac:dyDescent="0.2">
      <c r="A46" s="101"/>
      <c r="B46" s="33" t="s">
        <v>10</v>
      </c>
      <c r="C46" s="93">
        <v>11.5</v>
      </c>
      <c r="D46" s="94"/>
      <c r="E46" s="94"/>
      <c r="F46" s="94"/>
      <c r="G46" s="94"/>
      <c r="H46" s="7">
        <f>H45</f>
        <v>11.57</v>
      </c>
      <c r="I46" s="94"/>
      <c r="J46" s="94"/>
      <c r="K46" s="94"/>
      <c r="L46" s="94"/>
      <c r="M46" s="7">
        <f>M45</f>
        <v>12.06</v>
      </c>
      <c r="N46" s="94"/>
      <c r="O46" s="94"/>
      <c r="P46" s="88"/>
      <c r="Q46" s="37"/>
      <c r="R46" s="16"/>
      <c r="S46" s="56"/>
      <c r="T46" s="56"/>
      <c r="U46" s="56"/>
    </row>
    <row r="47" spans="1:21" s="53" customFormat="1" ht="15.6" customHeight="1" thickBot="1" x14ac:dyDescent="0.25">
      <c r="A47" s="58">
        <v>201</v>
      </c>
      <c r="B47" s="58" t="s">
        <v>11</v>
      </c>
      <c r="C47" s="6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60"/>
      <c r="Q47" s="61"/>
      <c r="R47" s="3"/>
      <c r="S47" s="56"/>
      <c r="T47" s="56"/>
      <c r="U47" s="56"/>
    </row>
    <row r="48" spans="1:21" s="53" customFormat="1" ht="15.6" customHeight="1" x14ac:dyDescent="0.2">
      <c r="A48" s="64"/>
      <c r="B48" s="29" t="s">
        <v>5</v>
      </c>
      <c r="C48" s="30"/>
      <c r="D48" s="27">
        <v>0</v>
      </c>
      <c r="E48" s="27">
        <v>3</v>
      </c>
      <c r="F48" s="27">
        <v>2</v>
      </c>
      <c r="G48" s="27">
        <v>6</v>
      </c>
      <c r="H48" s="27">
        <v>3</v>
      </c>
      <c r="I48" s="27">
        <v>13</v>
      </c>
      <c r="J48" s="27">
        <v>2</v>
      </c>
      <c r="K48" s="27">
        <v>5</v>
      </c>
      <c r="L48" s="27">
        <v>0</v>
      </c>
      <c r="M48" s="27">
        <v>0</v>
      </c>
      <c r="N48" s="27">
        <v>3</v>
      </c>
      <c r="O48" s="27">
        <v>3</v>
      </c>
      <c r="P48" s="34">
        <v>2</v>
      </c>
      <c r="Q48" s="35" t="s">
        <v>6</v>
      </c>
      <c r="R48" s="52"/>
      <c r="S48" s="56"/>
      <c r="T48" s="56"/>
      <c r="U48" s="56"/>
    </row>
    <row r="49" spans="1:21" s="53" customFormat="1" ht="15.6" customHeight="1" x14ac:dyDescent="0.2">
      <c r="A49" s="31">
        <v>12.5</v>
      </c>
      <c r="B49" s="32" t="s">
        <v>7</v>
      </c>
      <c r="C49" s="21">
        <v>5</v>
      </c>
      <c r="D49" s="4">
        <v>12</v>
      </c>
      <c r="E49" s="4">
        <v>15</v>
      </c>
      <c r="F49" s="4">
        <v>2</v>
      </c>
      <c r="G49" s="4">
        <v>2</v>
      </c>
      <c r="H49" s="4">
        <v>4</v>
      </c>
      <c r="I49" s="4">
        <v>1</v>
      </c>
      <c r="J49" s="4">
        <v>1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20"/>
      <c r="Q49" s="36">
        <f>SUM(C49:O49)</f>
        <v>42</v>
      </c>
      <c r="R49" s="15"/>
      <c r="S49" s="56"/>
      <c r="T49" s="56"/>
      <c r="U49" s="56"/>
    </row>
    <row r="50" spans="1:21" s="53" customFormat="1" ht="15.6" customHeight="1" x14ac:dyDescent="0.2">
      <c r="A50" s="99" t="s">
        <v>45</v>
      </c>
      <c r="B50" s="32" t="s">
        <v>8</v>
      </c>
      <c r="C50" s="21">
        <f>C49</f>
        <v>5</v>
      </c>
      <c r="D50" s="5">
        <f t="shared" ref="D50:P50" si="7">C50-D48+D49</f>
        <v>17</v>
      </c>
      <c r="E50" s="5">
        <f t="shared" si="7"/>
        <v>29</v>
      </c>
      <c r="F50" s="5">
        <f t="shared" si="7"/>
        <v>29</v>
      </c>
      <c r="G50" s="5">
        <f t="shared" si="7"/>
        <v>25</v>
      </c>
      <c r="H50" s="5">
        <f t="shared" si="7"/>
        <v>26</v>
      </c>
      <c r="I50" s="5">
        <f t="shared" si="7"/>
        <v>14</v>
      </c>
      <c r="J50" s="5">
        <f t="shared" si="7"/>
        <v>13</v>
      </c>
      <c r="K50" s="5">
        <f t="shared" si="7"/>
        <v>8</v>
      </c>
      <c r="L50" s="5">
        <f t="shared" si="7"/>
        <v>8</v>
      </c>
      <c r="M50" s="5">
        <f t="shared" si="7"/>
        <v>8</v>
      </c>
      <c r="N50" s="5">
        <f t="shared" si="7"/>
        <v>5</v>
      </c>
      <c r="O50" s="5">
        <f t="shared" si="7"/>
        <v>2</v>
      </c>
      <c r="P50" s="5">
        <f t="shared" si="7"/>
        <v>0</v>
      </c>
      <c r="Q50" s="37"/>
      <c r="R50" s="3">
        <f>MAX(C50:P50)</f>
        <v>29</v>
      </c>
      <c r="S50" s="56"/>
      <c r="T50" s="56"/>
      <c r="U50" s="56"/>
    </row>
    <row r="51" spans="1:21" s="53" customFormat="1" ht="15.6" customHeight="1" x14ac:dyDescent="0.2">
      <c r="A51" s="100"/>
      <c r="B51" s="32" t="s">
        <v>9</v>
      </c>
      <c r="C51" s="91"/>
      <c r="D51" s="92"/>
      <c r="E51" s="92"/>
      <c r="F51" s="92"/>
      <c r="G51" s="92"/>
      <c r="H51" s="6">
        <v>12.59</v>
      </c>
      <c r="I51" s="92"/>
      <c r="J51" s="92"/>
      <c r="K51" s="92"/>
      <c r="L51" s="92"/>
      <c r="M51" s="6">
        <v>13.06</v>
      </c>
      <c r="N51" s="92"/>
      <c r="O51" s="92"/>
      <c r="P51" s="85">
        <v>13.1</v>
      </c>
      <c r="Q51" s="38">
        <v>20</v>
      </c>
      <c r="R51" s="15"/>
      <c r="S51" s="56"/>
      <c r="T51" s="56"/>
      <c r="U51" s="56"/>
    </row>
    <row r="52" spans="1:21" s="53" customFormat="1" ht="15.6" customHeight="1" x14ac:dyDescent="0.2">
      <c r="A52" s="101"/>
      <c r="B52" s="33" t="s">
        <v>10</v>
      </c>
      <c r="C52" s="93">
        <v>12.5</v>
      </c>
      <c r="D52" s="94"/>
      <c r="E52" s="94"/>
      <c r="F52" s="94"/>
      <c r="G52" s="94"/>
      <c r="H52" s="7">
        <v>13</v>
      </c>
      <c r="I52" s="94"/>
      <c r="J52" s="94"/>
      <c r="K52" s="94"/>
      <c r="L52" s="94"/>
      <c r="M52" s="7">
        <f>M51</f>
        <v>13.06</v>
      </c>
      <c r="N52" s="94"/>
      <c r="O52" s="94"/>
      <c r="P52" s="88"/>
      <c r="Q52" s="37"/>
      <c r="R52" s="16"/>
      <c r="S52" s="56"/>
      <c r="T52" s="56"/>
      <c r="U52" s="56"/>
    </row>
    <row r="53" spans="1:21" s="53" customFormat="1" ht="15.6" customHeight="1" thickBot="1" x14ac:dyDescent="0.25">
      <c r="A53" s="58">
        <v>201</v>
      </c>
      <c r="B53" s="58" t="s">
        <v>11</v>
      </c>
      <c r="C53" s="65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60"/>
      <c r="Q53" s="61"/>
      <c r="R53" s="3"/>
      <c r="S53" s="56"/>
      <c r="T53" s="56"/>
      <c r="U53" s="56"/>
    </row>
    <row r="54" spans="1:21" s="53" customFormat="1" ht="15.6" customHeight="1" x14ac:dyDescent="0.2">
      <c r="A54" s="64"/>
      <c r="B54" s="29" t="s">
        <v>5</v>
      </c>
      <c r="C54" s="30"/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6</v>
      </c>
      <c r="K54" s="27">
        <v>5</v>
      </c>
      <c r="L54" s="27">
        <v>6</v>
      </c>
      <c r="M54" s="27">
        <v>1</v>
      </c>
      <c r="N54" s="27">
        <v>6</v>
      </c>
      <c r="O54" s="27">
        <v>0</v>
      </c>
      <c r="P54" s="34">
        <v>0</v>
      </c>
      <c r="Q54" s="35" t="s">
        <v>6</v>
      </c>
      <c r="R54" s="52"/>
      <c r="S54" s="56"/>
      <c r="T54" s="56"/>
      <c r="U54" s="56"/>
    </row>
    <row r="55" spans="1:21" s="53" customFormat="1" ht="15.6" customHeight="1" x14ac:dyDescent="0.2">
      <c r="A55" s="31">
        <v>14.07</v>
      </c>
      <c r="B55" s="32" t="s">
        <v>7</v>
      </c>
      <c r="C55" s="21">
        <v>6</v>
      </c>
      <c r="D55" s="4">
        <v>3</v>
      </c>
      <c r="E55" s="4">
        <v>8</v>
      </c>
      <c r="F55" s="4">
        <v>1</v>
      </c>
      <c r="G55" s="4">
        <v>0</v>
      </c>
      <c r="H55" s="4">
        <v>1</v>
      </c>
      <c r="I55" s="4">
        <v>1</v>
      </c>
      <c r="J55" s="4">
        <v>3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20"/>
      <c r="Q55" s="36">
        <f>SUM(C55:O55)</f>
        <v>24</v>
      </c>
      <c r="R55" s="15"/>
      <c r="S55" s="56"/>
      <c r="T55" s="56"/>
      <c r="U55" s="56"/>
    </row>
    <row r="56" spans="1:21" s="53" customFormat="1" ht="15.6" customHeight="1" x14ac:dyDescent="0.2">
      <c r="A56" s="99" t="s">
        <v>45</v>
      </c>
      <c r="B56" s="32" t="s">
        <v>8</v>
      </c>
      <c r="C56" s="21">
        <f>C55</f>
        <v>6</v>
      </c>
      <c r="D56" s="5">
        <f t="shared" ref="D56:P56" si="8">C56-D54+D55</f>
        <v>9</v>
      </c>
      <c r="E56" s="5">
        <f t="shared" si="8"/>
        <v>17</v>
      </c>
      <c r="F56" s="5">
        <f t="shared" si="8"/>
        <v>18</v>
      </c>
      <c r="G56" s="5">
        <f t="shared" si="8"/>
        <v>18</v>
      </c>
      <c r="H56" s="5">
        <f t="shared" si="8"/>
        <v>19</v>
      </c>
      <c r="I56" s="5">
        <f t="shared" si="8"/>
        <v>20</v>
      </c>
      <c r="J56" s="5">
        <f t="shared" si="8"/>
        <v>17</v>
      </c>
      <c r="K56" s="5">
        <f t="shared" si="8"/>
        <v>13</v>
      </c>
      <c r="L56" s="5">
        <f t="shared" si="8"/>
        <v>7</v>
      </c>
      <c r="M56" s="5">
        <f t="shared" si="8"/>
        <v>6</v>
      </c>
      <c r="N56" s="5">
        <f t="shared" si="8"/>
        <v>0</v>
      </c>
      <c r="O56" s="5">
        <f t="shared" si="8"/>
        <v>0</v>
      </c>
      <c r="P56" s="5">
        <f t="shared" si="8"/>
        <v>0</v>
      </c>
      <c r="Q56" s="37"/>
      <c r="R56" s="3">
        <f>MAX(C56:P56)</f>
        <v>20</v>
      </c>
      <c r="S56" s="56"/>
      <c r="T56" s="56"/>
      <c r="U56" s="56"/>
    </row>
    <row r="57" spans="1:21" s="53" customFormat="1" ht="15.6" customHeight="1" x14ac:dyDescent="0.2">
      <c r="A57" s="100"/>
      <c r="B57" s="32" t="s">
        <v>9</v>
      </c>
      <c r="C57" s="91"/>
      <c r="D57" s="92"/>
      <c r="E57" s="92"/>
      <c r="F57" s="92"/>
      <c r="G57" s="92"/>
      <c r="H57" s="6">
        <v>14.14</v>
      </c>
      <c r="I57" s="92"/>
      <c r="J57" s="92"/>
      <c r="K57" s="92"/>
      <c r="L57" s="92"/>
      <c r="M57" s="6">
        <v>14.22</v>
      </c>
      <c r="N57" s="92"/>
      <c r="O57" s="92"/>
      <c r="P57" s="85">
        <v>14.27</v>
      </c>
      <c r="Q57" s="38">
        <v>20</v>
      </c>
      <c r="R57" s="15"/>
      <c r="S57" s="56"/>
      <c r="T57" s="56"/>
      <c r="U57" s="56"/>
    </row>
    <row r="58" spans="1:21" s="53" customFormat="1" ht="15.6" customHeight="1" x14ac:dyDescent="0.2">
      <c r="A58" s="101"/>
      <c r="B58" s="33" t="s">
        <v>10</v>
      </c>
      <c r="C58" s="93">
        <v>14.07</v>
      </c>
      <c r="D58" s="94"/>
      <c r="E58" s="94"/>
      <c r="F58" s="94"/>
      <c r="G58" s="94"/>
      <c r="H58" s="7">
        <f>H57</f>
        <v>14.14</v>
      </c>
      <c r="I58" s="94"/>
      <c r="J58" s="94"/>
      <c r="K58" s="94"/>
      <c r="L58" s="94"/>
      <c r="M58" s="7">
        <f>M57</f>
        <v>14.22</v>
      </c>
      <c r="N58" s="94"/>
      <c r="O58" s="94"/>
      <c r="P58" s="88"/>
      <c r="Q58" s="37"/>
      <c r="R58" s="16"/>
      <c r="S58" s="56"/>
      <c r="T58" s="56"/>
      <c r="U58" s="56"/>
    </row>
    <row r="59" spans="1:21" s="53" customFormat="1" ht="15.6" customHeight="1" thickBot="1" x14ac:dyDescent="0.25">
      <c r="A59" s="58">
        <v>539</v>
      </c>
      <c r="B59" s="58" t="s">
        <v>11</v>
      </c>
      <c r="C59" s="65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  <c r="Q59" s="61"/>
      <c r="R59" s="3"/>
      <c r="S59" s="56"/>
      <c r="T59" s="56"/>
      <c r="U59" s="56"/>
    </row>
    <row r="60" spans="1:21" s="53" customFormat="1" ht="15.6" customHeight="1" x14ac:dyDescent="0.2">
      <c r="A60" s="64"/>
      <c r="B60" s="29" t="s">
        <v>5</v>
      </c>
      <c r="C60" s="30"/>
      <c r="D60" s="27">
        <v>1</v>
      </c>
      <c r="E60" s="27">
        <v>1</v>
      </c>
      <c r="F60" s="27">
        <v>0</v>
      </c>
      <c r="G60" s="27">
        <v>1</v>
      </c>
      <c r="H60" s="27">
        <v>4</v>
      </c>
      <c r="I60" s="27">
        <v>2</v>
      </c>
      <c r="J60" s="27">
        <v>2</v>
      </c>
      <c r="K60" s="27">
        <v>10</v>
      </c>
      <c r="L60" s="27">
        <v>1</v>
      </c>
      <c r="M60" s="27">
        <v>2</v>
      </c>
      <c r="N60" s="27">
        <v>5</v>
      </c>
      <c r="O60" s="27">
        <v>0</v>
      </c>
      <c r="P60" s="34">
        <v>1</v>
      </c>
      <c r="Q60" s="35" t="s">
        <v>6</v>
      </c>
      <c r="R60" s="52"/>
      <c r="S60" s="56"/>
      <c r="T60" s="56"/>
      <c r="U60" s="56"/>
    </row>
    <row r="61" spans="1:21" s="53" customFormat="1" ht="15.6" customHeight="1" x14ac:dyDescent="0.2">
      <c r="A61" s="31">
        <v>15.07</v>
      </c>
      <c r="B61" s="32" t="s">
        <v>7</v>
      </c>
      <c r="C61" s="21">
        <v>5</v>
      </c>
      <c r="D61" s="4">
        <v>0</v>
      </c>
      <c r="E61" s="4">
        <v>17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3</v>
      </c>
      <c r="L61" s="4">
        <v>3</v>
      </c>
      <c r="M61" s="4">
        <v>0</v>
      </c>
      <c r="N61" s="4">
        <v>0</v>
      </c>
      <c r="O61" s="4">
        <v>1</v>
      </c>
      <c r="P61" s="20"/>
      <c r="Q61" s="36">
        <f>SUM(C61:O61)</f>
        <v>30</v>
      </c>
      <c r="R61" s="15"/>
      <c r="S61" s="56"/>
      <c r="T61" s="56"/>
      <c r="U61" s="56"/>
    </row>
    <row r="62" spans="1:21" s="53" customFormat="1" ht="15.6" customHeight="1" x14ac:dyDescent="0.2">
      <c r="A62" s="99" t="s">
        <v>45</v>
      </c>
      <c r="B62" s="32" t="s">
        <v>8</v>
      </c>
      <c r="C62" s="21">
        <f>C61</f>
        <v>5</v>
      </c>
      <c r="D62" s="5">
        <f t="shared" ref="D62:P62" si="9">C62-D60+D61</f>
        <v>4</v>
      </c>
      <c r="E62" s="5">
        <f t="shared" si="9"/>
        <v>20</v>
      </c>
      <c r="F62" s="5">
        <f t="shared" si="9"/>
        <v>20</v>
      </c>
      <c r="G62" s="5">
        <f t="shared" si="9"/>
        <v>19</v>
      </c>
      <c r="H62" s="5">
        <f t="shared" si="9"/>
        <v>16</v>
      </c>
      <c r="I62" s="5">
        <f t="shared" si="9"/>
        <v>14</v>
      </c>
      <c r="J62" s="5">
        <f t="shared" si="9"/>
        <v>12</v>
      </c>
      <c r="K62" s="5">
        <f t="shared" si="9"/>
        <v>5</v>
      </c>
      <c r="L62" s="5">
        <f t="shared" si="9"/>
        <v>7</v>
      </c>
      <c r="M62" s="5">
        <f t="shared" si="9"/>
        <v>5</v>
      </c>
      <c r="N62" s="5">
        <f t="shared" si="9"/>
        <v>0</v>
      </c>
      <c r="O62" s="5">
        <f t="shared" si="9"/>
        <v>1</v>
      </c>
      <c r="P62" s="5">
        <f t="shared" si="9"/>
        <v>0</v>
      </c>
      <c r="Q62" s="37"/>
      <c r="R62" s="3">
        <f>MAX(C62:P62)</f>
        <v>20</v>
      </c>
      <c r="S62" s="56"/>
      <c r="T62" s="56"/>
      <c r="U62" s="56"/>
    </row>
    <row r="63" spans="1:21" s="53" customFormat="1" ht="15.6" customHeight="1" x14ac:dyDescent="0.2">
      <c r="A63" s="100"/>
      <c r="B63" s="32" t="s">
        <v>9</v>
      </c>
      <c r="C63" s="91"/>
      <c r="D63" s="92"/>
      <c r="E63" s="92"/>
      <c r="F63" s="92"/>
      <c r="G63" s="92"/>
      <c r="H63" s="6">
        <v>15.14</v>
      </c>
      <c r="I63" s="92"/>
      <c r="J63" s="92"/>
      <c r="K63" s="92"/>
      <c r="L63" s="92"/>
      <c r="M63" s="6">
        <v>15.22</v>
      </c>
      <c r="N63" s="92"/>
      <c r="O63" s="92"/>
      <c r="P63" s="85">
        <v>15.27</v>
      </c>
      <c r="Q63" s="38">
        <v>20</v>
      </c>
      <c r="R63" s="15"/>
      <c r="S63" s="56"/>
      <c r="T63" s="56"/>
      <c r="U63" s="56"/>
    </row>
    <row r="64" spans="1:21" s="53" customFormat="1" ht="15.6" customHeight="1" x14ac:dyDescent="0.2">
      <c r="A64" s="101"/>
      <c r="B64" s="33" t="s">
        <v>10</v>
      </c>
      <c r="C64" s="93">
        <v>15.07</v>
      </c>
      <c r="D64" s="94"/>
      <c r="E64" s="94"/>
      <c r="F64" s="94"/>
      <c r="G64" s="94"/>
      <c r="H64" s="7">
        <f>H63</f>
        <v>15.14</v>
      </c>
      <c r="I64" s="94"/>
      <c r="J64" s="94"/>
      <c r="K64" s="94"/>
      <c r="L64" s="94"/>
      <c r="M64" s="7">
        <f>M63</f>
        <v>15.22</v>
      </c>
      <c r="N64" s="94"/>
      <c r="O64" s="94"/>
      <c r="P64" s="88"/>
      <c r="Q64" s="37"/>
      <c r="R64" s="16"/>
      <c r="S64" s="56"/>
      <c r="T64" s="56"/>
      <c r="U64" s="56"/>
    </row>
    <row r="65" spans="1:21" s="53" customFormat="1" ht="15.6" customHeight="1" thickBot="1" x14ac:dyDescent="0.25">
      <c r="A65" s="58">
        <v>539</v>
      </c>
      <c r="B65" s="58" t="s">
        <v>11</v>
      </c>
      <c r="C65" s="65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  <c r="Q65" s="61"/>
      <c r="R65" s="3"/>
      <c r="S65" s="56"/>
      <c r="T65" s="56"/>
      <c r="U65" s="56"/>
    </row>
    <row r="66" spans="1:21" s="53" customFormat="1" ht="15.6" customHeight="1" x14ac:dyDescent="0.2">
      <c r="A66" s="64"/>
      <c r="B66" s="29" t="s">
        <v>5</v>
      </c>
      <c r="C66" s="30"/>
      <c r="D66" s="27">
        <v>0</v>
      </c>
      <c r="E66" s="27">
        <v>0</v>
      </c>
      <c r="F66" s="27">
        <v>0</v>
      </c>
      <c r="G66" s="27">
        <v>0</v>
      </c>
      <c r="H66" s="27">
        <v>3</v>
      </c>
      <c r="I66" s="27">
        <v>0</v>
      </c>
      <c r="J66" s="27">
        <v>6</v>
      </c>
      <c r="K66" s="27">
        <v>13</v>
      </c>
      <c r="L66" s="27">
        <v>2</v>
      </c>
      <c r="M66" s="27">
        <v>3</v>
      </c>
      <c r="N66" s="27">
        <v>0</v>
      </c>
      <c r="O66" s="27">
        <v>2</v>
      </c>
      <c r="P66" s="34">
        <v>0</v>
      </c>
      <c r="Q66" s="35" t="s">
        <v>6</v>
      </c>
      <c r="R66" s="52"/>
      <c r="S66" s="56"/>
      <c r="T66" s="56"/>
      <c r="U66" s="56"/>
    </row>
    <row r="67" spans="1:21" s="53" customFormat="1" ht="15.6" customHeight="1" x14ac:dyDescent="0.2">
      <c r="A67" s="31">
        <v>15.5</v>
      </c>
      <c r="B67" s="32" t="s">
        <v>7</v>
      </c>
      <c r="C67" s="21">
        <v>7</v>
      </c>
      <c r="D67" s="4">
        <v>7</v>
      </c>
      <c r="E67" s="4">
        <v>9</v>
      </c>
      <c r="F67" s="4">
        <v>1</v>
      </c>
      <c r="G67" s="4">
        <v>0</v>
      </c>
      <c r="H67" s="4">
        <v>0</v>
      </c>
      <c r="I67" s="4">
        <v>4</v>
      </c>
      <c r="J67" s="4">
        <v>0</v>
      </c>
      <c r="K67" s="4">
        <v>1</v>
      </c>
      <c r="L67" s="4">
        <v>0</v>
      </c>
      <c r="M67" s="4">
        <v>0</v>
      </c>
      <c r="N67" s="4">
        <v>0</v>
      </c>
      <c r="O67" s="4">
        <v>0</v>
      </c>
      <c r="P67" s="20"/>
      <c r="Q67" s="36">
        <f>SUM(C67:O67)</f>
        <v>29</v>
      </c>
      <c r="R67" s="15"/>
      <c r="S67" s="56"/>
      <c r="T67" s="56"/>
      <c r="U67" s="56"/>
    </row>
    <row r="68" spans="1:21" s="53" customFormat="1" ht="15.6" customHeight="1" x14ac:dyDescent="0.2">
      <c r="A68" s="99" t="s">
        <v>45</v>
      </c>
      <c r="B68" s="32" t="s">
        <v>8</v>
      </c>
      <c r="C68" s="21">
        <f>C67</f>
        <v>7</v>
      </c>
      <c r="D68" s="5">
        <f t="shared" ref="D68:P68" si="10">C68-D66+D67</f>
        <v>14</v>
      </c>
      <c r="E68" s="5">
        <f t="shared" si="10"/>
        <v>23</v>
      </c>
      <c r="F68" s="5">
        <f t="shared" si="10"/>
        <v>24</v>
      </c>
      <c r="G68" s="5">
        <f t="shared" si="10"/>
        <v>24</v>
      </c>
      <c r="H68" s="5">
        <f t="shared" si="10"/>
        <v>21</v>
      </c>
      <c r="I68" s="5">
        <f t="shared" si="10"/>
        <v>25</v>
      </c>
      <c r="J68" s="5">
        <f t="shared" si="10"/>
        <v>19</v>
      </c>
      <c r="K68" s="5">
        <f t="shared" si="10"/>
        <v>7</v>
      </c>
      <c r="L68" s="5">
        <f t="shared" si="10"/>
        <v>5</v>
      </c>
      <c r="M68" s="5">
        <f t="shared" si="10"/>
        <v>2</v>
      </c>
      <c r="N68" s="5">
        <f t="shared" si="10"/>
        <v>2</v>
      </c>
      <c r="O68" s="5">
        <f t="shared" si="10"/>
        <v>0</v>
      </c>
      <c r="P68" s="5">
        <f t="shared" si="10"/>
        <v>0</v>
      </c>
      <c r="Q68" s="37"/>
      <c r="R68" s="3">
        <f>MAX(C68:P68)</f>
        <v>25</v>
      </c>
      <c r="S68" s="56"/>
      <c r="T68" s="56"/>
      <c r="U68" s="56"/>
    </row>
    <row r="69" spans="1:21" s="53" customFormat="1" ht="15.6" customHeight="1" x14ac:dyDescent="0.2">
      <c r="A69" s="100"/>
      <c r="B69" s="32" t="s">
        <v>9</v>
      </c>
      <c r="C69" s="91"/>
      <c r="D69" s="92"/>
      <c r="E69" s="92"/>
      <c r="F69" s="92"/>
      <c r="G69" s="92"/>
      <c r="H69" s="6">
        <v>15.58</v>
      </c>
      <c r="I69" s="92"/>
      <c r="J69" s="92"/>
      <c r="K69" s="92"/>
      <c r="L69" s="92"/>
      <c r="M69" s="6">
        <v>16.04</v>
      </c>
      <c r="N69" s="92"/>
      <c r="O69" s="92"/>
      <c r="P69" s="85">
        <v>16.100000000000001</v>
      </c>
      <c r="Q69" s="38">
        <v>20</v>
      </c>
      <c r="R69" s="15"/>
      <c r="S69" s="56"/>
      <c r="T69" s="56"/>
      <c r="U69" s="56"/>
    </row>
    <row r="70" spans="1:21" s="53" customFormat="1" ht="15.6" customHeight="1" x14ac:dyDescent="0.2">
      <c r="A70" s="101"/>
      <c r="B70" s="33" t="s">
        <v>10</v>
      </c>
      <c r="C70" s="93">
        <v>15.5</v>
      </c>
      <c r="D70" s="94"/>
      <c r="E70" s="94"/>
      <c r="F70" s="94"/>
      <c r="G70" s="94"/>
      <c r="H70" s="7">
        <f>H69</f>
        <v>15.58</v>
      </c>
      <c r="I70" s="94"/>
      <c r="J70" s="94"/>
      <c r="K70" s="94"/>
      <c r="L70" s="94"/>
      <c r="M70" s="7">
        <f>M69</f>
        <v>16.04</v>
      </c>
      <c r="N70" s="94"/>
      <c r="O70" s="94"/>
      <c r="P70" s="88"/>
      <c r="Q70" s="37"/>
      <c r="R70" s="16"/>
      <c r="S70" s="56"/>
      <c r="T70" s="56"/>
      <c r="U70" s="56"/>
    </row>
    <row r="71" spans="1:21" s="53" customFormat="1" ht="15.6" customHeight="1" thickBot="1" x14ac:dyDescent="0.25">
      <c r="A71" s="58">
        <v>539</v>
      </c>
      <c r="B71" s="58" t="s">
        <v>11</v>
      </c>
      <c r="C71" s="65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  <c r="Q71" s="61"/>
      <c r="R71" s="3"/>
      <c r="S71" s="56"/>
      <c r="T71" s="56"/>
      <c r="U71" s="56"/>
    </row>
    <row r="72" spans="1:21" s="53" customFormat="1" ht="15.6" customHeight="1" x14ac:dyDescent="0.2">
      <c r="A72" s="64"/>
      <c r="B72" s="29" t="s">
        <v>5</v>
      </c>
      <c r="C72" s="30"/>
      <c r="D72" s="27">
        <v>0</v>
      </c>
      <c r="E72" s="27">
        <v>1</v>
      </c>
      <c r="F72" s="27">
        <v>0</v>
      </c>
      <c r="G72" s="27">
        <v>4</v>
      </c>
      <c r="H72" s="27">
        <v>0</v>
      </c>
      <c r="I72" s="27">
        <v>1</v>
      </c>
      <c r="J72" s="27">
        <v>9</v>
      </c>
      <c r="K72" s="27">
        <v>6</v>
      </c>
      <c r="L72" s="27">
        <v>0</v>
      </c>
      <c r="M72" s="27">
        <v>2</v>
      </c>
      <c r="N72" s="27">
        <v>4</v>
      </c>
      <c r="O72" s="27">
        <v>3</v>
      </c>
      <c r="P72" s="34">
        <v>0</v>
      </c>
      <c r="Q72" s="35" t="s">
        <v>6</v>
      </c>
      <c r="R72" s="52"/>
      <c r="S72" s="56"/>
      <c r="T72" s="56"/>
      <c r="U72" s="56"/>
    </row>
    <row r="73" spans="1:21" s="53" customFormat="1" ht="15.6" customHeight="1" x14ac:dyDescent="0.2">
      <c r="A73" s="31">
        <v>16.55</v>
      </c>
      <c r="B73" s="32" t="s">
        <v>7</v>
      </c>
      <c r="C73" s="21">
        <v>10</v>
      </c>
      <c r="D73" s="4">
        <v>0</v>
      </c>
      <c r="E73" s="4">
        <v>14</v>
      </c>
      <c r="F73" s="4">
        <v>2</v>
      </c>
      <c r="G73" s="4">
        <v>0</v>
      </c>
      <c r="H73" s="4">
        <v>2</v>
      </c>
      <c r="I73" s="4">
        <v>2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20"/>
      <c r="Q73" s="36">
        <f>SUM(C73:O73)</f>
        <v>30</v>
      </c>
      <c r="R73" s="15"/>
      <c r="S73" s="56"/>
      <c r="T73" s="56"/>
      <c r="U73" s="56"/>
    </row>
    <row r="74" spans="1:21" s="53" customFormat="1" ht="15.6" customHeight="1" x14ac:dyDescent="0.2">
      <c r="A74" s="99" t="s">
        <v>45</v>
      </c>
      <c r="B74" s="32" t="s">
        <v>8</v>
      </c>
      <c r="C74" s="21">
        <f>C73</f>
        <v>10</v>
      </c>
      <c r="D74" s="5">
        <f t="shared" ref="D74:P74" si="11">C74-D72+D73</f>
        <v>10</v>
      </c>
      <c r="E74" s="5">
        <f t="shared" si="11"/>
        <v>23</v>
      </c>
      <c r="F74" s="5">
        <f t="shared" si="11"/>
        <v>25</v>
      </c>
      <c r="G74" s="5">
        <f t="shared" si="11"/>
        <v>21</v>
      </c>
      <c r="H74" s="5">
        <f t="shared" si="11"/>
        <v>23</v>
      </c>
      <c r="I74" s="5">
        <f t="shared" si="11"/>
        <v>24</v>
      </c>
      <c r="J74" s="5">
        <f t="shared" si="11"/>
        <v>15</v>
      </c>
      <c r="K74" s="5">
        <f t="shared" si="11"/>
        <v>9</v>
      </c>
      <c r="L74" s="5">
        <f t="shared" si="11"/>
        <v>9</v>
      </c>
      <c r="M74" s="5">
        <f t="shared" si="11"/>
        <v>7</v>
      </c>
      <c r="N74" s="5">
        <f t="shared" si="11"/>
        <v>3</v>
      </c>
      <c r="O74" s="5">
        <f t="shared" si="11"/>
        <v>0</v>
      </c>
      <c r="P74" s="5">
        <f t="shared" si="11"/>
        <v>0</v>
      </c>
      <c r="Q74" s="37"/>
      <c r="R74" s="3">
        <f>MAX(C74:P74)</f>
        <v>25</v>
      </c>
      <c r="S74" s="56"/>
      <c r="T74" s="56"/>
      <c r="U74" s="56"/>
    </row>
    <row r="75" spans="1:21" s="53" customFormat="1" ht="15.6" customHeight="1" x14ac:dyDescent="0.2">
      <c r="A75" s="100"/>
      <c r="B75" s="32" t="s">
        <v>9</v>
      </c>
      <c r="C75" s="91"/>
      <c r="D75" s="92"/>
      <c r="E75" s="92"/>
      <c r="F75" s="92"/>
      <c r="G75" s="92"/>
      <c r="H75" s="6">
        <v>17.05</v>
      </c>
      <c r="I75" s="92"/>
      <c r="J75" s="92"/>
      <c r="K75" s="92"/>
      <c r="L75" s="92"/>
      <c r="M75" s="6">
        <v>17.12</v>
      </c>
      <c r="N75" s="92"/>
      <c r="O75" s="92"/>
      <c r="P75" s="85">
        <v>17.149999999999999</v>
      </c>
      <c r="Q75" s="38">
        <v>20</v>
      </c>
      <c r="R75" s="15"/>
      <c r="S75" s="56"/>
      <c r="T75" s="56"/>
      <c r="U75" s="56"/>
    </row>
    <row r="76" spans="1:21" s="53" customFormat="1" ht="15.6" customHeight="1" x14ac:dyDescent="0.2">
      <c r="A76" s="101"/>
      <c r="B76" s="33" t="s">
        <v>10</v>
      </c>
      <c r="C76" s="93">
        <v>16.55</v>
      </c>
      <c r="D76" s="94"/>
      <c r="E76" s="94"/>
      <c r="F76" s="94"/>
      <c r="G76" s="94"/>
      <c r="H76" s="7">
        <f>H75</f>
        <v>17.05</v>
      </c>
      <c r="I76" s="94"/>
      <c r="J76" s="94"/>
      <c r="K76" s="94"/>
      <c r="L76" s="94"/>
      <c r="M76" s="7">
        <f>M75</f>
        <v>17.12</v>
      </c>
      <c r="N76" s="94"/>
      <c r="O76" s="94"/>
      <c r="P76" s="88"/>
      <c r="Q76" s="37"/>
      <c r="R76" s="16"/>
      <c r="S76" s="56"/>
      <c r="T76" s="56"/>
      <c r="U76" s="56"/>
    </row>
    <row r="77" spans="1:21" s="53" customFormat="1" ht="15.6" customHeight="1" thickBot="1" x14ac:dyDescent="0.25">
      <c r="A77" s="58">
        <v>539</v>
      </c>
      <c r="B77" s="58" t="s">
        <v>11</v>
      </c>
      <c r="C77" s="65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  <c r="Q77" s="61"/>
      <c r="R77" s="3"/>
      <c r="S77" s="56"/>
      <c r="T77" s="56"/>
      <c r="U77" s="56"/>
    </row>
    <row r="78" spans="1:21" s="53" customFormat="1" ht="15.6" customHeight="1" x14ac:dyDescent="0.2">
      <c r="A78" s="64"/>
      <c r="B78" s="29" t="s">
        <v>5</v>
      </c>
      <c r="C78" s="30"/>
      <c r="D78" s="27">
        <v>0</v>
      </c>
      <c r="E78" s="27">
        <v>0</v>
      </c>
      <c r="F78" s="27">
        <v>0</v>
      </c>
      <c r="G78" s="27">
        <v>3</v>
      </c>
      <c r="H78" s="27">
        <v>2</v>
      </c>
      <c r="I78" s="27">
        <v>0</v>
      </c>
      <c r="J78" s="27">
        <v>6</v>
      </c>
      <c r="K78" s="27">
        <v>5</v>
      </c>
      <c r="L78" s="27">
        <v>3</v>
      </c>
      <c r="M78" s="27">
        <v>0</v>
      </c>
      <c r="N78" s="27">
        <v>0</v>
      </c>
      <c r="O78" s="27">
        <v>3</v>
      </c>
      <c r="P78" s="34">
        <v>0</v>
      </c>
      <c r="Q78" s="35" t="s">
        <v>6</v>
      </c>
      <c r="R78" s="52"/>
      <c r="S78" s="56"/>
      <c r="T78" s="56"/>
      <c r="U78" s="56"/>
    </row>
    <row r="79" spans="1:21" s="53" customFormat="1" ht="15.6" customHeight="1" x14ac:dyDescent="0.2">
      <c r="A79" s="31">
        <v>17.5</v>
      </c>
      <c r="B79" s="32" t="s">
        <v>7</v>
      </c>
      <c r="C79" s="21">
        <v>3</v>
      </c>
      <c r="D79" s="4">
        <v>7</v>
      </c>
      <c r="E79" s="4">
        <v>7</v>
      </c>
      <c r="F79" s="4">
        <v>2</v>
      </c>
      <c r="G79" s="4">
        <v>0</v>
      </c>
      <c r="H79" s="4">
        <v>0</v>
      </c>
      <c r="I79" s="4">
        <v>1</v>
      </c>
      <c r="J79" s="4">
        <v>2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20"/>
      <c r="Q79" s="36">
        <f>SUM(C79:O79)</f>
        <v>22</v>
      </c>
      <c r="R79" s="15"/>
      <c r="S79" s="56"/>
      <c r="T79" s="56"/>
      <c r="U79" s="56"/>
    </row>
    <row r="80" spans="1:21" s="53" customFormat="1" ht="15.6" customHeight="1" x14ac:dyDescent="0.2">
      <c r="A80" s="99" t="s">
        <v>45</v>
      </c>
      <c r="B80" s="32" t="s">
        <v>8</v>
      </c>
      <c r="C80" s="21">
        <f>C79</f>
        <v>3</v>
      </c>
      <c r="D80" s="5">
        <f t="shared" ref="D80:P80" si="12">C80-D78+D79</f>
        <v>10</v>
      </c>
      <c r="E80" s="5">
        <f t="shared" si="12"/>
        <v>17</v>
      </c>
      <c r="F80" s="5">
        <f t="shared" si="12"/>
        <v>19</v>
      </c>
      <c r="G80" s="5">
        <f t="shared" si="12"/>
        <v>16</v>
      </c>
      <c r="H80" s="5">
        <f t="shared" si="12"/>
        <v>14</v>
      </c>
      <c r="I80" s="5">
        <f t="shared" si="12"/>
        <v>15</v>
      </c>
      <c r="J80" s="5">
        <f t="shared" si="12"/>
        <v>11</v>
      </c>
      <c r="K80" s="5">
        <f t="shared" si="12"/>
        <v>6</v>
      </c>
      <c r="L80" s="5">
        <f t="shared" si="12"/>
        <v>3</v>
      </c>
      <c r="M80" s="5">
        <f t="shared" si="12"/>
        <v>3</v>
      </c>
      <c r="N80" s="5">
        <f t="shared" si="12"/>
        <v>3</v>
      </c>
      <c r="O80" s="5">
        <f t="shared" si="12"/>
        <v>0</v>
      </c>
      <c r="P80" s="5">
        <f t="shared" si="12"/>
        <v>0</v>
      </c>
      <c r="Q80" s="37"/>
      <c r="R80" s="3">
        <f>MAX(C80:P80)</f>
        <v>19</v>
      </c>
      <c r="S80" s="56"/>
      <c r="T80" s="56"/>
      <c r="U80" s="56"/>
    </row>
    <row r="81" spans="1:21" s="53" customFormat="1" ht="15.6" customHeight="1" x14ac:dyDescent="0.2">
      <c r="A81" s="100"/>
      <c r="B81" s="32" t="s">
        <v>9</v>
      </c>
      <c r="C81" s="91"/>
      <c r="D81" s="92"/>
      <c r="E81" s="92"/>
      <c r="F81" s="92"/>
      <c r="G81" s="92"/>
      <c r="H81" s="6">
        <v>17.579999999999998</v>
      </c>
      <c r="I81" s="92"/>
      <c r="J81" s="92"/>
      <c r="K81" s="92"/>
      <c r="L81" s="92"/>
      <c r="M81" s="6">
        <v>18.059999999999999</v>
      </c>
      <c r="N81" s="92"/>
      <c r="O81" s="92"/>
      <c r="P81" s="85">
        <v>18.100000000000001</v>
      </c>
      <c r="Q81" s="38">
        <v>20</v>
      </c>
      <c r="R81" s="15"/>
      <c r="S81" s="56"/>
      <c r="T81" s="56"/>
      <c r="U81" s="56"/>
    </row>
    <row r="82" spans="1:21" s="53" customFormat="1" ht="15.6" customHeight="1" x14ac:dyDescent="0.2">
      <c r="A82" s="101"/>
      <c r="B82" s="33" t="s">
        <v>10</v>
      </c>
      <c r="C82" s="93">
        <v>17.5</v>
      </c>
      <c r="D82" s="94"/>
      <c r="E82" s="94"/>
      <c r="F82" s="94"/>
      <c r="G82" s="94"/>
      <c r="H82" s="7">
        <f>H81</f>
        <v>17.579999999999998</v>
      </c>
      <c r="I82" s="94"/>
      <c r="J82" s="94"/>
      <c r="K82" s="94"/>
      <c r="L82" s="94"/>
      <c r="M82" s="7">
        <f>M81</f>
        <v>18.059999999999999</v>
      </c>
      <c r="N82" s="94"/>
      <c r="O82" s="94"/>
      <c r="P82" s="88"/>
      <c r="Q82" s="37"/>
      <c r="R82" s="16"/>
      <c r="S82" s="56"/>
      <c r="T82" s="56"/>
      <c r="U82" s="56"/>
    </row>
    <row r="83" spans="1:21" s="53" customFormat="1" ht="15.6" customHeight="1" thickBot="1" x14ac:dyDescent="0.25">
      <c r="A83" s="58">
        <v>539</v>
      </c>
      <c r="B83" s="58" t="s">
        <v>11</v>
      </c>
      <c r="C83" s="65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  <c r="Q83" s="61"/>
      <c r="R83" s="3"/>
      <c r="S83" s="56"/>
      <c r="T83" s="56"/>
      <c r="U83" s="56"/>
    </row>
    <row r="84" spans="1:21" s="53" customFormat="1" ht="15.6" customHeight="1" x14ac:dyDescent="0.2">
      <c r="A84" s="64"/>
      <c r="B84" s="29" t="s">
        <v>5</v>
      </c>
      <c r="C84" s="30"/>
      <c r="D84" s="27">
        <v>4</v>
      </c>
      <c r="E84" s="27">
        <v>11</v>
      </c>
      <c r="F84" s="27">
        <v>0</v>
      </c>
      <c r="G84" s="27">
        <v>1</v>
      </c>
      <c r="H84" s="27">
        <v>1</v>
      </c>
      <c r="I84" s="27">
        <v>2</v>
      </c>
      <c r="J84" s="27">
        <v>3</v>
      </c>
      <c r="K84" s="27">
        <v>6</v>
      </c>
      <c r="L84" s="27">
        <v>3</v>
      </c>
      <c r="M84" s="27">
        <v>0</v>
      </c>
      <c r="N84" s="27">
        <v>1</v>
      </c>
      <c r="O84" s="27">
        <v>3</v>
      </c>
      <c r="P84" s="34">
        <v>0</v>
      </c>
      <c r="Q84" s="35" t="s">
        <v>6</v>
      </c>
      <c r="R84" s="52"/>
      <c r="S84" s="56"/>
      <c r="T84" s="56"/>
      <c r="U84" s="56"/>
    </row>
    <row r="85" spans="1:21" s="53" customFormat="1" ht="15.6" customHeight="1" x14ac:dyDescent="0.2">
      <c r="A85" s="31">
        <v>18.5</v>
      </c>
      <c r="B85" s="32" t="s">
        <v>7</v>
      </c>
      <c r="C85" s="21">
        <v>19</v>
      </c>
      <c r="D85" s="4">
        <v>3</v>
      </c>
      <c r="E85" s="4">
        <v>5</v>
      </c>
      <c r="F85" s="4">
        <v>5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  <c r="N85" s="4">
        <v>0</v>
      </c>
      <c r="O85" s="4">
        <v>0</v>
      </c>
      <c r="P85" s="20"/>
      <c r="Q85" s="36">
        <f>SUM(C85:O85)</f>
        <v>35</v>
      </c>
      <c r="R85" s="15"/>
      <c r="S85" s="56"/>
      <c r="T85" s="56"/>
      <c r="U85" s="56"/>
    </row>
    <row r="86" spans="1:21" s="53" customFormat="1" ht="15.6" customHeight="1" x14ac:dyDescent="0.2">
      <c r="A86" s="99" t="s">
        <v>45</v>
      </c>
      <c r="B86" s="32" t="s">
        <v>8</v>
      </c>
      <c r="C86" s="21">
        <f>C85</f>
        <v>19</v>
      </c>
      <c r="D86" s="5">
        <f t="shared" ref="D86:P86" si="13">C86-D84+D85</f>
        <v>18</v>
      </c>
      <c r="E86" s="5">
        <f t="shared" si="13"/>
        <v>12</v>
      </c>
      <c r="F86" s="5">
        <f t="shared" si="13"/>
        <v>17</v>
      </c>
      <c r="G86" s="5">
        <f t="shared" si="13"/>
        <v>16</v>
      </c>
      <c r="H86" s="5">
        <f t="shared" si="13"/>
        <v>16</v>
      </c>
      <c r="I86" s="5">
        <f t="shared" si="13"/>
        <v>14</v>
      </c>
      <c r="J86" s="5">
        <f t="shared" si="13"/>
        <v>11</v>
      </c>
      <c r="K86" s="5">
        <f t="shared" si="13"/>
        <v>5</v>
      </c>
      <c r="L86" s="5">
        <f t="shared" si="13"/>
        <v>2</v>
      </c>
      <c r="M86" s="5">
        <f t="shared" si="13"/>
        <v>4</v>
      </c>
      <c r="N86" s="5">
        <f t="shared" si="13"/>
        <v>3</v>
      </c>
      <c r="O86" s="5">
        <f t="shared" si="13"/>
        <v>0</v>
      </c>
      <c r="P86" s="5">
        <f t="shared" si="13"/>
        <v>0</v>
      </c>
      <c r="Q86" s="37"/>
      <c r="R86" s="3">
        <f>MAX(C86:P86)</f>
        <v>19</v>
      </c>
      <c r="S86" s="56"/>
      <c r="T86" s="56"/>
      <c r="U86" s="56"/>
    </row>
    <row r="87" spans="1:21" s="53" customFormat="1" ht="15.6" customHeight="1" x14ac:dyDescent="0.2">
      <c r="A87" s="100"/>
      <c r="B87" s="32" t="s">
        <v>9</v>
      </c>
      <c r="C87" s="91"/>
      <c r="D87" s="92"/>
      <c r="E87" s="92"/>
      <c r="F87" s="92"/>
      <c r="G87" s="92"/>
      <c r="H87" s="6">
        <v>18.59</v>
      </c>
      <c r="I87" s="92"/>
      <c r="J87" s="92"/>
      <c r="K87" s="92"/>
      <c r="L87" s="92"/>
      <c r="M87" s="6">
        <v>19.07</v>
      </c>
      <c r="N87" s="92"/>
      <c r="O87" s="92"/>
      <c r="P87" s="85">
        <v>19.100000000000001</v>
      </c>
      <c r="Q87" s="38">
        <v>20</v>
      </c>
      <c r="R87" s="15"/>
      <c r="S87" s="56"/>
      <c r="T87" s="56"/>
      <c r="U87" s="56"/>
    </row>
    <row r="88" spans="1:21" s="53" customFormat="1" ht="15.6" customHeight="1" x14ac:dyDescent="0.2">
      <c r="A88" s="101"/>
      <c r="B88" s="33" t="s">
        <v>10</v>
      </c>
      <c r="C88" s="93">
        <v>18.5</v>
      </c>
      <c r="D88" s="94"/>
      <c r="E88" s="94"/>
      <c r="F88" s="94"/>
      <c r="G88" s="94"/>
      <c r="H88" s="7">
        <f>H87</f>
        <v>18.59</v>
      </c>
      <c r="I88" s="94"/>
      <c r="J88" s="94"/>
      <c r="K88" s="94"/>
      <c r="L88" s="94"/>
      <c r="M88" s="7">
        <f>M87</f>
        <v>19.07</v>
      </c>
      <c r="N88" s="94"/>
      <c r="O88" s="94"/>
      <c r="P88" s="88"/>
      <c r="Q88" s="37"/>
      <c r="R88" s="16"/>
      <c r="S88" s="56"/>
      <c r="T88" s="56"/>
      <c r="U88" s="56"/>
    </row>
    <row r="89" spans="1:21" s="53" customFormat="1" ht="15.6" customHeight="1" thickBot="1" x14ac:dyDescent="0.25">
      <c r="A89" s="58">
        <v>539</v>
      </c>
      <c r="B89" s="58" t="s">
        <v>11</v>
      </c>
      <c r="C89" s="65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  <c r="Q89" s="61"/>
      <c r="R89" s="3"/>
      <c r="S89" s="56"/>
      <c r="T89" s="56"/>
      <c r="U89" s="56"/>
    </row>
    <row r="90" spans="1:21" s="53" customFormat="1" ht="15.6" customHeight="1" x14ac:dyDescent="0.2">
      <c r="A90" s="64"/>
      <c r="B90" s="29" t="s">
        <v>5</v>
      </c>
      <c r="C90" s="30"/>
      <c r="D90" s="27">
        <v>0</v>
      </c>
      <c r="E90" s="27">
        <v>0</v>
      </c>
      <c r="F90" s="27">
        <v>0</v>
      </c>
      <c r="G90" s="27">
        <v>1</v>
      </c>
      <c r="H90" s="27">
        <v>3</v>
      </c>
      <c r="I90" s="27">
        <v>2</v>
      </c>
      <c r="J90" s="27">
        <v>0</v>
      </c>
      <c r="K90" s="27">
        <v>5</v>
      </c>
      <c r="L90" s="27">
        <v>4</v>
      </c>
      <c r="M90" s="27">
        <v>0</v>
      </c>
      <c r="N90" s="27">
        <v>3</v>
      </c>
      <c r="O90" s="27">
        <v>0</v>
      </c>
      <c r="P90" s="34">
        <v>0</v>
      </c>
      <c r="Q90" s="35" t="s">
        <v>6</v>
      </c>
      <c r="R90" s="52"/>
      <c r="S90" s="56"/>
      <c r="T90" s="56"/>
      <c r="U90" s="56"/>
    </row>
    <row r="91" spans="1:21" s="53" customFormat="1" ht="15.6" customHeight="1" x14ac:dyDescent="0.2">
      <c r="A91" s="31">
        <v>19.5</v>
      </c>
      <c r="B91" s="32" t="s">
        <v>7</v>
      </c>
      <c r="C91" s="21">
        <v>2</v>
      </c>
      <c r="D91" s="4">
        <v>5</v>
      </c>
      <c r="E91" s="4">
        <v>6</v>
      </c>
      <c r="F91" s="4">
        <v>2</v>
      </c>
      <c r="G91" s="4">
        <v>1</v>
      </c>
      <c r="H91" s="4">
        <v>1</v>
      </c>
      <c r="I91" s="4">
        <v>1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20"/>
      <c r="Q91" s="36">
        <f>SUM(C91:O91)</f>
        <v>18</v>
      </c>
      <c r="R91" s="15"/>
      <c r="S91" s="56"/>
      <c r="T91" s="56"/>
      <c r="U91" s="56"/>
    </row>
    <row r="92" spans="1:21" s="53" customFormat="1" ht="15.6" customHeight="1" x14ac:dyDescent="0.2">
      <c r="A92" s="99" t="s">
        <v>45</v>
      </c>
      <c r="B92" s="32" t="s">
        <v>8</v>
      </c>
      <c r="C92" s="21">
        <f>C91</f>
        <v>2</v>
      </c>
      <c r="D92" s="5">
        <f t="shared" ref="D92:P92" si="14">C92-D90+D91</f>
        <v>7</v>
      </c>
      <c r="E92" s="5">
        <f t="shared" si="14"/>
        <v>13</v>
      </c>
      <c r="F92" s="5">
        <f t="shared" si="14"/>
        <v>15</v>
      </c>
      <c r="G92" s="5">
        <f t="shared" si="14"/>
        <v>15</v>
      </c>
      <c r="H92" s="5">
        <f t="shared" si="14"/>
        <v>13</v>
      </c>
      <c r="I92" s="5">
        <f t="shared" si="14"/>
        <v>12</v>
      </c>
      <c r="J92" s="5">
        <f t="shared" si="14"/>
        <v>12</v>
      </c>
      <c r="K92" s="5">
        <f t="shared" si="14"/>
        <v>7</v>
      </c>
      <c r="L92" s="5">
        <f t="shared" si="14"/>
        <v>3</v>
      </c>
      <c r="M92" s="5">
        <f t="shared" si="14"/>
        <v>3</v>
      </c>
      <c r="N92" s="5">
        <f t="shared" si="14"/>
        <v>0</v>
      </c>
      <c r="O92" s="5">
        <f t="shared" si="14"/>
        <v>0</v>
      </c>
      <c r="P92" s="5">
        <f t="shared" si="14"/>
        <v>0</v>
      </c>
      <c r="Q92" s="37"/>
      <c r="R92" s="3">
        <f>MAX(C92:P92)</f>
        <v>15</v>
      </c>
      <c r="S92" s="56"/>
      <c r="T92" s="56"/>
      <c r="U92" s="56"/>
    </row>
    <row r="93" spans="1:21" s="53" customFormat="1" ht="15.6" customHeight="1" x14ac:dyDescent="0.2">
      <c r="A93" s="100"/>
      <c r="B93" s="32" t="s">
        <v>9</v>
      </c>
      <c r="C93" s="91"/>
      <c r="D93" s="92"/>
      <c r="E93" s="92"/>
      <c r="F93" s="92"/>
      <c r="G93" s="92"/>
      <c r="H93" s="6">
        <v>19.579999999999998</v>
      </c>
      <c r="I93" s="92"/>
      <c r="J93" s="92"/>
      <c r="K93" s="92"/>
      <c r="L93" s="92"/>
      <c r="M93" s="6">
        <v>20.05</v>
      </c>
      <c r="N93" s="92"/>
      <c r="O93" s="92"/>
      <c r="P93" s="85">
        <v>20.100000000000001</v>
      </c>
      <c r="Q93" s="38">
        <v>20</v>
      </c>
      <c r="R93" s="15"/>
      <c r="S93" s="56"/>
      <c r="T93" s="56"/>
      <c r="U93" s="56"/>
    </row>
    <row r="94" spans="1:21" s="53" customFormat="1" ht="15.6" customHeight="1" x14ac:dyDescent="0.2">
      <c r="A94" s="101"/>
      <c r="B94" s="33" t="s">
        <v>10</v>
      </c>
      <c r="C94" s="93">
        <v>19.5</v>
      </c>
      <c r="D94" s="94"/>
      <c r="E94" s="94"/>
      <c r="F94" s="94"/>
      <c r="G94" s="94"/>
      <c r="H94" s="7">
        <f>H93</f>
        <v>19.579999999999998</v>
      </c>
      <c r="I94" s="94"/>
      <c r="J94" s="94"/>
      <c r="K94" s="94"/>
      <c r="L94" s="94"/>
      <c r="M94" s="7">
        <f>M93</f>
        <v>20.05</v>
      </c>
      <c r="N94" s="94"/>
      <c r="O94" s="94"/>
      <c r="P94" s="88"/>
      <c r="Q94" s="37"/>
      <c r="R94" s="16"/>
      <c r="S94" s="56"/>
      <c r="T94" s="56"/>
      <c r="U94" s="56"/>
    </row>
    <row r="95" spans="1:21" s="53" customFormat="1" ht="15.6" customHeight="1" thickBot="1" x14ac:dyDescent="0.25">
      <c r="A95" s="58">
        <v>539</v>
      </c>
      <c r="B95" s="58" t="s">
        <v>11</v>
      </c>
      <c r="C95" s="65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  <c r="Q95" s="61"/>
      <c r="R95" s="3"/>
      <c r="S95" s="56"/>
      <c r="T95" s="56"/>
      <c r="U95" s="56"/>
    </row>
    <row r="96" spans="1:21" s="53" customFormat="1" ht="15.6" customHeight="1" x14ac:dyDescent="0.2">
      <c r="A96" s="64"/>
      <c r="B96" s="29" t="s">
        <v>5</v>
      </c>
      <c r="C96" s="30"/>
      <c r="D96" s="27">
        <v>0</v>
      </c>
      <c r="E96" s="27">
        <v>0</v>
      </c>
      <c r="F96" s="27">
        <v>0</v>
      </c>
      <c r="G96" s="27">
        <v>1</v>
      </c>
      <c r="H96" s="27">
        <v>0</v>
      </c>
      <c r="I96" s="27">
        <v>0</v>
      </c>
      <c r="J96" s="27">
        <v>1</v>
      </c>
      <c r="K96" s="27">
        <v>0</v>
      </c>
      <c r="L96" s="27">
        <v>1</v>
      </c>
      <c r="M96" s="27">
        <v>1</v>
      </c>
      <c r="N96" s="27">
        <v>1</v>
      </c>
      <c r="O96" s="27">
        <v>0</v>
      </c>
      <c r="P96" s="34">
        <v>0</v>
      </c>
      <c r="Q96" s="35" t="s">
        <v>6</v>
      </c>
      <c r="R96" s="52"/>
      <c r="S96" s="56"/>
      <c r="T96" s="56"/>
      <c r="U96" s="56"/>
    </row>
    <row r="97" spans="1:21" s="53" customFormat="1" ht="15.6" customHeight="1" x14ac:dyDescent="0.2">
      <c r="A97" s="31">
        <v>21.1</v>
      </c>
      <c r="B97" s="32" t="s">
        <v>7</v>
      </c>
      <c r="C97" s="21">
        <v>0</v>
      </c>
      <c r="D97" s="4">
        <v>1</v>
      </c>
      <c r="E97" s="4">
        <v>2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4">
        <v>0</v>
      </c>
      <c r="M97" s="4">
        <v>0</v>
      </c>
      <c r="N97" s="4">
        <v>0</v>
      </c>
      <c r="O97" s="4">
        <v>0</v>
      </c>
      <c r="P97" s="20"/>
      <c r="Q97" s="36">
        <f>SUM(C97:O97)</f>
        <v>5</v>
      </c>
      <c r="R97" s="15"/>
      <c r="S97" s="56"/>
      <c r="T97" s="56"/>
      <c r="U97" s="56"/>
    </row>
    <row r="98" spans="1:21" s="53" customFormat="1" ht="15.6" customHeight="1" x14ac:dyDescent="0.2">
      <c r="A98" s="99" t="s">
        <v>45</v>
      </c>
      <c r="B98" s="32" t="s">
        <v>8</v>
      </c>
      <c r="C98" s="21">
        <f>C97</f>
        <v>0</v>
      </c>
      <c r="D98" s="5">
        <f t="shared" ref="D98:P98" si="15">C98-D96+D97</f>
        <v>1</v>
      </c>
      <c r="E98" s="5">
        <f t="shared" si="15"/>
        <v>3</v>
      </c>
      <c r="F98" s="5">
        <f t="shared" si="15"/>
        <v>3</v>
      </c>
      <c r="G98" s="5">
        <f t="shared" si="15"/>
        <v>2</v>
      </c>
      <c r="H98" s="5">
        <f t="shared" si="15"/>
        <v>2</v>
      </c>
      <c r="I98" s="5">
        <f t="shared" si="15"/>
        <v>2</v>
      </c>
      <c r="J98" s="5">
        <f t="shared" si="15"/>
        <v>2</v>
      </c>
      <c r="K98" s="5">
        <f t="shared" si="15"/>
        <v>3</v>
      </c>
      <c r="L98" s="5">
        <f t="shared" si="15"/>
        <v>2</v>
      </c>
      <c r="M98" s="5">
        <f t="shared" si="15"/>
        <v>1</v>
      </c>
      <c r="N98" s="5">
        <f t="shared" si="15"/>
        <v>0</v>
      </c>
      <c r="O98" s="5">
        <f t="shared" si="15"/>
        <v>0</v>
      </c>
      <c r="P98" s="5">
        <f t="shared" si="15"/>
        <v>0</v>
      </c>
      <c r="Q98" s="37"/>
      <c r="R98" s="3">
        <f>MAX(C98:P98)</f>
        <v>3</v>
      </c>
      <c r="S98" s="56"/>
      <c r="T98" s="56"/>
      <c r="U98" s="56"/>
    </row>
    <row r="99" spans="1:21" s="53" customFormat="1" ht="15.6" customHeight="1" x14ac:dyDescent="0.2">
      <c r="A99" s="100"/>
      <c r="B99" s="32" t="s">
        <v>9</v>
      </c>
      <c r="C99" s="91"/>
      <c r="D99" s="92"/>
      <c r="E99" s="92"/>
      <c r="F99" s="92"/>
      <c r="G99" s="92"/>
      <c r="H99" s="6">
        <v>21.18</v>
      </c>
      <c r="I99" s="92"/>
      <c r="J99" s="92"/>
      <c r="K99" s="92"/>
      <c r="L99" s="92"/>
      <c r="M99" s="6">
        <v>21.24</v>
      </c>
      <c r="N99" s="92"/>
      <c r="O99" s="92"/>
      <c r="P99" s="85">
        <v>21.3</v>
      </c>
      <c r="Q99" s="38">
        <v>20</v>
      </c>
      <c r="R99" s="15"/>
      <c r="S99" s="56"/>
      <c r="T99" s="56"/>
      <c r="U99" s="56"/>
    </row>
    <row r="100" spans="1:21" s="53" customFormat="1" ht="15.6" customHeight="1" x14ac:dyDescent="0.2">
      <c r="A100" s="101"/>
      <c r="B100" s="33" t="s">
        <v>10</v>
      </c>
      <c r="C100" s="93">
        <v>21.1</v>
      </c>
      <c r="D100" s="94"/>
      <c r="E100" s="94"/>
      <c r="F100" s="94"/>
      <c r="G100" s="94"/>
      <c r="H100" s="7">
        <f>H99</f>
        <v>21.18</v>
      </c>
      <c r="I100" s="94"/>
      <c r="J100" s="94"/>
      <c r="K100" s="94"/>
      <c r="L100" s="94"/>
      <c r="M100" s="7">
        <f>M99</f>
        <v>21.24</v>
      </c>
      <c r="N100" s="94"/>
      <c r="O100" s="94"/>
      <c r="P100" s="88"/>
      <c r="Q100" s="37"/>
      <c r="R100" s="16"/>
      <c r="S100" s="56"/>
      <c r="T100" s="56"/>
      <c r="U100" s="56"/>
    </row>
    <row r="101" spans="1:21" s="53" customFormat="1" ht="15.6" customHeight="1" thickBot="1" x14ac:dyDescent="0.25">
      <c r="A101" s="58">
        <v>539</v>
      </c>
      <c r="B101" s="58" t="s">
        <v>11</v>
      </c>
      <c r="C101" s="65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60"/>
      <c r="Q101" s="61"/>
      <c r="R101" s="3"/>
      <c r="S101" s="56"/>
      <c r="T101" s="56"/>
      <c r="U101" s="56"/>
    </row>
    <row r="102" spans="1:21" s="53" customFormat="1" ht="15.6" customHeight="1" x14ac:dyDescent="0.2">
      <c r="A102" s="64"/>
      <c r="B102" s="29" t="s">
        <v>5</v>
      </c>
      <c r="C102" s="30"/>
      <c r="D102" s="27">
        <v>0</v>
      </c>
      <c r="E102" s="27">
        <v>0</v>
      </c>
      <c r="F102" s="27">
        <v>0</v>
      </c>
      <c r="G102" s="27">
        <v>0</v>
      </c>
      <c r="H102" s="27">
        <v>1</v>
      </c>
      <c r="I102" s="27">
        <v>0</v>
      </c>
      <c r="J102" s="27">
        <v>1</v>
      </c>
      <c r="K102" s="27">
        <v>0</v>
      </c>
      <c r="L102" s="27">
        <v>0</v>
      </c>
      <c r="M102" s="27">
        <v>0</v>
      </c>
      <c r="N102" s="27">
        <v>2</v>
      </c>
      <c r="O102" s="27">
        <v>0</v>
      </c>
      <c r="P102" s="34">
        <v>0</v>
      </c>
      <c r="Q102" s="35" t="s">
        <v>6</v>
      </c>
      <c r="R102" s="52"/>
      <c r="S102" s="56"/>
      <c r="T102" s="56"/>
      <c r="U102" s="56"/>
    </row>
    <row r="103" spans="1:21" s="53" customFormat="1" ht="15.6" customHeight="1" x14ac:dyDescent="0.2">
      <c r="A103" s="31">
        <v>22.1</v>
      </c>
      <c r="B103" s="32" t="s">
        <v>7</v>
      </c>
      <c r="C103" s="21">
        <v>0</v>
      </c>
      <c r="D103" s="4">
        <v>2</v>
      </c>
      <c r="E103" s="4">
        <v>1</v>
      </c>
      <c r="F103" s="4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20"/>
      <c r="Q103" s="36">
        <f>SUM(C103:O103)</f>
        <v>4</v>
      </c>
      <c r="R103" s="15"/>
      <c r="S103" s="56"/>
      <c r="T103" s="56"/>
      <c r="U103" s="56"/>
    </row>
    <row r="104" spans="1:21" s="53" customFormat="1" ht="15.6" customHeight="1" x14ac:dyDescent="0.2">
      <c r="A104" s="99" t="s">
        <v>45</v>
      </c>
      <c r="B104" s="32" t="s">
        <v>8</v>
      </c>
      <c r="C104" s="21">
        <f>C103</f>
        <v>0</v>
      </c>
      <c r="D104" s="5">
        <f t="shared" ref="D104:P104" si="16">C104-D102+D103</f>
        <v>2</v>
      </c>
      <c r="E104" s="5">
        <f t="shared" si="16"/>
        <v>3</v>
      </c>
      <c r="F104" s="5">
        <f t="shared" si="16"/>
        <v>4</v>
      </c>
      <c r="G104" s="5">
        <f t="shared" si="16"/>
        <v>4</v>
      </c>
      <c r="H104" s="5">
        <f t="shared" si="16"/>
        <v>3</v>
      </c>
      <c r="I104" s="5">
        <f t="shared" si="16"/>
        <v>3</v>
      </c>
      <c r="J104" s="5">
        <f t="shared" si="16"/>
        <v>2</v>
      </c>
      <c r="K104" s="5">
        <f t="shared" si="16"/>
        <v>2</v>
      </c>
      <c r="L104" s="5">
        <f t="shared" si="16"/>
        <v>2</v>
      </c>
      <c r="M104" s="5">
        <f t="shared" si="16"/>
        <v>2</v>
      </c>
      <c r="N104" s="5">
        <f t="shared" si="16"/>
        <v>0</v>
      </c>
      <c r="O104" s="5">
        <f t="shared" si="16"/>
        <v>0</v>
      </c>
      <c r="P104" s="5">
        <f t="shared" si="16"/>
        <v>0</v>
      </c>
      <c r="Q104" s="37"/>
      <c r="R104" s="3">
        <f>MAX(C104:P104)</f>
        <v>4</v>
      </c>
      <c r="S104" s="56"/>
      <c r="T104" s="56"/>
      <c r="U104" s="56"/>
    </row>
    <row r="105" spans="1:21" s="53" customFormat="1" ht="15.6" customHeight="1" x14ac:dyDescent="0.2">
      <c r="A105" s="100"/>
      <c r="B105" s="32" t="s">
        <v>9</v>
      </c>
      <c r="C105" s="91"/>
      <c r="D105" s="92"/>
      <c r="E105" s="92"/>
      <c r="F105" s="92"/>
      <c r="G105" s="92"/>
      <c r="H105" s="6">
        <v>22.17</v>
      </c>
      <c r="I105" s="92"/>
      <c r="J105" s="92"/>
      <c r="K105" s="92"/>
      <c r="L105" s="92"/>
      <c r="M105" s="6">
        <v>22.24</v>
      </c>
      <c r="N105" s="92"/>
      <c r="O105" s="92"/>
      <c r="P105" s="85">
        <v>22.3</v>
      </c>
      <c r="Q105" s="38">
        <v>20</v>
      </c>
      <c r="R105" s="15"/>
      <c r="S105" s="56"/>
      <c r="T105" s="56"/>
      <c r="U105" s="56"/>
    </row>
    <row r="106" spans="1:21" s="53" customFormat="1" ht="15.6" customHeight="1" x14ac:dyDescent="0.2">
      <c r="A106" s="101"/>
      <c r="B106" s="33" t="s">
        <v>10</v>
      </c>
      <c r="C106" s="93">
        <v>22.1</v>
      </c>
      <c r="D106" s="94"/>
      <c r="E106" s="94"/>
      <c r="F106" s="94"/>
      <c r="G106" s="94"/>
      <c r="H106" s="7">
        <f>H105</f>
        <v>22.17</v>
      </c>
      <c r="I106" s="94"/>
      <c r="J106" s="94"/>
      <c r="K106" s="94"/>
      <c r="L106" s="94"/>
      <c r="M106" s="7">
        <f>M105</f>
        <v>22.24</v>
      </c>
      <c r="N106" s="94"/>
      <c r="O106" s="94"/>
      <c r="P106" s="88"/>
      <c r="Q106" s="37"/>
      <c r="R106" s="16"/>
      <c r="S106" s="56"/>
      <c r="T106" s="56"/>
      <c r="U106" s="56"/>
    </row>
    <row r="107" spans="1:21" s="53" customFormat="1" ht="15.6" customHeight="1" thickBot="1" x14ac:dyDescent="0.25">
      <c r="A107" s="58">
        <v>539</v>
      </c>
      <c r="B107" s="58" t="s">
        <v>11</v>
      </c>
      <c r="C107" s="65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0"/>
      <c r="Q107" s="61"/>
      <c r="R107" s="3"/>
      <c r="S107" s="56"/>
      <c r="T107" s="56"/>
      <c r="U107" s="56"/>
    </row>
    <row r="108" spans="1:21" s="56" customFormat="1" ht="15.6" customHeight="1" x14ac:dyDescent="0.2">
      <c r="A108" s="70" t="s">
        <v>12</v>
      </c>
      <c r="B108" s="66"/>
      <c r="C108" s="8"/>
      <c r="D108" s="9">
        <f t="shared" ref="D108:P108" si="17">SUMIF($B6:$B107,"l. wys.",D6:D107)</f>
        <v>10</v>
      </c>
      <c r="E108" s="9">
        <f t="shared" si="17"/>
        <v>41</v>
      </c>
      <c r="F108" s="9">
        <f t="shared" si="17"/>
        <v>5</v>
      </c>
      <c r="G108" s="9">
        <f t="shared" si="17"/>
        <v>20</v>
      </c>
      <c r="H108" s="9">
        <f t="shared" si="17"/>
        <v>22</v>
      </c>
      <c r="I108" s="9">
        <f t="shared" si="17"/>
        <v>24</v>
      </c>
      <c r="J108" s="9">
        <f t="shared" si="17"/>
        <v>55</v>
      </c>
      <c r="K108" s="9">
        <f t="shared" si="17"/>
        <v>71</v>
      </c>
      <c r="L108" s="9">
        <f t="shared" si="17"/>
        <v>24</v>
      </c>
      <c r="M108" s="9">
        <f t="shared" si="17"/>
        <v>17</v>
      </c>
      <c r="N108" s="9">
        <f t="shared" si="17"/>
        <v>30</v>
      </c>
      <c r="O108" s="9">
        <f t="shared" si="17"/>
        <v>27</v>
      </c>
      <c r="P108" s="9">
        <f t="shared" si="17"/>
        <v>4</v>
      </c>
      <c r="Q108" s="54" t="str">
        <f>"Σ: "&amp;SUM(C108:P108)</f>
        <v>Σ: 350</v>
      </c>
      <c r="R108" s="55"/>
    </row>
    <row r="109" spans="1:21" s="56" customFormat="1" ht="15.6" customHeight="1" thickBot="1" x14ac:dyDescent="0.25">
      <c r="A109" s="71" t="s">
        <v>13</v>
      </c>
      <c r="B109" s="67"/>
      <c r="C109" s="10">
        <f t="shared" ref="C109:O109" si="18">SUMIF($B6:$B107,"l. wsiad.",C6:C107)</f>
        <v>97</v>
      </c>
      <c r="D109" s="11">
        <f t="shared" si="18"/>
        <v>55</v>
      </c>
      <c r="E109" s="11">
        <f t="shared" si="18"/>
        <v>116</v>
      </c>
      <c r="F109" s="11">
        <f t="shared" si="18"/>
        <v>17</v>
      </c>
      <c r="G109" s="11">
        <f t="shared" si="18"/>
        <v>4</v>
      </c>
      <c r="H109" s="11">
        <f t="shared" si="18"/>
        <v>14</v>
      </c>
      <c r="I109" s="11">
        <f t="shared" si="18"/>
        <v>15</v>
      </c>
      <c r="J109" s="11">
        <f t="shared" si="18"/>
        <v>8</v>
      </c>
      <c r="K109" s="11">
        <f t="shared" si="18"/>
        <v>15</v>
      </c>
      <c r="L109" s="11">
        <f t="shared" si="18"/>
        <v>5</v>
      </c>
      <c r="M109" s="11">
        <f t="shared" si="18"/>
        <v>3</v>
      </c>
      <c r="N109" s="11">
        <f t="shared" si="18"/>
        <v>0</v>
      </c>
      <c r="O109" s="11">
        <f t="shared" si="18"/>
        <v>1</v>
      </c>
      <c r="P109" s="12"/>
      <c r="Q109" s="57" t="str">
        <f>"Σ: "&amp;SUM(C109:P109)</f>
        <v>Σ: 350</v>
      </c>
      <c r="R109" s="13"/>
    </row>
    <row r="110" spans="1:21" x14ac:dyDescent="0.2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72" t="s">
        <v>12</v>
      </c>
      <c r="O110" s="96"/>
      <c r="P110" s="73"/>
      <c r="Q110" s="74" t="str">
        <f>"Σ: "&amp;SUM(C108:P108)+SUM('N Wiejska&gt;Promienna'!C108:P108)</f>
        <v>Σ: 691</v>
      </c>
      <c r="R110" s="56"/>
      <c r="S110" s="56"/>
      <c r="T110" s="56"/>
      <c r="U110" s="56"/>
    </row>
    <row r="111" spans="1:21" ht="15.75" thickBot="1" x14ac:dyDescent="0.2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75" t="s">
        <v>13</v>
      </c>
      <c r="O111" s="97"/>
      <c r="P111" s="76"/>
      <c r="Q111" s="77" t="str">
        <f>"Σ: "&amp;SUM(C109:P109)+SUM('N Wiejska&gt;Promienna'!C109:P109)</f>
        <v>Σ: 691</v>
      </c>
      <c r="R111" s="69"/>
      <c r="S111" s="56"/>
      <c r="T111" s="56"/>
      <c r="U111" s="56"/>
    </row>
    <row r="112" spans="1:21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</row>
    <row r="113" spans="1:21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</row>
    <row r="114" spans="1:21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</row>
    <row r="115" spans="1:21" x14ac:dyDescent="0.2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</row>
    <row r="116" spans="1:21" x14ac:dyDescent="0.2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</row>
    <row r="117" spans="1:21" x14ac:dyDescent="0.2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</row>
    <row r="118" spans="1:21" x14ac:dyDescent="0.2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</row>
    <row r="119" spans="1:21" x14ac:dyDescent="0.2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</row>
    <row r="120" spans="1:21" x14ac:dyDescent="0.2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</row>
    <row r="121" spans="1:21" x14ac:dyDescent="0.2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</row>
  </sheetData>
  <sheetProtection selectLockedCells="1" selectUnlockedCells="1"/>
  <mergeCells count="17"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80:A82"/>
    <mergeCell ref="A86:A88"/>
    <mergeCell ref="A92:A94"/>
    <mergeCell ref="A98:A100"/>
    <mergeCell ref="A104:A106"/>
  </mergeCells>
  <conditionalFormatting sqref="Q8:Q11">
    <cfRule type="expression" dxfId="33" priority="45" stopIfTrue="1">
      <formula>AB8</formula>
    </cfRule>
  </conditionalFormatting>
  <conditionalFormatting sqref="C8:P8">
    <cfRule type="cellIs" dxfId="32" priority="46" stopIfTrue="1" operator="equal">
      <formula>$R8</formula>
    </cfRule>
  </conditionalFormatting>
  <conditionalFormatting sqref="C14:P14">
    <cfRule type="cellIs" dxfId="31" priority="44" stopIfTrue="1" operator="equal">
      <formula>$R14</formula>
    </cfRule>
  </conditionalFormatting>
  <conditionalFormatting sqref="Q14:Q17">
    <cfRule type="expression" dxfId="30" priority="43" stopIfTrue="1">
      <formula>AB14</formula>
    </cfRule>
  </conditionalFormatting>
  <conditionalFormatting sqref="C20:P20">
    <cfRule type="cellIs" dxfId="29" priority="42" stopIfTrue="1" operator="equal">
      <formula>$R20</formula>
    </cfRule>
  </conditionalFormatting>
  <conditionalFormatting sqref="Q20:Q23">
    <cfRule type="expression" dxfId="28" priority="41" stopIfTrue="1">
      <formula>AB20</formula>
    </cfRule>
  </conditionalFormatting>
  <conditionalFormatting sqref="C38:P38">
    <cfRule type="cellIs" dxfId="27" priority="36" stopIfTrue="1" operator="equal">
      <formula>$R38</formula>
    </cfRule>
  </conditionalFormatting>
  <conditionalFormatting sqref="Q38:Q41">
    <cfRule type="expression" dxfId="26" priority="35" stopIfTrue="1">
      <formula>AB38</formula>
    </cfRule>
  </conditionalFormatting>
  <conditionalFormatting sqref="Q32:Q35">
    <cfRule type="expression" dxfId="25" priority="37" stopIfTrue="1">
      <formula>AB32</formula>
    </cfRule>
  </conditionalFormatting>
  <conditionalFormatting sqref="C32:P32">
    <cfRule type="cellIs" dxfId="24" priority="38" stopIfTrue="1" operator="equal">
      <formula>$R32</formula>
    </cfRule>
  </conditionalFormatting>
  <conditionalFormatting sqref="Q62:Q65">
    <cfRule type="expression" dxfId="23" priority="27" stopIfTrue="1">
      <formula>AB62</formula>
    </cfRule>
  </conditionalFormatting>
  <conditionalFormatting sqref="C62:P62">
    <cfRule type="cellIs" dxfId="22" priority="28" stopIfTrue="1" operator="equal">
      <formula>$R62</formula>
    </cfRule>
  </conditionalFormatting>
  <conditionalFormatting sqref="C56:P56">
    <cfRule type="cellIs" dxfId="21" priority="30" stopIfTrue="1" operator="equal">
      <formula>$R56</formula>
    </cfRule>
  </conditionalFormatting>
  <conditionalFormatting sqref="Q56:Q59">
    <cfRule type="expression" dxfId="20" priority="29" stopIfTrue="1">
      <formula>AB56</formula>
    </cfRule>
  </conditionalFormatting>
  <conditionalFormatting sqref="C26:P26">
    <cfRule type="cellIs" dxfId="19" priority="40" stopIfTrue="1" operator="equal">
      <formula>$R26</formula>
    </cfRule>
  </conditionalFormatting>
  <conditionalFormatting sqref="Q26:Q29">
    <cfRule type="expression" dxfId="18" priority="39" stopIfTrue="1">
      <formula>AB26</formula>
    </cfRule>
  </conditionalFormatting>
  <conditionalFormatting sqref="C44:P44">
    <cfRule type="cellIs" dxfId="17" priority="34" stopIfTrue="1" operator="equal">
      <formula>$R44</formula>
    </cfRule>
  </conditionalFormatting>
  <conditionalFormatting sqref="Q44:Q47">
    <cfRule type="expression" dxfId="16" priority="33" stopIfTrue="1">
      <formula>AB44</formula>
    </cfRule>
  </conditionalFormatting>
  <conditionalFormatting sqref="C50:P50">
    <cfRule type="cellIs" dxfId="15" priority="32" stopIfTrue="1" operator="equal">
      <formula>$R50</formula>
    </cfRule>
  </conditionalFormatting>
  <conditionalFormatting sqref="Q50:Q53">
    <cfRule type="expression" dxfId="14" priority="31" stopIfTrue="1">
      <formula>AB50</formula>
    </cfRule>
  </conditionalFormatting>
  <conditionalFormatting sqref="C68:P68">
    <cfRule type="cellIs" dxfId="13" priority="26" stopIfTrue="1" operator="equal">
      <formula>$R68</formula>
    </cfRule>
  </conditionalFormatting>
  <conditionalFormatting sqref="Q68:Q71">
    <cfRule type="expression" dxfId="12" priority="25" stopIfTrue="1">
      <formula>AB68</formula>
    </cfRule>
  </conditionalFormatting>
  <conditionalFormatting sqref="C74:P74">
    <cfRule type="cellIs" dxfId="11" priority="24" stopIfTrue="1" operator="equal">
      <formula>$R74</formula>
    </cfRule>
  </conditionalFormatting>
  <conditionalFormatting sqref="Q74:Q77">
    <cfRule type="expression" dxfId="10" priority="23" stopIfTrue="1">
      <formula>AB74</formula>
    </cfRule>
  </conditionalFormatting>
  <conditionalFormatting sqref="C80:P80">
    <cfRule type="cellIs" dxfId="9" priority="22" stopIfTrue="1" operator="equal">
      <formula>$R80</formula>
    </cfRule>
  </conditionalFormatting>
  <conditionalFormatting sqref="Q80:Q83">
    <cfRule type="expression" dxfId="8" priority="21" stopIfTrue="1">
      <formula>AB80</formula>
    </cfRule>
  </conditionalFormatting>
  <conditionalFormatting sqref="C86:P86">
    <cfRule type="cellIs" dxfId="7" priority="20" stopIfTrue="1" operator="equal">
      <formula>$R86</formula>
    </cfRule>
  </conditionalFormatting>
  <conditionalFormatting sqref="Q86:Q89">
    <cfRule type="expression" dxfId="6" priority="19" stopIfTrue="1">
      <formula>AB86</formula>
    </cfRule>
  </conditionalFormatting>
  <conditionalFormatting sqref="C92:P92">
    <cfRule type="cellIs" dxfId="5" priority="18" stopIfTrue="1" operator="equal">
      <formula>$R92</formula>
    </cfRule>
  </conditionalFormatting>
  <conditionalFormatting sqref="Q92:Q95">
    <cfRule type="expression" dxfId="4" priority="17" stopIfTrue="1">
      <formula>AB92</formula>
    </cfRule>
  </conditionalFormatting>
  <conditionalFormatting sqref="C98:P98">
    <cfRule type="cellIs" dxfId="3" priority="16" stopIfTrue="1" operator="equal">
      <formula>$R98</formula>
    </cfRule>
  </conditionalFormatting>
  <conditionalFormatting sqref="Q98:Q101">
    <cfRule type="expression" dxfId="2" priority="15" stopIfTrue="1">
      <formula>AB98</formula>
    </cfRule>
  </conditionalFormatting>
  <conditionalFormatting sqref="C104:P104">
    <cfRule type="cellIs" dxfId="1" priority="14" stopIfTrue="1" operator="equal">
      <formula>$R104</formula>
    </cfRule>
  </conditionalFormatting>
  <conditionalFormatting sqref="Q104:Q107">
    <cfRule type="expression" dxfId="0" priority="13" stopIfTrue="1">
      <formula>AB104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16" man="1"/>
    <brk id="53" max="16" man="1"/>
    <brk id="77" max="16" man="1"/>
    <brk id="10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Wiejska&gt;Promienna</vt:lpstr>
      <vt:lpstr>P Promienna&gt;Wiejska</vt:lpstr>
      <vt:lpstr>S Wiejska&gt;Promienna</vt:lpstr>
      <vt:lpstr>S Promienna&gt;Wiejska</vt:lpstr>
      <vt:lpstr>N Wiejska&gt;Promienna</vt:lpstr>
      <vt:lpstr>N Promienna&gt;Wiejska</vt:lpstr>
      <vt:lpstr>'N Promienna&gt;Wiejska'!Obszar_wydruku</vt:lpstr>
      <vt:lpstr>'N Wiejska&gt;Promienna'!Obszar_wydruku</vt:lpstr>
      <vt:lpstr>'P Promienna&gt;Wiejska'!Obszar_wydruku</vt:lpstr>
      <vt:lpstr>'P Wiejska&gt;Promienna'!Obszar_wydruku</vt:lpstr>
      <vt:lpstr>'S Promienna&gt;Wiejska'!Obszar_wydruku</vt:lpstr>
      <vt:lpstr>'S Wiejska&gt;Promienna'!Obszar_wydruku</vt:lpstr>
      <vt:lpstr>'N Promienna&gt;Wiejska'!Tytuły_wydruku</vt:lpstr>
      <vt:lpstr>'N Wiejska&gt;Promienna'!Tytuły_wydruku</vt:lpstr>
      <vt:lpstr>'P Promienna&gt;Wiejska'!Tytuły_wydruku</vt:lpstr>
      <vt:lpstr>'P Wiejska&gt;Promienna'!Tytuły_wydruku</vt:lpstr>
      <vt:lpstr>'S Promienna&gt;Wiejska'!Tytuły_wydruku</vt:lpstr>
      <vt:lpstr>'S Wiejska&gt;Promienna'!Tytuły_wydruku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2016-05-22T11:37:33Z</cp:lastPrinted>
  <dcterms:created xsi:type="dcterms:W3CDTF">2016-03-12T10:21:56Z</dcterms:created>
  <dcterms:modified xsi:type="dcterms:W3CDTF">2016-05-22T11:37:39Z</dcterms:modified>
</cp:coreProperties>
</file>