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270" windowHeight="8190" tabRatio="813"/>
  </bookViews>
  <sheets>
    <sheet name="P Płocka&gt;Dębowa" sheetId="1" r:id="rId1"/>
    <sheet name="P Dębowa&gt;Wieniecka" sheetId="9" r:id="rId2"/>
    <sheet name="S Płocka&gt;Dębowa" sheetId="14" r:id="rId3"/>
    <sheet name="S Dębowa&gt;Wieniecka" sheetId="15" r:id="rId4"/>
    <sheet name="N Płocka&gt;Dębowa" sheetId="18" r:id="rId5"/>
    <sheet name="N Dębowa&gt;Wieniecka" sheetId="19" r:id="rId6"/>
  </sheets>
  <definedNames>
    <definedName name="_xlnm.Print_Area" localSheetId="5">'N Dębowa&gt;Wieniecka'!$A$6:$AI$67</definedName>
    <definedName name="_xlnm.Print_Area" localSheetId="4">'N Płocka&gt;Dębowa'!$A$6:$AG$61</definedName>
    <definedName name="_xlnm.Print_Area" localSheetId="1">'P Dębowa&gt;Wieniecka'!$A$6:$AI$97</definedName>
    <definedName name="_xlnm.Print_Area" localSheetId="0">'P Płocka&gt;Dębowa'!$A$6:$AG$97</definedName>
    <definedName name="_xlnm.Print_Area" localSheetId="3">'S Dębowa&gt;Wieniecka'!$A$6:$AI$67</definedName>
    <definedName name="_xlnm.Print_Area" localSheetId="2">'S Płocka&gt;Dębowa'!$A$6:$AG$61</definedName>
    <definedName name="_xlnm.Print_Titles" localSheetId="5">'N Dębowa&gt;Wieniecka'!$1:$5</definedName>
    <definedName name="_xlnm.Print_Titles" localSheetId="4">'N Płocka&gt;Dębowa'!$1:$5</definedName>
    <definedName name="_xlnm.Print_Titles" localSheetId="1">'P Dębowa&gt;Wieniecka'!$1:$5</definedName>
    <definedName name="_xlnm.Print_Titles" localSheetId="0">'P Płocka&gt;Dębowa'!$1:$5</definedName>
    <definedName name="_xlnm.Print_Titles" localSheetId="3">'S Dębowa&gt;Wieniecka'!$1:$5</definedName>
    <definedName name="_xlnm.Print_Titles" localSheetId="2">'S Płocka&gt;Dębowa'!$1:$5</definedName>
  </definedNames>
  <calcPr calcId="152511"/>
</workbook>
</file>

<file path=xl/calcChain.xml><?xml version="1.0" encoding="utf-8"?>
<calcChain xmlns="http://schemas.openxmlformats.org/spreadsheetml/2006/main">
  <c r="T44" i="15" l="1"/>
  <c r="AD28" i="15"/>
  <c r="X28" i="15"/>
  <c r="S28" i="15"/>
  <c r="P28" i="15"/>
  <c r="J28" i="15"/>
  <c r="F28" i="15"/>
  <c r="C26" i="15"/>
  <c r="D26" i="15" s="1"/>
  <c r="E26" i="15" s="1"/>
  <c r="F26" i="15" s="1"/>
  <c r="G26" i="15" s="1"/>
  <c r="H26" i="15" s="1"/>
  <c r="I26" i="15" s="1"/>
  <c r="J26" i="15" s="1"/>
  <c r="K26" i="15" s="1"/>
  <c r="L26" i="15" s="1"/>
  <c r="M26" i="15" s="1"/>
  <c r="N26" i="15" s="1"/>
  <c r="O26" i="15" s="1"/>
  <c r="P26" i="15" s="1"/>
  <c r="Q26" i="15" s="1"/>
  <c r="R26" i="15" s="1"/>
  <c r="S26" i="15" s="1"/>
  <c r="T26" i="15" s="1"/>
  <c r="U26" i="15" s="1"/>
  <c r="V26" i="15" s="1"/>
  <c r="W26" i="15" s="1"/>
  <c r="X26" i="15" s="1"/>
  <c r="Y26" i="15" s="1"/>
  <c r="Z26" i="15" s="1"/>
  <c r="AA26" i="15" s="1"/>
  <c r="AB26" i="15" s="1"/>
  <c r="AC26" i="15" s="1"/>
  <c r="AD26" i="15" s="1"/>
  <c r="AE26" i="15" s="1"/>
  <c r="AF26" i="15" s="1"/>
  <c r="AG26" i="15" s="1"/>
  <c r="AH26" i="15" s="1"/>
  <c r="AI25" i="15"/>
  <c r="AJ26" i="15" l="1"/>
  <c r="AG55" i="1"/>
  <c r="Y94" i="1" l="1"/>
  <c r="Y88" i="1"/>
  <c r="Y82" i="1"/>
  <c r="Y76" i="1"/>
  <c r="Y70" i="1"/>
  <c r="Y64" i="1"/>
  <c r="Y58" i="1"/>
  <c r="C92" i="1"/>
  <c r="D92" i="1" s="1"/>
  <c r="E92" i="1" s="1"/>
  <c r="F92" i="1" s="1"/>
  <c r="G92" i="1" s="1"/>
  <c r="H92" i="1" s="1"/>
  <c r="I92" i="1" s="1"/>
  <c r="J92" i="1" s="1"/>
  <c r="K92" i="1" s="1"/>
  <c r="L92" i="1" s="1"/>
  <c r="M92" i="1" s="1"/>
  <c r="N92" i="1" s="1"/>
  <c r="Q92" i="1" s="1"/>
  <c r="R92" i="1" s="1"/>
  <c r="AD10" i="15" l="1"/>
  <c r="X10" i="15"/>
  <c r="P10" i="15"/>
  <c r="J10" i="15"/>
  <c r="Y58" i="14"/>
  <c r="Y52" i="14"/>
  <c r="Y52" i="1"/>
  <c r="Y46" i="14"/>
  <c r="Y46" i="1"/>
  <c r="Y40" i="14"/>
  <c r="Y40" i="1"/>
  <c r="Y34" i="14"/>
  <c r="Y28" i="14"/>
  <c r="Y28" i="1"/>
  <c r="Y22" i="14"/>
  <c r="Y22" i="1"/>
  <c r="Y16" i="14"/>
  <c r="Y16" i="1"/>
  <c r="Y10" i="14"/>
  <c r="Y10" i="1"/>
  <c r="Y58" i="18"/>
  <c r="Y52" i="18"/>
  <c r="Y46" i="18"/>
  <c r="Y40" i="18"/>
  <c r="Y34" i="18"/>
  <c r="Y28" i="18"/>
  <c r="Y22" i="18"/>
  <c r="Y16" i="18"/>
  <c r="Y10" i="18"/>
  <c r="AD28" i="19"/>
  <c r="X28" i="19"/>
  <c r="S28" i="19"/>
  <c r="P28" i="19"/>
  <c r="J28" i="19"/>
  <c r="C26" i="19"/>
  <c r="D26" i="19" s="1"/>
  <c r="E26" i="19" s="1"/>
  <c r="F26" i="19" s="1"/>
  <c r="G26" i="19" s="1"/>
  <c r="H26" i="19" s="1"/>
  <c r="I26" i="19" s="1"/>
  <c r="J26" i="19" s="1"/>
  <c r="K26" i="19" s="1"/>
  <c r="L26" i="19" s="1"/>
  <c r="M26" i="19" s="1"/>
  <c r="N26" i="19" s="1"/>
  <c r="O26" i="19" s="1"/>
  <c r="P26" i="19" s="1"/>
  <c r="Q26" i="19" s="1"/>
  <c r="R26" i="19" s="1"/>
  <c r="S26" i="19" s="1"/>
  <c r="T26" i="19" s="1"/>
  <c r="U26" i="19" s="1"/>
  <c r="V26" i="19" s="1"/>
  <c r="W26" i="19" s="1"/>
  <c r="X26" i="19" s="1"/>
  <c r="Y26" i="19" s="1"/>
  <c r="Z26" i="19" s="1"/>
  <c r="AA26" i="19" s="1"/>
  <c r="AB26" i="19" s="1"/>
  <c r="AC26" i="19" s="1"/>
  <c r="AD26" i="19" s="1"/>
  <c r="AE26" i="19" s="1"/>
  <c r="AF26" i="19" s="1"/>
  <c r="AG26" i="19" s="1"/>
  <c r="AH26" i="19" s="1"/>
  <c r="AI25" i="19"/>
  <c r="AJ26" i="19" l="1"/>
  <c r="AG67" i="19"/>
  <c r="AF67" i="19"/>
  <c r="AE67" i="19"/>
  <c r="AD67" i="19"/>
  <c r="AC67" i="19"/>
  <c r="AB67" i="19"/>
  <c r="AA67" i="19"/>
  <c r="Z67" i="19"/>
  <c r="Y67" i="19"/>
  <c r="X67" i="19"/>
  <c r="W67" i="19"/>
  <c r="V67" i="19"/>
  <c r="U67" i="19"/>
  <c r="T67" i="19"/>
  <c r="S67" i="19"/>
  <c r="R67" i="19"/>
  <c r="Q67" i="19"/>
  <c r="P67" i="19"/>
  <c r="O67" i="19"/>
  <c r="N67" i="19"/>
  <c r="M67" i="19"/>
  <c r="L67" i="19"/>
  <c r="K67" i="19"/>
  <c r="J67" i="19"/>
  <c r="I67" i="19"/>
  <c r="H67" i="19"/>
  <c r="G67" i="19"/>
  <c r="F67" i="19"/>
  <c r="E67" i="19"/>
  <c r="D67" i="19"/>
  <c r="C67" i="19"/>
  <c r="AH66" i="19"/>
  <c r="AG66" i="19"/>
  <c r="AF66" i="19"/>
  <c r="AE66" i="19"/>
  <c r="AD66" i="19"/>
  <c r="AC66" i="19"/>
  <c r="AB66" i="19"/>
  <c r="AA66" i="19"/>
  <c r="Z66" i="19"/>
  <c r="Y66" i="19"/>
  <c r="X66" i="19"/>
  <c r="W66" i="19"/>
  <c r="V66" i="19"/>
  <c r="U66" i="19"/>
  <c r="T66" i="19"/>
  <c r="S66" i="19"/>
  <c r="R66" i="19"/>
  <c r="Q66" i="19"/>
  <c r="P66" i="19"/>
  <c r="O66" i="19"/>
  <c r="N66" i="19"/>
  <c r="M66" i="19"/>
  <c r="L66" i="19"/>
  <c r="K66" i="19"/>
  <c r="J66" i="19"/>
  <c r="I66" i="19"/>
  <c r="H66" i="19"/>
  <c r="G66" i="19"/>
  <c r="F66" i="19"/>
  <c r="E66" i="19"/>
  <c r="D66" i="19"/>
  <c r="P64" i="19"/>
  <c r="J64" i="19"/>
  <c r="F64" i="19"/>
  <c r="C62" i="19"/>
  <c r="D62" i="19" s="1"/>
  <c r="AI61" i="19"/>
  <c r="AD58" i="19"/>
  <c r="X58" i="19"/>
  <c r="P58" i="19"/>
  <c r="J58" i="19"/>
  <c r="F58" i="19"/>
  <c r="C56" i="19"/>
  <c r="D56" i="19" s="1"/>
  <c r="E56" i="19" s="1"/>
  <c r="F56" i="19" s="1"/>
  <c r="G56" i="19" s="1"/>
  <c r="H56" i="19" s="1"/>
  <c r="I56" i="19" s="1"/>
  <c r="J56" i="19" s="1"/>
  <c r="K56" i="19" s="1"/>
  <c r="L56" i="19" s="1"/>
  <c r="M56" i="19" s="1"/>
  <c r="N56" i="19" s="1"/>
  <c r="O56" i="19" s="1"/>
  <c r="P56" i="19" s="1"/>
  <c r="Q56" i="19" s="1"/>
  <c r="U56" i="19" s="1"/>
  <c r="V56" i="19" s="1"/>
  <c r="W56" i="19" s="1"/>
  <c r="X56" i="19" s="1"/>
  <c r="Y56" i="19" s="1"/>
  <c r="Z56" i="19" s="1"/>
  <c r="AA56" i="19" s="1"/>
  <c r="AB56" i="19" s="1"/>
  <c r="AC56" i="19" s="1"/>
  <c r="AD56" i="19" s="1"/>
  <c r="AE56" i="19" s="1"/>
  <c r="AF56" i="19" s="1"/>
  <c r="AG56" i="19" s="1"/>
  <c r="AH56" i="19" s="1"/>
  <c r="AI55" i="19"/>
  <c r="S52" i="19"/>
  <c r="P52" i="19"/>
  <c r="J52" i="19"/>
  <c r="F52" i="19"/>
  <c r="C50" i="19"/>
  <c r="D50" i="19" s="1"/>
  <c r="E50" i="19" s="1"/>
  <c r="F50" i="19" s="1"/>
  <c r="G50" i="19" s="1"/>
  <c r="H50" i="19" s="1"/>
  <c r="I50" i="19" s="1"/>
  <c r="J50" i="19" s="1"/>
  <c r="K50" i="19" s="1"/>
  <c r="L50" i="19" s="1"/>
  <c r="M50" i="19" s="1"/>
  <c r="N50" i="19" s="1"/>
  <c r="O50" i="19" s="1"/>
  <c r="P50" i="19" s="1"/>
  <c r="Q50" i="19" s="1"/>
  <c r="R50" i="19" s="1"/>
  <c r="S50" i="19" s="1"/>
  <c r="T50" i="19" s="1"/>
  <c r="U50" i="19" s="1"/>
  <c r="V50" i="19" s="1"/>
  <c r="W50" i="19" s="1"/>
  <c r="X50" i="19" s="1"/>
  <c r="AI49" i="19"/>
  <c r="AD46" i="19"/>
  <c r="X46" i="19"/>
  <c r="S46" i="19"/>
  <c r="P46" i="19"/>
  <c r="J46" i="19"/>
  <c r="F46" i="19"/>
  <c r="C44" i="19"/>
  <c r="D44" i="19" s="1"/>
  <c r="E44" i="19" s="1"/>
  <c r="F44" i="19" s="1"/>
  <c r="G44" i="19" s="1"/>
  <c r="H44" i="19" s="1"/>
  <c r="I44" i="19" s="1"/>
  <c r="J44" i="19" s="1"/>
  <c r="K44" i="19" s="1"/>
  <c r="L44" i="19" s="1"/>
  <c r="M44" i="19" s="1"/>
  <c r="N44" i="19" s="1"/>
  <c r="O44" i="19" s="1"/>
  <c r="P44" i="19" s="1"/>
  <c r="Q44" i="19" s="1"/>
  <c r="R44" i="19" s="1"/>
  <c r="S44" i="19" s="1"/>
  <c r="T44" i="19" s="1"/>
  <c r="U44" i="19" s="1"/>
  <c r="V44" i="19" s="1"/>
  <c r="W44" i="19" s="1"/>
  <c r="X44" i="19" s="1"/>
  <c r="Y44" i="19" s="1"/>
  <c r="Z44" i="19" s="1"/>
  <c r="AA44" i="19" s="1"/>
  <c r="AB44" i="19" s="1"/>
  <c r="AC44" i="19" s="1"/>
  <c r="AD44" i="19" s="1"/>
  <c r="AE44" i="19" s="1"/>
  <c r="AF44" i="19" s="1"/>
  <c r="AG44" i="19" s="1"/>
  <c r="AH44" i="19" s="1"/>
  <c r="AI43" i="19"/>
  <c r="AD40" i="19"/>
  <c r="X40" i="19"/>
  <c r="S40" i="19"/>
  <c r="P40" i="19"/>
  <c r="J40" i="19"/>
  <c r="F40" i="19"/>
  <c r="D38" i="19"/>
  <c r="E38" i="19" s="1"/>
  <c r="F38" i="19" s="1"/>
  <c r="G38" i="19" s="1"/>
  <c r="H38" i="19" s="1"/>
  <c r="I38" i="19" s="1"/>
  <c r="J38" i="19" s="1"/>
  <c r="K38" i="19" s="1"/>
  <c r="L38" i="19" s="1"/>
  <c r="M38" i="19" s="1"/>
  <c r="N38" i="19" s="1"/>
  <c r="O38" i="19" s="1"/>
  <c r="P38" i="19" s="1"/>
  <c r="Q38" i="19" s="1"/>
  <c r="R38" i="19" s="1"/>
  <c r="S38" i="19" s="1"/>
  <c r="T38" i="19" s="1"/>
  <c r="U38" i="19" s="1"/>
  <c r="V38" i="19" s="1"/>
  <c r="W38" i="19" s="1"/>
  <c r="X38" i="19" s="1"/>
  <c r="Y38" i="19" s="1"/>
  <c r="Z38" i="19" s="1"/>
  <c r="AA38" i="19" s="1"/>
  <c r="AB38" i="19" s="1"/>
  <c r="AC38" i="19" s="1"/>
  <c r="AD38" i="19" s="1"/>
  <c r="AE38" i="19" s="1"/>
  <c r="AF38" i="19" s="1"/>
  <c r="AG38" i="19" s="1"/>
  <c r="AH38" i="19" s="1"/>
  <c r="C38" i="19"/>
  <c r="AI37" i="19"/>
  <c r="AD34" i="19"/>
  <c r="X34" i="19"/>
  <c r="P34" i="19"/>
  <c r="J34" i="19"/>
  <c r="F34" i="19"/>
  <c r="C32" i="19"/>
  <c r="D32" i="19" s="1"/>
  <c r="E32" i="19" s="1"/>
  <c r="F32" i="19" s="1"/>
  <c r="G32" i="19" s="1"/>
  <c r="H32" i="19" s="1"/>
  <c r="I32" i="19" s="1"/>
  <c r="J32" i="19" s="1"/>
  <c r="K32" i="19" s="1"/>
  <c r="L32" i="19" s="1"/>
  <c r="M32" i="19" s="1"/>
  <c r="N32" i="19" s="1"/>
  <c r="O32" i="19" s="1"/>
  <c r="P32" i="19" s="1"/>
  <c r="Q32" i="19" s="1"/>
  <c r="U32" i="19" s="1"/>
  <c r="V32" i="19" s="1"/>
  <c r="W32" i="19" s="1"/>
  <c r="X32" i="19" s="1"/>
  <c r="Y32" i="19" s="1"/>
  <c r="Z32" i="19" s="1"/>
  <c r="AA32" i="19" s="1"/>
  <c r="AB32" i="19" s="1"/>
  <c r="AC32" i="19" s="1"/>
  <c r="AD32" i="19" s="1"/>
  <c r="AE32" i="19" s="1"/>
  <c r="AF32" i="19" s="1"/>
  <c r="AG32" i="19" s="1"/>
  <c r="AH32" i="19" s="1"/>
  <c r="AI31" i="19"/>
  <c r="AD22" i="19"/>
  <c r="X22" i="19"/>
  <c r="S22" i="19"/>
  <c r="P22" i="19"/>
  <c r="J22" i="19"/>
  <c r="C20" i="19"/>
  <c r="D20" i="19" s="1"/>
  <c r="E20" i="19" s="1"/>
  <c r="F20" i="19" s="1"/>
  <c r="G20" i="19" s="1"/>
  <c r="H20" i="19" s="1"/>
  <c r="I20" i="19" s="1"/>
  <c r="J20" i="19" s="1"/>
  <c r="K20" i="19" s="1"/>
  <c r="L20" i="19" s="1"/>
  <c r="M20" i="19" s="1"/>
  <c r="N20" i="19" s="1"/>
  <c r="O20" i="19" s="1"/>
  <c r="P20" i="19" s="1"/>
  <c r="Q20" i="19" s="1"/>
  <c r="R20" i="19" s="1"/>
  <c r="S20" i="19" s="1"/>
  <c r="T20" i="19" s="1"/>
  <c r="U20" i="19" s="1"/>
  <c r="V20" i="19" s="1"/>
  <c r="W20" i="19" s="1"/>
  <c r="X20" i="19" s="1"/>
  <c r="Y20" i="19" s="1"/>
  <c r="Z20" i="19" s="1"/>
  <c r="AA20" i="19" s="1"/>
  <c r="AB20" i="19" s="1"/>
  <c r="AC20" i="19" s="1"/>
  <c r="AD20" i="19" s="1"/>
  <c r="AE20" i="19" s="1"/>
  <c r="AF20" i="19" s="1"/>
  <c r="AG20" i="19" s="1"/>
  <c r="AH20" i="19" s="1"/>
  <c r="AI19" i="19"/>
  <c r="AD16" i="19"/>
  <c r="X16" i="19"/>
  <c r="P16" i="19"/>
  <c r="J16" i="19"/>
  <c r="F16" i="19"/>
  <c r="C14" i="19"/>
  <c r="D14" i="19" s="1"/>
  <c r="E14" i="19" s="1"/>
  <c r="F14" i="19" s="1"/>
  <c r="AI13" i="19"/>
  <c r="AD10" i="19"/>
  <c r="X10" i="19"/>
  <c r="P10" i="19"/>
  <c r="J10" i="19"/>
  <c r="D8" i="19"/>
  <c r="E8" i="19" s="1"/>
  <c r="F8" i="19" s="1"/>
  <c r="G8" i="19" s="1"/>
  <c r="H8" i="19" s="1"/>
  <c r="I8" i="19" s="1"/>
  <c r="J8" i="19" s="1"/>
  <c r="K8" i="19" s="1"/>
  <c r="L8" i="19" s="1"/>
  <c r="M8" i="19" s="1"/>
  <c r="N8" i="19" s="1"/>
  <c r="O8" i="19" s="1"/>
  <c r="P8" i="19" s="1"/>
  <c r="Q8" i="19" s="1"/>
  <c r="U8" i="19" s="1"/>
  <c r="V8" i="19" s="1"/>
  <c r="W8" i="19" s="1"/>
  <c r="X8" i="19" s="1"/>
  <c r="Y8" i="19" s="1"/>
  <c r="Z8" i="19" s="1"/>
  <c r="AA8" i="19" s="1"/>
  <c r="AB8" i="19" s="1"/>
  <c r="AC8" i="19" s="1"/>
  <c r="AD8" i="19" s="1"/>
  <c r="AE8" i="19" s="1"/>
  <c r="AF8" i="19" s="1"/>
  <c r="AG8" i="19" s="1"/>
  <c r="AH8" i="19" s="1"/>
  <c r="C8" i="19"/>
  <c r="AI7" i="19"/>
  <c r="AE61" i="18"/>
  <c r="AD61" i="18"/>
  <c r="AC61" i="18"/>
  <c r="AB61" i="18"/>
  <c r="AA61" i="18"/>
  <c r="Z61" i="18"/>
  <c r="Y61" i="18"/>
  <c r="X61" i="18"/>
  <c r="W61" i="18"/>
  <c r="V61" i="18"/>
  <c r="U61" i="18"/>
  <c r="T61" i="18"/>
  <c r="S61" i="18"/>
  <c r="R61" i="18"/>
  <c r="Q61" i="18"/>
  <c r="P61" i="18"/>
  <c r="O61" i="18"/>
  <c r="N61" i="18"/>
  <c r="M61" i="18"/>
  <c r="L61" i="18"/>
  <c r="K61" i="18"/>
  <c r="J61" i="18"/>
  <c r="I61" i="18"/>
  <c r="H61" i="18"/>
  <c r="G61" i="18"/>
  <c r="F61" i="18"/>
  <c r="E61" i="18"/>
  <c r="D61" i="18"/>
  <c r="C61" i="18"/>
  <c r="AF60" i="18"/>
  <c r="AE60" i="18"/>
  <c r="AD60" i="18"/>
  <c r="AC60" i="18"/>
  <c r="AB60" i="18"/>
  <c r="AA60" i="18"/>
  <c r="Z60" i="18"/>
  <c r="Y60" i="18"/>
  <c r="X60" i="18"/>
  <c r="W60" i="18"/>
  <c r="V60" i="18"/>
  <c r="U60" i="18"/>
  <c r="T60" i="18"/>
  <c r="S60" i="18"/>
  <c r="R60" i="18"/>
  <c r="Q60" i="18"/>
  <c r="P60" i="18"/>
  <c r="O60" i="18"/>
  <c r="N60" i="18"/>
  <c r="M60" i="18"/>
  <c r="L60" i="18"/>
  <c r="K60" i="18"/>
  <c r="J60" i="18"/>
  <c r="I60" i="18"/>
  <c r="H60" i="18"/>
  <c r="G60" i="18"/>
  <c r="F60" i="18"/>
  <c r="E60" i="18"/>
  <c r="D60" i="18"/>
  <c r="AB58" i="18"/>
  <c r="Q58" i="18"/>
  <c r="L58" i="18"/>
  <c r="I58" i="18"/>
  <c r="C56" i="18"/>
  <c r="D56" i="18" s="1"/>
  <c r="E56" i="18" s="1"/>
  <c r="F56" i="18" s="1"/>
  <c r="AG55" i="18"/>
  <c r="AB52" i="18"/>
  <c r="Q52" i="18"/>
  <c r="L50" i="18"/>
  <c r="M50" i="18" s="1"/>
  <c r="N50" i="18" s="1"/>
  <c r="Q50" i="18" s="1"/>
  <c r="R50" i="18" s="1"/>
  <c r="S50" i="18" s="1"/>
  <c r="T50" i="18" s="1"/>
  <c r="U50" i="18" s="1"/>
  <c r="V50" i="18" s="1"/>
  <c r="W50" i="18" s="1"/>
  <c r="X50" i="18" s="1"/>
  <c r="Y50" i="18" s="1"/>
  <c r="Z50" i="18" s="1"/>
  <c r="AA50" i="18" s="1"/>
  <c r="AB50" i="18" s="1"/>
  <c r="AC50" i="18" s="1"/>
  <c r="AD50" i="18" s="1"/>
  <c r="AE50" i="18" s="1"/>
  <c r="AF50" i="18" s="1"/>
  <c r="AG49" i="18"/>
  <c r="AB46" i="18"/>
  <c r="Q46" i="18"/>
  <c r="O46" i="18"/>
  <c r="L46" i="18"/>
  <c r="I46" i="18"/>
  <c r="C44" i="18"/>
  <c r="D44" i="18" s="1"/>
  <c r="E44" i="18" s="1"/>
  <c r="F44" i="18" s="1"/>
  <c r="G44" i="18" s="1"/>
  <c r="H44" i="18" s="1"/>
  <c r="I44" i="18" s="1"/>
  <c r="J44" i="18" s="1"/>
  <c r="K44" i="18" s="1"/>
  <c r="L44" i="18" s="1"/>
  <c r="M44" i="18" s="1"/>
  <c r="N44" i="18" s="1"/>
  <c r="O44" i="18" s="1"/>
  <c r="P44" i="18" s="1"/>
  <c r="Q44" i="18" s="1"/>
  <c r="R44" i="18" s="1"/>
  <c r="S44" i="18" s="1"/>
  <c r="T44" i="18" s="1"/>
  <c r="U44" i="18" s="1"/>
  <c r="V44" i="18" s="1"/>
  <c r="W44" i="18" s="1"/>
  <c r="X44" i="18" s="1"/>
  <c r="Y44" i="18" s="1"/>
  <c r="Z44" i="18" s="1"/>
  <c r="AA44" i="18" s="1"/>
  <c r="AB44" i="18" s="1"/>
  <c r="AC44" i="18" s="1"/>
  <c r="AD44" i="18" s="1"/>
  <c r="AE44" i="18" s="1"/>
  <c r="AF44" i="18" s="1"/>
  <c r="AG43" i="18"/>
  <c r="AB40" i="18"/>
  <c r="Q40" i="18"/>
  <c r="O40" i="18"/>
  <c r="L40" i="18"/>
  <c r="I40" i="18"/>
  <c r="C38" i="18"/>
  <c r="D38" i="18" s="1"/>
  <c r="E38" i="18" s="1"/>
  <c r="F38" i="18" s="1"/>
  <c r="G38" i="18" s="1"/>
  <c r="H38" i="18" s="1"/>
  <c r="I38" i="18" s="1"/>
  <c r="J38" i="18" s="1"/>
  <c r="K38" i="18" s="1"/>
  <c r="L38" i="18" s="1"/>
  <c r="M38" i="18" s="1"/>
  <c r="N38" i="18" s="1"/>
  <c r="O38" i="18" s="1"/>
  <c r="P38" i="18" s="1"/>
  <c r="Q38" i="18" s="1"/>
  <c r="R38" i="18" s="1"/>
  <c r="S38" i="18" s="1"/>
  <c r="T38" i="18" s="1"/>
  <c r="U38" i="18" s="1"/>
  <c r="V38" i="18" s="1"/>
  <c r="W38" i="18" s="1"/>
  <c r="X38" i="18" s="1"/>
  <c r="Y38" i="18" s="1"/>
  <c r="Z38" i="18" s="1"/>
  <c r="AA38" i="18" s="1"/>
  <c r="AB38" i="18" s="1"/>
  <c r="AC38" i="18" s="1"/>
  <c r="AD38" i="18" s="1"/>
  <c r="AE38" i="18" s="1"/>
  <c r="AF38" i="18" s="1"/>
  <c r="AG37" i="18"/>
  <c r="AB34" i="18"/>
  <c r="Q34" i="18"/>
  <c r="L34" i="18"/>
  <c r="I34" i="18"/>
  <c r="C32" i="18"/>
  <c r="D32" i="18" s="1"/>
  <c r="E32" i="18" s="1"/>
  <c r="F32" i="18" s="1"/>
  <c r="G32" i="18" s="1"/>
  <c r="H32" i="18" s="1"/>
  <c r="I32" i="18" s="1"/>
  <c r="J32" i="18" s="1"/>
  <c r="K32" i="18" s="1"/>
  <c r="L32" i="18" s="1"/>
  <c r="M32" i="18" s="1"/>
  <c r="N32" i="18" s="1"/>
  <c r="Q32" i="18" s="1"/>
  <c r="R32" i="18" s="1"/>
  <c r="S32" i="18" s="1"/>
  <c r="T32" i="18" s="1"/>
  <c r="U32" i="18" s="1"/>
  <c r="V32" i="18" s="1"/>
  <c r="W32" i="18" s="1"/>
  <c r="X32" i="18" s="1"/>
  <c r="Y32" i="18" s="1"/>
  <c r="Z32" i="18" s="1"/>
  <c r="AA32" i="18" s="1"/>
  <c r="AB32" i="18" s="1"/>
  <c r="AC32" i="18" s="1"/>
  <c r="AD32" i="18" s="1"/>
  <c r="AE32" i="18" s="1"/>
  <c r="AF32" i="18" s="1"/>
  <c r="AG31" i="18"/>
  <c r="AB28" i="18"/>
  <c r="Q28" i="18"/>
  <c r="O28" i="18"/>
  <c r="L28" i="18"/>
  <c r="I28" i="18"/>
  <c r="C26" i="18"/>
  <c r="D26" i="18" s="1"/>
  <c r="E26" i="18" s="1"/>
  <c r="F26" i="18" s="1"/>
  <c r="G26" i="18" s="1"/>
  <c r="H26" i="18" s="1"/>
  <c r="I26" i="18" s="1"/>
  <c r="J26" i="18" s="1"/>
  <c r="K26" i="18" s="1"/>
  <c r="L26" i="18" s="1"/>
  <c r="M26" i="18" s="1"/>
  <c r="N26" i="18" s="1"/>
  <c r="O26" i="18" s="1"/>
  <c r="P26" i="18" s="1"/>
  <c r="Q26" i="18" s="1"/>
  <c r="R26" i="18" s="1"/>
  <c r="S26" i="18" s="1"/>
  <c r="T26" i="18" s="1"/>
  <c r="U26" i="18" s="1"/>
  <c r="V26" i="18" s="1"/>
  <c r="W26" i="18" s="1"/>
  <c r="X26" i="18" s="1"/>
  <c r="Y26" i="18" s="1"/>
  <c r="Z26" i="18" s="1"/>
  <c r="AA26" i="18" s="1"/>
  <c r="AB26" i="18" s="1"/>
  <c r="AC26" i="18" s="1"/>
  <c r="AD26" i="18" s="1"/>
  <c r="AE26" i="18" s="1"/>
  <c r="AF26" i="18" s="1"/>
  <c r="AG25" i="18"/>
  <c r="AB22" i="18"/>
  <c r="Q22" i="18"/>
  <c r="O22" i="18"/>
  <c r="L22" i="18"/>
  <c r="I22" i="18"/>
  <c r="C20" i="18"/>
  <c r="D20" i="18" s="1"/>
  <c r="E20" i="18" s="1"/>
  <c r="AG19" i="18"/>
  <c r="AB16" i="18"/>
  <c r="Q16" i="18"/>
  <c r="L16" i="18"/>
  <c r="I16" i="18"/>
  <c r="C14" i="18"/>
  <c r="D14" i="18" s="1"/>
  <c r="E14" i="18" s="1"/>
  <c r="F14" i="18" s="1"/>
  <c r="G14" i="18" s="1"/>
  <c r="H14" i="18" s="1"/>
  <c r="I14" i="18" s="1"/>
  <c r="J14" i="18" s="1"/>
  <c r="K14" i="18" s="1"/>
  <c r="L14" i="18" s="1"/>
  <c r="M14" i="18" s="1"/>
  <c r="N14" i="18" s="1"/>
  <c r="Q14" i="18" s="1"/>
  <c r="R14" i="18" s="1"/>
  <c r="S14" i="18" s="1"/>
  <c r="T14" i="18" s="1"/>
  <c r="U14" i="18" s="1"/>
  <c r="V14" i="18" s="1"/>
  <c r="W14" i="18" s="1"/>
  <c r="X14" i="18" s="1"/>
  <c r="Y14" i="18" s="1"/>
  <c r="Z14" i="18" s="1"/>
  <c r="AA14" i="18" s="1"/>
  <c r="AB14" i="18" s="1"/>
  <c r="AC14" i="18" s="1"/>
  <c r="AD14" i="18" s="1"/>
  <c r="AE14" i="18" s="1"/>
  <c r="AF14" i="18" s="1"/>
  <c r="AG13" i="18"/>
  <c r="AB10" i="18"/>
  <c r="Q10" i="18"/>
  <c r="L10" i="18"/>
  <c r="I10" i="18"/>
  <c r="C8" i="18"/>
  <c r="D8" i="18" s="1"/>
  <c r="E8" i="18" s="1"/>
  <c r="AG7" i="18"/>
  <c r="Q58" i="14"/>
  <c r="Q52" i="14"/>
  <c r="L50" i="14"/>
  <c r="M50" i="14" s="1"/>
  <c r="N50" i="14" s="1"/>
  <c r="Q50" i="14" s="1"/>
  <c r="Q34" i="14"/>
  <c r="Q16" i="14"/>
  <c r="AB10" i="14"/>
  <c r="Q10" i="14"/>
  <c r="L10" i="14"/>
  <c r="I10" i="14"/>
  <c r="C8" i="14"/>
  <c r="AG7" i="14"/>
  <c r="AB94" i="1"/>
  <c r="Q94" i="1"/>
  <c r="L94" i="1"/>
  <c r="I94" i="1"/>
  <c r="AG91" i="1"/>
  <c r="AB88" i="1"/>
  <c r="Q88" i="1"/>
  <c r="L88" i="1"/>
  <c r="I88" i="1"/>
  <c r="C86" i="1"/>
  <c r="AG85" i="1"/>
  <c r="AB82" i="1"/>
  <c r="Q82" i="1"/>
  <c r="O82" i="1"/>
  <c r="L82" i="1"/>
  <c r="I82" i="1"/>
  <c r="C80" i="1"/>
  <c r="D80" i="1" s="1"/>
  <c r="AG79" i="1"/>
  <c r="AB76" i="1"/>
  <c r="Q76" i="1"/>
  <c r="O76" i="1"/>
  <c r="L76" i="1"/>
  <c r="I76" i="1"/>
  <c r="C74" i="1"/>
  <c r="AG73" i="1"/>
  <c r="AB70" i="1"/>
  <c r="Q70" i="1"/>
  <c r="L70" i="1"/>
  <c r="I70" i="1"/>
  <c r="C68" i="1"/>
  <c r="D68" i="1" s="1"/>
  <c r="E68" i="1" s="1"/>
  <c r="F68" i="1" s="1"/>
  <c r="G68" i="1" s="1"/>
  <c r="H68" i="1" s="1"/>
  <c r="I68" i="1" s="1"/>
  <c r="J68" i="1" s="1"/>
  <c r="K68" i="1" s="1"/>
  <c r="L68" i="1" s="1"/>
  <c r="M68" i="1" s="1"/>
  <c r="N68" i="1" s="1"/>
  <c r="Q68" i="1" s="1"/>
  <c r="R68" i="1" s="1"/>
  <c r="S68" i="1" s="1"/>
  <c r="T68" i="1" s="1"/>
  <c r="U68" i="1" s="1"/>
  <c r="V68" i="1" s="1"/>
  <c r="W68" i="1" s="1"/>
  <c r="X68" i="1" s="1"/>
  <c r="Y68" i="1" s="1"/>
  <c r="Z68" i="1" s="1"/>
  <c r="AA68" i="1" s="1"/>
  <c r="AB68" i="1" s="1"/>
  <c r="AC68" i="1" s="1"/>
  <c r="AD68" i="1" s="1"/>
  <c r="AE68" i="1" s="1"/>
  <c r="AF68" i="1" s="1"/>
  <c r="AG67" i="1"/>
  <c r="AB64" i="1"/>
  <c r="Q64" i="1"/>
  <c r="L64" i="1"/>
  <c r="I64" i="1"/>
  <c r="C62" i="1"/>
  <c r="AG61" i="1"/>
  <c r="AB58" i="1"/>
  <c r="Q58" i="1"/>
  <c r="L56" i="1"/>
  <c r="M56" i="1" s="1"/>
  <c r="Q40" i="1"/>
  <c r="Q28" i="1"/>
  <c r="AB22" i="1"/>
  <c r="Q22" i="1"/>
  <c r="L20" i="1"/>
  <c r="M20" i="1" s="1"/>
  <c r="N20" i="1" s="1"/>
  <c r="Q20" i="1" s="1"/>
  <c r="R20" i="1" s="1"/>
  <c r="S20" i="1" s="1"/>
  <c r="T20" i="1" s="1"/>
  <c r="U20" i="1" s="1"/>
  <c r="V20" i="1" s="1"/>
  <c r="W20" i="1" s="1"/>
  <c r="X20" i="1" s="1"/>
  <c r="Y20" i="1" s="1"/>
  <c r="Z20" i="1" s="1"/>
  <c r="AA20" i="1" s="1"/>
  <c r="AB20" i="1" s="1"/>
  <c r="AC20" i="1" s="1"/>
  <c r="AD20" i="1" s="1"/>
  <c r="AE20" i="1" s="1"/>
  <c r="AF20" i="1" s="1"/>
  <c r="AG19" i="1"/>
  <c r="Q16" i="1"/>
  <c r="L8" i="1"/>
  <c r="P94" i="9"/>
  <c r="J94" i="9"/>
  <c r="F94" i="9"/>
  <c r="C92" i="9"/>
  <c r="D92" i="9" s="1"/>
  <c r="E92" i="9" s="1"/>
  <c r="AI91" i="9"/>
  <c r="AD88" i="9"/>
  <c r="X88" i="9"/>
  <c r="P88" i="9"/>
  <c r="J88" i="9"/>
  <c r="F88" i="9"/>
  <c r="C86" i="9"/>
  <c r="AI85" i="9"/>
  <c r="AD82" i="9"/>
  <c r="X82" i="9"/>
  <c r="S82" i="9"/>
  <c r="P82" i="9"/>
  <c r="J82" i="9"/>
  <c r="F82" i="9"/>
  <c r="C80" i="9"/>
  <c r="D80" i="9" s="1"/>
  <c r="AI79" i="9"/>
  <c r="AD76" i="9"/>
  <c r="X76" i="9"/>
  <c r="S76" i="9"/>
  <c r="P76" i="9"/>
  <c r="J76" i="9"/>
  <c r="F76" i="9"/>
  <c r="C74" i="9"/>
  <c r="D74" i="9" s="1"/>
  <c r="E74" i="9" s="1"/>
  <c r="F74" i="9" s="1"/>
  <c r="G74" i="9" s="1"/>
  <c r="H74" i="9" s="1"/>
  <c r="I74" i="9" s="1"/>
  <c r="J74" i="9" s="1"/>
  <c r="K74" i="9" s="1"/>
  <c r="L74" i="9" s="1"/>
  <c r="M74" i="9" s="1"/>
  <c r="N74" i="9" s="1"/>
  <c r="O74" i="9" s="1"/>
  <c r="P74" i="9" s="1"/>
  <c r="Q74" i="9" s="1"/>
  <c r="R74" i="9" s="1"/>
  <c r="S74" i="9" s="1"/>
  <c r="T74" i="9" s="1"/>
  <c r="U74" i="9" s="1"/>
  <c r="V74" i="9" s="1"/>
  <c r="W74" i="9" s="1"/>
  <c r="X74" i="9" s="1"/>
  <c r="Y74" i="9" s="1"/>
  <c r="Z74" i="9" s="1"/>
  <c r="AA74" i="9" s="1"/>
  <c r="AB74" i="9" s="1"/>
  <c r="AC74" i="9" s="1"/>
  <c r="AD74" i="9" s="1"/>
  <c r="AE74" i="9" s="1"/>
  <c r="AF74" i="9" s="1"/>
  <c r="AG74" i="9" s="1"/>
  <c r="AH74" i="9" s="1"/>
  <c r="AI73" i="9"/>
  <c r="P70" i="9"/>
  <c r="J70" i="9"/>
  <c r="F70" i="9"/>
  <c r="C68" i="9"/>
  <c r="D68" i="9" s="1"/>
  <c r="E68" i="9" s="1"/>
  <c r="AI67" i="9"/>
  <c r="P28" i="9"/>
  <c r="J28" i="9"/>
  <c r="F28" i="9"/>
  <c r="C26" i="9"/>
  <c r="D26" i="9" s="1"/>
  <c r="E26" i="9" s="1"/>
  <c r="F26" i="9" s="1"/>
  <c r="G26" i="9" s="1"/>
  <c r="H26" i="9" s="1"/>
  <c r="I26" i="9" s="1"/>
  <c r="J26" i="9" s="1"/>
  <c r="K26" i="9" s="1"/>
  <c r="L26" i="9" s="1"/>
  <c r="M26" i="9" s="1"/>
  <c r="N26" i="9" s="1"/>
  <c r="O26" i="9" s="1"/>
  <c r="P26" i="9" s="1"/>
  <c r="Q26" i="9" s="1"/>
  <c r="U26" i="9" s="1"/>
  <c r="V26" i="9" s="1"/>
  <c r="W26" i="9" s="1"/>
  <c r="X26" i="9" s="1"/>
  <c r="Y26" i="9" s="1"/>
  <c r="Z26" i="9" s="1"/>
  <c r="AA26" i="9" s="1"/>
  <c r="AB26" i="9" s="1"/>
  <c r="AC26" i="9" s="1"/>
  <c r="AD26" i="9" s="1"/>
  <c r="AE26" i="9" s="1"/>
  <c r="AF26" i="9" s="1"/>
  <c r="AG26" i="9" s="1"/>
  <c r="AH26" i="9" s="1"/>
  <c r="P22" i="9"/>
  <c r="J22" i="9"/>
  <c r="F22" i="9"/>
  <c r="C20" i="9"/>
  <c r="D20" i="9" s="1"/>
  <c r="E20" i="9" s="1"/>
  <c r="F20" i="9" s="1"/>
  <c r="G20" i="9" s="1"/>
  <c r="H20" i="9" s="1"/>
  <c r="I20" i="9" s="1"/>
  <c r="J20" i="9" s="1"/>
  <c r="K20" i="9" s="1"/>
  <c r="L20" i="9" s="1"/>
  <c r="M20" i="9" s="1"/>
  <c r="N20" i="9" s="1"/>
  <c r="O20" i="9" s="1"/>
  <c r="P20" i="9" s="1"/>
  <c r="Q20" i="9" s="1"/>
  <c r="U20" i="9" s="1"/>
  <c r="V20" i="9" s="1"/>
  <c r="W20" i="9" s="1"/>
  <c r="X20" i="9" s="1"/>
  <c r="Y20" i="9" s="1"/>
  <c r="Z20" i="9" s="1"/>
  <c r="AA20" i="9" s="1"/>
  <c r="AB20" i="9" s="1"/>
  <c r="AC20" i="9" s="1"/>
  <c r="AD20" i="9" s="1"/>
  <c r="AE20" i="9" s="1"/>
  <c r="AF20" i="9" s="1"/>
  <c r="AG20" i="9" s="1"/>
  <c r="AH20" i="9" s="1"/>
  <c r="P16" i="9"/>
  <c r="J16" i="9"/>
  <c r="F16" i="9"/>
  <c r="C14" i="9"/>
  <c r="D14" i="9" s="1"/>
  <c r="E14" i="9" s="1"/>
  <c r="F14" i="9" s="1"/>
  <c r="G14" i="9" s="1"/>
  <c r="H14" i="9" s="1"/>
  <c r="I14" i="9" s="1"/>
  <c r="J14" i="9" s="1"/>
  <c r="K14" i="9" s="1"/>
  <c r="L14" i="9" s="1"/>
  <c r="M14" i="9" s="1"/>
  <c r="N14" i="9" s="1"/>
  <c r="O14" i="9" s="1"/>
  <c r="P14" i="9" s="1"/>
  <c r="Q14" i="9" s="1"/>
  <c r="U14" i="9" s="1"/>
  <c r="V14" i="9" s="1"/>
  <c r="W14" i="9" s="1"/>
  <c r="X14" i="9" s="1"/>
  <c r="Y14" i="9" s="1"/>
  <c r="Z14" i="9" s="1"/>
  <c r="AA14" i="9" s="1"/>
  <c r="AB14" i="9" s="1"/>
  <c r="AC14" i="9" s="1"/>
  <c r="AD14" i="9" s="1"/>
  <c r="AE14" i="9" s="1"/>
  <c r="AF14" i="9" s="1"/>
  <c r="AG14" i="9" s="1"/>
  <c r="AH14" i="9" s="1"/>
  <c r="AG67" i="15"/>
  <c r="AF67" i="15"/>
  <c r="AE67" i="15"/>
  <c r="AD67" i="15"/>
  <c r="AC67" i="15"/>
  <c r="AB67" i="15"/>
  <c r="AA67" i="15"/>
  <c r="Z67" i="15"/>
  <c r="Y67" i="15"/>
  <c r="X67" i="15"/>
  <c r="W67" i="15"/>
  <c r="V67" i="15"/>
  <c r="U67" i="15"/>
  <c r="T67" i="15"/>
  <c r="S67" i="15"/>
  <c r="R67" i="15"/>
  <c r="Q67" i="15"/>
  <c r="P67" i="15"/>
  <c r="O67" i="15"/>
  <c r="N67" i="15"/>
  <c r="M67" i="15"/>
  <c r="L67" i="15"/>
  <c r="K67" i="15"/>
  <c r="J67" i="15"/>
  <c r="I67" i="15"/>
  <c r="H67" i="15"/>
  <c r="G67" i="15"/>
  <c r="F67" i="15"/>
  <c r="E67" i="15"/>
  <c r="D67" i="15"/>
  <c r="C67" i="15"/>
  <c r="AH66" i="15"/>
  <c r="AG66" i="15"/>
  <c r="AF66" i="15"/>
  <c r="AE66" i="15"/>
  <c r="AD66" i="15"/>
  <c r="AC66" i="15"/>
  <c r="AB66" i="15"/>
  <c r="AA66" i="15"/>
  <c r="Z66" i="15"/>
  <c r="Y66" i="15"/>
  <c r="X66" i="15"/>
  <c r="W66" i="15"/>
  <c r="V66" i="15"/>
  <c r="U66" i="15"/>
  <c r="T66" i="15"/>
  <c r="S66" i="15"/>
  <c r="R66" i="15"/>
  <c r="Q66" i="15"/>
  <c r="P66" i="15"/>
  <c r="O66" i="15"/>
  <c r="N66" i="15"/>
  <c r="M66" i="15"/>
  <c r="L66" i="15"/>
  <c r="K66" i="15"/>
  <c r="J66" i="15"/>
  <c r="I66" i="15"/>
  <c r="H66" i="15"/>
  <c r="G66" i="15"/>
  <c r="F66" i="15"/>
  <c r="E66" i="15"/>
  <c r="D66" i="15"/>
  <c r="P64" i="15"/>
  <c r="J64" i="15"/>
  <c r="F64" i="15"/>
  <c r="C62" i="15"/>
  <c r="D62" i="15" s="1"/>
  <c r="E62" i="15" s="1"/>
  <c r="F62" i="15" s="1"/>
  <c r="G62" i="15" s="1"/>
  <c r="H62" i="15" s="1"/>
  <c r="I62" i="15" s="1"/>
  <c r="J62" i="15" s="1"/>
  <c r="K62" i="15" s="1"/>
  <c r="L62" i="15" s="1"/>
  <c r="M62" i="15" s="1"/>
  <c r="N62" i="15" s="1"/>
  <c r="O62" i="15" s="1"/>
  <c r="P62" i="15" s="1"/>
  <c r="Q62" i="15" s="1"/>
  <c r="AI61" i="15"/>
  <c r="AD58" i="15"/>
  <c r="X58" i="15"/>
  <c r="P58" i="15"/>
  <c r="J58" i="15"/>
  <c r="F58" i="15"/>
  <c r="C56" i="15"/>
  <c r="D56" i="15" s="1"/>
  <c r="E56" i="15" s="1"/>
  <c r="F56" i="15" s="1"/>
  <c r="G56" i="15" s="1"/>
  <c r="H56" i="15" s="1"/>
  <c r="I56" i="15" s="1"/>
  <c r="J56" i="15" s="1"/>
  <c r="K56" i="15" s="1"/>
  <c r="L56" i="15" s="1"/>
  <c r="M56" i="15" s="1"/>
  <c r="N56" i="15" s="1"/>
  <c r="O56" i="15" s="1"/>
  <c r="P56" i="15" s="1"/>
  <c r="Q56" i="15" s="1"/>
  <c r="U56" i="15" s="1"/>
  <c r="AI55" i="15"/>
  <c r="S52" i="15"/>
  <c r="P52" i="15"/>
  <c r="J52" i="15"/>
  <c r="F52" i="15"/>
  <c r="C50" i="15"/>
  <c r="D50" i="15" s="1"/>
  <c r="E50" i="15" s="1"/>
  <c r="F50" i="15" s="1"/>
  <c r="G50" i="15" s="1"/>
  <c r="H50" i="15" s="1"/>
  <c r="I50" i="15" s="1"/>
  <c r="J50" i="15" s="1"/>
  <c r="K50" i="15" s="1"/>
  <c r="L50" i="15" s="1"/>
  <c r="M50" i="15" s="1"/>
  <c r="N50" i="15" s="1"/>
  <c r="O50" i="15" s="1"/>
  <c r="P50" i="15" s="1"/>
  <c r="Q50" i="15" s="1"/>
  <c r="R50" i="15" s="1"/>
  <c r="S50" i="15" s="1"/>
  <c r="T50" i="15" s="1"/>
  <c r="U50" i="15" s="1"/>
  <c r="V50" i="15" s="1"/>
  <c r="W50" i="15" s="1"/>
  <c r="X50" i="15" s="1"/>
  <c r="AI49" i="15"/>
  <c r="AD46" i="15"/>
  <c r="X46" i="15"/>
  <c r="S46" i="15"/>
  <c r="P46" i="15"/>
  <c r="J46" i="15"/>
  <c r="F46" i="15"/>
  <c r="C44" i="15"/>
  <c r="D44" i="15" s="1"/>
  <c r="E44" i="15" s="1"/>
  <c r="F44" i="15" s="1"/>
  <c r="G44" i="15" s="1"/>
  <c r="H44" i="15" s="1"/>
  <c r="I44" i="15" s="1"/>
  <c r="J44" i="15" s="1"/>
  <c r="K44" i="15" s="1"/>
  <c r="L44" i="15" s="1"/>
  <c r="M44" i="15" s="1"/>
  <c r="N44" i="15" s="1"/>
  <c r="O44" i="15" s="1"/>
  <c r="P44" i="15" s="1"/>
  <c r="Q44" i="15" s="1"/>
  <c r="R44" i="15" s="1"/>
  <c r="S44" i="15" s="1"/>
  <c r="U44" i="15" s="1"/>
  <c r="V44" i="15" s="1"/>
  <c r="W44" i="15" s="1"/>
  <c r="X44" i="15" s="1"/>
  <c r="Y44" i="15" s="1"/>
  <c r="Z44" i="15" s="1"/>
  <c r="AA44" i="15" s="1"/>
  <c r="AB44" i="15" s="1"/>
  <c r="AC44" i="15" s="1"/>
  <c r="AD44" i="15" s="1"/>
  <c r="AE44" i="15" s="1"/>
  <c r="AF44" i="15" s="1"/>
  <c r="AG44" i="15" s="1"/>
  <c r="AH44" i="15" s="1"/>
  <c r="AI43" i="15"/>
  <c r="AD40" i="15"/>
  <c r="X40" i="15"/>
  <c r="S40" i="15"/>
  <c r="P40" i="15"/>
  <c r="J40" i="15"/>
  <c r="F40" i="15"/>
  <c r="C38" i="15"/>
  <c r="D38" i="15" s="1"/>
  <c r="E38" i="15" s="1"/>
  <c r="F38" i="15" s="1"/>
  <c r="G38" i="15" s="1"/>
  <c r="H38" i="15" s="1"/>
  <c r="I38" i="15" s="1"/>
  <c r="J38" i="15" s="1"/>
  <c r="K38" i="15" s="1"/>
  <c r="L38" i="15" s="1"/>
  <c r="M38" i="15" s="1"/>
  <c r="N38" i="15" s="1"/>
  <c r="O38" i="15" s="1"/>
  <c r="P38" i="15" s="1"/>
  <c r="Q38" i="15" s="1"/>
  <c r="R38" i="15" s="1"/>
  <c r="S38" i="15" s="1"/>
  <c r="T38" i="15" s="1"/>
  <c r="U38" i="15" s="1"/>
  <c r="V38" i="15" s="1"/>
  <c r="W38" i="15" s="1"/>
  <c r="X38" i="15" s="1"/>
  <c r="Y38" i="15" s="1"/>
  <c r="Z38" i="15" s="1"/>
  <c r="AA38" i="15" s="1"/>
  <c r="AB38" i="15" s="1"/>
  <c r="AC38" i="15" s="1"/>
  <c r="AD38" i="15" s="1"/>
  <c r="AE38" i="15" s="1"/>
  <c r="AF38" i="15" s="1"/>
  <c r="AG38" i="15" s="1"/>
  <c r="AH38" i="15" s="1"/>
  <c r="AI37" i="15"/>
  <c r="AD34" i="15"/>
  <c r="X34" i="15"/>
  <c r="P34" i="15"/>
  <c r="J34" i="15"/>
  <c r="F34" i="15"/>
  <c r="C32" i="15"/>
  <c r="D32" i="15" s="1"/>
  <c r="E32" i="15" s="1"/>
  <c r="F32" i="15" s="1"/>
  <c r="G32" i="15" s="1"/>
  <c r="H32" i="15" s="1"/>
  <c r="I32" i="15" s="1"/>
  <c r="J32" i="15" s="1"/>
  <c r="K32" i="15" s="1"/>
  <c r="L32" i="15" s="1"/>
  <c r="M32" i="15" s="1"/>
  <c r="N32" i="15" s="1"/>
  <c r="O32" i="15" s="1"/>
  <c r="P32" i="15" s="1"/>
  <c r="Q32" i="15" s="1"/>
  <c r="AI31" i="15"/>
  <c r="AD22" i="15"/>
  <c r="X22" i="15"/>
  <c r="S22" i="15"/>
  <c r="P22" i="15"/>
  <c r="J22" i="15"/>
  <c r="F22" i="15"/>
  <c r="C20" i="15"/>
  <c r="D20" i="15" s="1"/>
  <c r="E20" i="15" s="1"/>
  <c r="F20" i="15" s="1"/>
  <c r="G20" i="15" s="1"/>
  <c r="H20" i="15" s="1"/>
  <c r="I20" i="15" s="1"/>
  <c r="J20" i="15" s="1"/>
  <c r="K20" i="15" s="1"/>
  <c r="L20" i="15" s="1"/>
  <c r="M20" i="15" s="1"/>
  <c r="N20" i="15" s="1"/>
  <c r="O20" i="15" s="1"/>
  <c r="P20" i="15" s="1"/>
  <c r="Q20" i="15" s="1"/>
  <c r="R20" i="15" s="1"/>
  <c r="S20" i="15" s="1"/>
  <c r="T20" i="15" s="1"/>
  <c r="U20" i="15" s="1"/>
  <c r="V20" i="15" s="1"/>
  <c r="W20" i="15" s="1"/>
  <c r="X20" i="15" s="1"/>
  <c r="Y20" i="15" s="1"/>
  <c r="Z20" i="15" s="1"/>
  <c r="AA20" i="15" s="1"/>
  <c r="AB20" i="15" s="1"/>
  <c r="AC20" i="15" s="1"/>
  <c r="AD20" i="15" s="1"/>
  <c r="AE20" i="15" s="1"/>
  <c r="AF20" i="15" s="1"/>
  <c r="AG20" i="15" s="1"/>
  <c r="AH20" i="15" s="1"/>
  <c r="AI19" i="15"/>
  <c r="AD16" i="15"/>
  <c r="X16" i="15"/>
  <c r="P16" i="15"/>
  <c r="J16" i="15"/>
  <c r="F16" i="15"/>
  <c r="C14" i="15"/>
  <c r="D14" i="15" s="1"/>
  <c r="E14" i="15" s="1"/>
  <c r="F14" i="15" s="1"/>
  <c r="G14" i="15" s="1"/>
  <c r="H14" i="15" s="1"/>
  <c r="I14" i="15" s="1"/>
  <c r="J14" i="15" s="1"/>
  <c r="K14" i="15" s="1"/>
  <c r="L14" i="15" s="1"/>
  <c r="M14" i="15" s="1"/>
  <c r="N14" i="15" s="1"/>
  <c r="O14" i="15" s="1"/>
  <c r="P14" i="15" s="1"/>
  <c r="Q14" i="15" s="1"/>
  <c r="AI13" i="15"/>
  <c r="C8" i="15"/>
  <c r="D8" i="15" s="1"/>
  <c r="E8" i="15" s="1"/>
  <c r="F8" i="15" s="1"/>
  <c r="G8" i="15" s="1"/>
  <c r="H8" i="15" s="1"/>
  <c r="I8" i="15" s="1"/>
  <c r="J8" i="15" s="1"/>
  <c r="K8" i="15" s="1"/>
  <c r="L8" i="15" s="1"/>
  <c r="M8" i="15" s="1"/>
  <c r="N8" i="15" s="1"/>
  <c r="O8" i="15" s="1"/>
  <c r="P8" i="15" s="1"/>
  <c r="Q8" i="15" s="1"/>
  <c r="AI7" i="15"/>
  <c r="AE61" i="14"/>
  <c r="AD61" i="14"/>
  <c r="AC61" i="14"/>
  <c r="AB61" i="14"/>
  <c r="AA61" i="14"/>
  <c r="Z61" i="14"/>
  <c r="Y61" i="14"/>
  <c r="X61" i="14"/>
  <c r="W61" i="14"/>
  <c r="V61" i="14"/>
  <c r="U61" i="14"/>
  <c r="T61" i="14"/>
  <c r="S61" i="14"/>
  <c r="R61" i="14"/>
  <c r="Q61" i="14"/>
  <c r="P61" i="14"/>
  <c r="O61" i="14"/>
  <c r="N61" i="14"/>
  <c r="M61" i="14"/>
  <c r="L61" i="14"/>
  <c r="K61" i="14"/>
  <c r="J61" i="14"/>
  <c r="I61" i="14"/>
  <c r="H61" i="14"/>
  <c r="G61" i="14"/>
  <c r="F61" i="14"/>
  <c r="E61" i="14"/>
  <c r="D61" i="14"/>
  <c r="C61" i="14"/>
  <c r="AF60" i="14"/>
  <c r="AE60" i="14"/>
  <c r="AD60" i="14"/>
  <c r="AC60" i="14"/>
  <c r="AB60" i="14"/>
  <c r="AA60" i="14"/>
  <c r="Z60" i="14"/>
  <c r="Y60" i="14"/>
  <c r="X60" i="14"/>
  <c r="W60" i="14"/>
  <c r="V60" i="14"/>
  <c r="U60" i="14"/>
  <c r="T60" i="14"/>
  <c r="S60" i="14"/>
  <c r="R60" i="14"/>
  <c r="Q60" i="14"/>
  <c r="P60" i="14"/>
  <c r="O60" i="14"/>
  <c r="N60" i="14"/>
  <c r="M60" i="14"/>
  <c r="L60" i="14"/>
  <c r="K60" i="14"/>
  <c r="J60" i="14"/>
  <c r="I60" i="14"/>
  <c r="H60" i="14"/>
  <c r="G60" i="14"/>
  <c r="F60" i="14"/>
  <c r="E60" i="14"/>
  <c r="D60" i="14"/>
  <c r="AB58" i="14"/>
  <c r="L58" i="14"/>
  <c r="I58" i="14"/>
  <c r="C56" i="14"/>
  <c r="D56" i="14" s="1"/>
  <c r="E56" i="14" s="1"/>
  <c r="F56" i="14" s="1"/>
  <c r="AG55" i="14"/>
  <c r="AB52" i="14"/>
  <c r="AG49" i="14"/>
  <c r="AB46" i="14"/>
  <c r="Q46" i="14"/>
  <c r="O46" i="14"/>
  <c r="L46" i="14"/>
  <c r="I46" i="14"/>
  <c r="C44" i="14"/>
  <c r="D44" i="14" s="1"/>
  <c r="E44" i="14" s="1"/>
  <c r="F44" i="14" s="1"/>
  <c r="G44" i="14" s="1"/>
  <c r="H44" i="14" s="1"/>
  <c r="I44" i="14" s="1"/>
  <c r="J44" i="14" s="1"/>
  <c r="K44" i="14" s="1"/>
  <c r="L44" i="14" s="1"/>
  <c r="M44" i="14" s="1"/>
  <c r="N44" i="14" s="1"/>
  <c r="O44" i="14" s="1"/>
  <c r="P44" i="14" s="1"/>
  <c r="Q44" i="14" s="1"/>
  <c r="R44" i="14" s="1"/>
  <c r="S44" i="14" s="1"/>
  <c r="T44" i="14" s="1"/>
  <c r="U44" i="14" s="1"/>
  <c r="V44" i="14" s="1"/>
  <c r="W44" i="14" s="1"/>
  <c r="X44" i="14" s="1"/>
  <c r="Y44" i="14" s="1"/>
  <c r="Z44" i="14" s="1"/>
  <c r="AA44" i="14" s="1"/>
  <c r="AB44" i="14" s="1"/>
  <c r="AC44" i="14" s="1"/>
  <c r="AD44" i="14" s="1"/>
  <c r="AE44" i="14" s="1"/>
  <c r="AF44" i="14" s="1"/>
  <c r="AG43" i="14"/>
  <c r="AB40" i="14"/>
  <c r="Q40" i="14"/>
  <c r="L40" i="14"/>
  <c r="I40" i="14"/>
  <c r="C38" i="14"/>
  <c r="D38" i="14" s="1"/>
  <c r="E38" i="14" s="1"/>
  <c r="F38" i="14" s="1"/>
  <c r="G38" i="14" s="1"/>
  <c r="H38" i="14" s="1"/>
  <c r="I38" i="14" s="1"/>
  <c r="J38" i="14" s="1"/>
  <c r="K38" i="14" s="1"/>
  <c r="L38" i="14" s="1"/>
  <c r="M38" i="14" s="1"/>
  <c r="N38" i="14" s="1"/>
  <c r="O38" i="14" s="1"/>
  <c r="P38" i="14" s="1"/>
  <c r="Q38" i="14" s="1"/>
  <c r="R38" i="14" s="1"/>
  <c r="S38" i="14" s="1"/>
  <c r="T38" i="14" s="1"/>
  <c r="U38" i="14" s="1"/>
  <c r="V38" i="14" s="1"/>
  <c r="W38" i="14" s="1"/>
  <c r="X38" i="14" s="1"/>
  <c r="Y38" i="14" s="1"/>
  <c r="Z38" i="14" s="1"/>
  <c r="AA38" i="14" s="1"/>
  <c r="AB38" i="14" s="1"/>
  <c r="AC38" i="14" s="1"/>
  <c r="AD38" i="14" s="1"/>
  <c r="AE38" i="14" s="1"/>
  <c r="AF38" i="14" s="1"/>
  <c r="AG37" i="14"/>
  <c r="AB34" i="14"/>
  <c r="L34" i="14"/>
  <c r="I34" i="14"/>
  <c r="C32" i="14"/>
  <c r="D32" i="14" s="1"/>
  <c r="E32" i="14" s="1"/>
  <c r="AG31" i="14"/>
  <c r="AB28" i="14"/>
  <c r="Q28" i="14"/>
  <c r="O28" i="14"/>
  <c r="L28" i="14"/>
  <c r="I28" i="14"/>
  <c r="C26" i="14"/>
  <c r="AG25" i="14"/>
  <c r="AB22" i="14"/>
  <c r="Q22" i="14"/>
  <c r="O22" i="14"/>
  <c r="L22" i="14"/>
  <c r="I22" i="14"/>
  <c r="C20" i="14"/>
  <c r="AG19" i="14"/>
  <c r="AB16" i="14"/>
  <c r="L16" i="14"/>
  <c r="I16" i="14"/>
  <c r="C14" i="14"/>
  <c r="D14" i="14" s="1"/>
  <c r="E14" i="14" s="1"/>
  <c r="F14" i="14" s="1"/>
  <c r="G14" i="14" s="1"/>
  <c r="H14" i="14" s="1"/>
  <c r="I14" i="14" s="1"/>
  <c r="J14" i="14" s="1"/>
  <c r="K14" i="14" s="1"/>
  <c r="L14" i="14" s="1"/>
  <c r="M14" i="14" s="1"/>
  <c r="N14" i="14" s="1"/>
  <c r="AG13" i="14"/>
  <c r="E96" i="9"/>
  <c r="F96" i="9"/>
  <c r="G96" i="9"/>
  <c r="H96" i="9"/>
  <c r="I96" i="9"/>
  <c r="J96" i="9"/>
  <c r="K96" i="9"/>
  <c r="L96" i="9"/>
  <c r="M96" i="9"/>
  <c r="N96" i="9"/>
  <c r="O96" i="9"/>
  <c r="P96" i="9"/>
  <c r="Q96" i="9"/>
  <c r="R96" i="9"/>
  <c r="S96" i="9"/>
  <c r="T96" i="9"/>
  <c r="U96" i="9"/>
  <c r="V96" i="9"/>
  <c r="W96" i="9"/>
  <c r="X96" i="9"/>
  <c r="Y96" i="9"/>
  <c r="Z96" i="9"/>
  <c r="AA96" i="9"/>
  <c r="AB96" i="9"/>
  <c r="AC96" i="9"/>
  <c r="E97" i="9"/>
  <c r="F97" i="9"/>
  <c r="G97" i="9"/>
  <c r="H97" i="9"/>
  <c r="I97" i="9"/>
  <c r="J97" i="9"/>
  <c r="K97" i="9"/>
  <c r="L97" i="9"/>
  <c r="M97" i="9"/>
  <c r="N97" i="9"/>
  <c r="O97" i="9"/>
  <c r="P97" i="9"/>
  <c r="Q97" i="9"/>
  <c r="R97" i="9"/>
  <c r="S97" i="9"/>
  <c r="T97" i="9"/>
  <c r="U97" i="9"/>
  <c r="V97" i="9"/>
  <c r="W97" i="9"/>
  <c r="X97" i="9"/>
  <c r="Y97" i="9"/>
  <c r="Z97" i="9"/>
  <c r="AA97" i="9"/>
  <c r="AB97" i="9"/>
  <c r="AC97" i="9"/>
  <c r="AD64" i="9"/>
  <c r="X64" i="9"/>
  <c r="P64" i="9"/>
  <c r="J64" i="9"/>
  <c r="F64" i="9"/>
  <c r="C62" i="9"/>
  <c r="D62" i="9" s="1"/>
  <c r="E62" i="9" s="1"/>
  <c r="F62" i="9" s="1"/>
  <c r="G62" i="9" s="1"/>
  <c r="H62" i="9" s="1"/>
  <c r="I62" i="9" s="1"/>
  <c r="J62" i="9" s="1"/>
  <c r="K62" i="9" s="1"/>
  <c r="L62" i="9" s="1"/>
  <c r="M62" i="9" s="1"/>
  <c r="N62" i="9" s="1"/>
  <c r="O62" i="9" s="1"/>
  <c r="P62" i="9" s="1"/>
  <c r="Q62" i="9" s="1"/>
  <c r="U62" i="9" s="1"/>
  <c r="AD58" i="9"/>
  <c r="X58" i="9"/>
  <c r="P58" i="9"/>
  <c r="J58" i="9"/>
  <c r="F58" i="9"/>
  <c r="C56" i="9"/>
  <c r="D56" i="9" s="1"/>
  <c r="E56" i="9" s="1"/>
  <c r="F56" i="9" s="1"/>
  <c r="G56" i="9" s="1"/>
  <c r="H56" i="9" s="1"/>
  <c r="I56" i="9" s="1"/>
  <c r="J56" i="9" s="1"/>
  <c r="K56" i="9" s="1"/>
  <c r="L56" i="9" s="1"/>
  <c r="M56" i="9" s="1"/>
  <c r="N56" i="9" s="1"/>
  <c r="O56" i="9" s="1"/>
  <c r="P56" i="9" s="1"/>
  <c r="Q56" i="9" s="1"/>
  <c r="U56" i="9" s="1"/>
  <c r="AD52" i="9"/>
  <c r="X52" i="9"/>
  <c r="P52" i="9"/>
  <c r="J52" i="9"/>
  <c r="F52" i="9"/>
  <c r="C50" i="9"/>
  <c r="D50" i="9" s="1"/>
  <c r="E50" i="9" s="1"/>
  <c r="F50" i="9" s="1"/>
  <c r="G50" i="9" s="1"/>
  <c r="H50" i="9" s="1"/>
  <c r="I50" i="9" s="1"/>
  <c r="J50" i="9" s="1"/>
  <c r="K50" i="9" s="1"/>
  <c r="L50" i="9" s="1"/>
  <c r="M50" i="9" s="1"/>
  <c r="N50" i="9" s="1"/>
  <c r="O50" i="9" s="1"/>
  <c r="P50" i="9" s="1"/>
  <c r="Q50" i="9" s="1"/>
  <c r="AD46" i="9"/>
  <c r="X46" i="9"/>
  <c r="S46" i="9"/>
  <c r="P46" i="9"/>
  <c r="J46" i="9"/>
  <c r="F46" i="9"/>
  <c r="C44" i="9"/>
  <c r="D44" i="9" s="1"/>
  <c r="E44" i="9" s="1"/>
  <c r="F44" i="9" s="1"/>
  <c r="G44" i="9" s="1"/>
  <c r="H44" i="9" s="1"/>
  <c r="I44" i="9" s="1"/>
  <c r="J44" i="9" s="1"/>
  <c r="K44" i="9" s="1"/>
  <c r="L44" i="9" s="1"/>
  <c r="M44" i="9" s="1"/>
  <c r="N44" i="9" s="1"/>
  <c r="O44" i="9" s="1"/>
  <c r="P44" i="9" s="1"/>
  <c r="Q44" i="9" s="1"/>
  <c r="R44" i="9" s="1"/>
  <c r="S44" i="9" s="1"/>
  <c r="T44" i="9" s="1"/>
  <c r="U44" i="9" s="1"/>
  <c r="V44" i="9" s="1"/>
  <c r="W44" i="9" s="1"/>
  <c r="X44" i="9" s="1"/>
  <c r="Y44" i="9" s="1"/>
  <c r="Z44" i="9" s="1"/>
  <c r="AA44" i="9" s="1"/>
  <c r="AB44" i="9" s="1"/>
  <c r="AC44" i="9" s="1"/>
  <c r="AD44" i="9" s="1"/>
  <c r="AE44" i="9" s="1"/>
  <c r="AF44" i="9" s="1"/>
  <c r="AG44" i="9" s="1"/>
  <c r="AH44" i="9" s="1"/>
  <c r="AD40" i="9"/>
  <c r="X40" i="9"/>
  <c r="S40" i="9"/>
  <c r="P40" i="9"/>
  <c r="J40" i="9"/>
  <c r="F40" i="9"/>
  <c r="C38" i="9"/>
  <c r="D38" i="9" s="1"/>
  <c r="E38" i="9" s="1"/>
  <c r="F38" i="9" s="1"/>
  <c r="G38" i="9" s="1"/>
  <c r="H38" i="9" s="1"/>
  <c r="I38" i="9" s="1"/>
  <c r="J38" i="9" s="1"/>
  <c r="K38" i="9" s="1"/>
  <c r="L38" i="9" s="1"/>
  <c r="M38" i="9" s="1"/>
  <c r="N38" i="9" s="1"/>
  <c r="O38" i="9" s="1"/>
  <c r="P38" i="9" s="1"/>
  <c r="Q38" i="9" s="1"/>
  <c r="R38" i="9" s="1"/>
  <c r="S38" i="9" s="1"/>
  <c r="T38" i="9" s="1"/>
  <c r="U38" i="9" s="1"/>
  <c r="V38" i="9" s="1"/>
  <c r="W38" i="9" s="1"/>
  <c r="X38" i="9" s="1"/>
  <c r="Y38" i="9" s="1"/>
  <c r="Z38" i="9" s="1"/>
  <c r="AA38" i="9" s="1"/>
  <c r="AB38" i="9" s="1"/>
  <c r="AC38" i="9" s="1"/>
  <c r="AD38" i="9" s="1"/>
  <c r="AE38" i="9" s="1"/>
  <c r="AF38" i="9" s="1"/>
  <c r="AG38" i="9" s="1"/>
  <c r="AH38" i="9" s="1"/>
  <c r="P34" i="9"/>
  <c r="J34" i="9"/>
  <c r="F34" i="9"/>
  <c r="C32" i="9"/>
  <c r="D32" i="9" s="1"/>
  <c r="E32" i="9" s="1"/>
  <c r="F32" i="9" s="1"/>
  <c r="G32" i="9" s="1"/>
  <c r="H32" i="9" s="1"/>
  <c r="I32" i="9" s="1"/>
  <c r="J32" i="9" s="1"/>
  <c r="K32" i="9" s="1"/>
  <c r="L32" i="9" s="1"/>
  <c r="M32" i="9" s="1"/>
  <c r="N32" i="9" s="1"/>
  <c r="O32" i="9" s="1"/>
  <c r="P32" i="9" s="1"/>
  <c r="Q32" i="9" s="1"/>
  <c r="U32" i="9" s="1"/>
  <c r="AD28" i="9"/>
  <c r="X28" i="9"/>
  <c r="AD22" i="9"/>
  <c r="X22" i="9"/>
  <c r="AD16" i="9"/>
  <c r="X16" i="9"/>
  <c r="X10" i="9"/>
  <c r="P10" i="9"/>
  <c r="J10" i="9"/>
  <c r="AB52" i="1"/>
  <c r="Q52" i="1"/>
  <c r="O52" i="1"/>
  <c r="L52" i="1"/>
  <c r="I52" i="1"/>
  <c r="AB46" i="1"/>
  <c r="Q46" i="1"/>
  <c r="O46" i="1"/>
  <c r="L46" i="1"/>
  <c r="I46" i="1"/>
  <c r="L40" i="1"/>
  <c r="I40" i="1"/>
  <c r="I34" i="1"/>
  <c r="AB28" i="1"/>
  <c r="L28" i="1"/>
  <c r="I28" i="1"/>
  <c r="AB16" i="1"/>
  <c r="L16" i="1"/>
  <c r="I16" i="1"/>
  <c r="Q10" i="1"/>
  <c r="V32" i="9" l="1"/>
  <c r="W32" i="9" s="1"/>
  <c r="X32" i="9" s="1"/>
  <c r="V56" i="9"/>
  <c r="W56" i="9" s="1"/>
  <c r="X56" i="9" s="1"/>
  <c r="Y56" i="9" s="1"/>
  <c r="Z56" i="9" s="1"/>
  <c r="AA56" i="9" s="1"/>
  <c r="AB56" i="9" s="1"/>
  <c r="AC56" i="9" s="1"/>
  <c r="AD56" i="9" s="1"/>
  <c r="AE56" i="9" s="1"/>
  <c r="AF56" i="9" s="1"/>
  <c r="AG56" i="9" s="1"/>
  <c r="AH56" i="9" s="1"/>
  <c r="V62" i="9"/>
  <c r="W62" i="9" s="1"/>
  <c r="X62" i="9" s="1"/>
  <c r="Y62" i="9" s="1"/>
  <c r="Z62" i="9" s="1"/>
  <c r="AA62" i="9" s="1"/>
  <c r="AB62" i="9" s="1"/>
  <c r="AC62" i="9" s="1"/>
  <c r="AD62" i="9" s="1"/>
  <c r="AE62" i="9" s="1"/>
  <c r="AF62" i="9" s="1"/>
  <c r="AG62" i="9" s="1"/>
  <c r="AH62" i="9" s="1"/>
  <c r="U50" i="9"/>
  <c r="V50" i="9" s="1"/>
  <c r="W50" i="9" s="1"/>
  <c r="X50" i="9" s="1"/>
  <c r="Y50" i="9" s="1"/>
  <c r="Z50" i="9" s="1"/>
  <c r="AA50" i="9" s="1"/>
  <c r="AB50" i="9" s="1"/>
  <c r="AC50" i="9" s="1"/>
  <c r="AD50" i="9" s="1"/>
  <c r="AE50" i="9" s="1"/>
  <c r="AF50" i="9" s="1"/>
  <c r="AG50" i="9" s="1"/>
  <c r="AH50" i="9" s="1"/>
  <c r="AH68" i="1"/>
  <c r="Q14" i="14"/>
  <c r="R14" i="14" s="1"/>
  <c r="AG61" i="18"/>
  <c r="F20" i="18"/>
  <c r="G20" i="18" s="1"/>
  <c r="H20" i="18" s="1"/>
  <c r="I20" i="18" s="1"/>
  <c r="J20" i="18" s="1"/>
  <c r="K20" i="18" s="1"/>
  <c r="L20" i="18" s="1"/>
  <c r="M20" i="18" s="1"/>
  <c r="N20" i="18" s="1"/>
  <c r="O20" i="18" s="1"/>
  <c r="P20" i="18" s="1"/>
  <c r="Q20" i="18" s="1"/>
  <c r="R20" i="18" s="1"/>
  <c r="S20" i="18" s="1"/>
  <c r="T20" i="18" s="1"/>
  <c r="U20" i="18" s="1"/>
  <c r="V20" i="18" s="1"/>
  <c r="W20" i="18" s="1"/>
  <c r="X20" i="18" s="1"/>
  <c r="Y20" i="18" s="1"/>
  <c r="Z20" i="18" s="1"/>
  <c r="AA20" i="18" s="1"/>
  <c r="AB20" i="18" s="1"/>
  <c r="AC20" i="18" s="1"/>
  <c r="AD20" i="18" s="1"/>
  <c r="AE20" i="18" s="1"/>
  <c r="AF20" i="18" s="1"/>
  <c r="F8" i="18"/>
  <c r="G8" i="18" s="1"/>
  <c r="H8" i="18" s="1"/>
  <c r="I8" i="18" s="1"/>
  <c r="J8" i="18" s="1"/>
  <c r="K8" i="18" s="1"/>
  <c r="L8" i="18" s="1"/>
  <c r="M8" i="18" s="1"/>
  <c r="N8" i="18" s="1"/>
  <c r="Q8" i="18" s="1"/>
  <c r="R8" i="18" s="1"/>
  <c r="S8" i="18" s="1"/>
  <c r="T8" i="18" s="1"/>
  <c r="U8" i="18" s="1"/>
  <c r="V8" i="18" s="1"/>
  <c r="W8" i="18" s="1"/>
  <c r="X8" i="18" s="1"/>
  <c r="Y8" i="18" s="1"/>
  <c r="Z8" i="18" s="1"/>
  <c r="AA8" i="18" s="1"/>
  <c r="AB8" i="18" s="1"/>
  <c r="AC8" i="18" s="1"/>
  <c r="AD8" i="18" s="1"/>
  <c r="AE8" i="18" s="1"/>
  <c r="AF8" i="18" s="1"/>
  <c r="AJ20" i="19"/>
  <c r="AJ38" i="19"/>
  <c r="AH32" i="18"/>
  <c r="AH50" i="18"/>
  <c r="G56" i="18"/>
  <c r="H56" i="18" s="1"/>
  <c r="I56" i="18" s="1"/>
  <c r="J56" i="18" s="1"/>
  <c r="K56" i="18" s="1"/>
  <c r="L56" i="18" s="1"/>
  <c r="M56" i="18" s="1"/>
  <c r="N56" i="18" s="1"/>
  <c r="Q56" i="18" s="1"/>
  <c r="R56" i="18" s="1"/>
  <c r="S56" i="18" s="1"/>
  <c r="T56" i="18" s="1"/>
  <c r="U56" i="18" s="1"/>
  <c r="V56" i="18" s="1"/>
  <c r="W56" i="18" s="1"/>
  <c r="X56" i="18" s="1"/>
  <c r="Y56" i="18" s="1"/>
  <c r="Z56" i="18" s="1"/>
  <c r="AA56" i="18" s="1"/>
  <c r="AB56" i="18" s="1"/>
  <c r="AC56" i="18" s="1"/>
  <c r="AD56" i="18" s="1"/>
  <c r="AE56" i="18" s="1"/>
  <c r="AF56" i="18" s="1"/>
  <c r="AJ44" i="19"/>
  <c r="AI69" i="19"/>
  <c r="AI67" i="19"/>
  <c r="AJ50" i="19"/>
  <c r="AJ56" i="19"/>
  <c r="E62" i="19"/>
  <c r="F62" i="19" s="1"/>
  <c r="G62" i="19" s="1"/>
  <c r="H62" i="19" s="1"/>
  <c r="I62" i="19" s="1"/>
  <c r="J62" i="19" s="1"/>
  <c r="K62" i="19" s="1"/>
  <c r="L62" i="19" s="1"/>
  <c r="M62" i="19" s="1"/>
  <c r="N62" i="19" s="1"/>
  <c r="O62" i="19" s="1"/>
  <c r="P62" i="19" s="1"/>
  <c r="Q62" i="19" s="1"/>
  <c r="U62" i="19" s="1"/>
  <c r="V62" i="19" s="1"/>
  <c r="W62" i="19" s="1"/>
  <c r="X62" i="19" s="1"/>
  <c r="AH14" i="18"/>
  <c r="AH26" i="18"/>
  <c r="AH38" i="18"/>
  <c r="AH44" i="18"/>
  <c r="AG60" i="18"/>
  <c r="G14" i="19"/>
  <c r="H14" i="19" s="1"/>
  <c r="I14" i="19" s="1"/>
  <c r="J14" i="19" s="1"/>
  <c r="K14" i="19" s="1"/>
  <c r="L14" i="19" s="1"/>
  <c r="M14" i="19" s="1"/>
  <c r="N14" i="19" s="1"/>
  <c r="O14" i="19" s="1"/>
  <c r="P14" i="19" s="1"/>
  <c r="Q14" i="19" s="1"/>
  <c r="U14" i="19" s="1"/>
  <c r="V14" i="19" s="1"/>
  <c r="W14" i="19" s="1"/>
  <c r="X14" i="19" s="1"/>
  <c r="Y14" i="19" s="1"/>
  <c r="Z14" i="19" s="1"/>
  <c r="AA14" i="19" s="1"/>
  <c r="AB14" i="19" s="1"/>
  <c r="AC14" i="19" s="1"/>
  <c r="AD14" i="19" s="1"/>
  <c r="AE14" i="19" s="1"/>
  <c r="AF14" i="19" s="1"/>
  <c r="AG14" i="19" s="1"/>
  <c r="AH14" i="19" s="1"/>
  <c r="AJ8" i="19"/>
  <c r="AJ32" i="19"/>
  <c r="AI66" i="19"/>
  <c r="AI68" i="19"/>
  <c r="U8" i="15"/>
  <c r="V8" i="15" s="1"/>
  <c r="U32" i="15"/>
  <c r="V32" i="15" s="1"/>
  <c r="V56" i="15"/>
  <c r="W56" i="15" s="1"/>
  <c r="X56" i="15" s="1"/>
  <c r="Y56" i="15" s="1"/>
  <c r="Z56" i="15" s="1"/>
  <c r="AA56" i="15" s="1"/>
  <c r="AB56" i="15" s="1"/>
  <c r="AC56" i="15" s="1"/>
  <c r="AD56" i="15" s="1"/>
  <c r="AE56" i="15" s="1"/>
  <c r="AF56" i="15" s="1"/>
  <c r="AG56" i="15" s="1"/>
  <c r="AH56" i="15" s="1"/>
  <c r="U14" i="15"/>
  <c r="V14" i="15" s="1"/>
  <c r="W14" i="15" s="1"/>
  <c r="X14" i="15" s="1"/>
  <c r="Y14" i="15" s="1"/>
  <c r="Z14" i="15" s="1"/>
  <c r="AA14" i="15" s="1"/>
  <c r="AB14" i="15" s="1"/>
  <c r="AC14" i="15" s="1"/>
  <c r="AD14" i="15" s="1"/>
  <c r="AE14" i="15" s="1"/>
  <c r="AF14" i="15" s="1"/>
  <c r="AG14" i="15" s="1"/>
  <c r="AH14" i="15" s="1"/>
  <c r="U62" i="15"/>
  <c r="V62" i="15" s="1"/>
  <c r="W62" i="15" s="1"/>
  <c r="X62" i="15" s="1"/>
  <c r="D8" i="14"/>
  <c r="E8" i="14" s="1"/>
  <c r="F8" i="14" s="1"/>
  <c r="G8" i="14" s="1"/>
  <c r="H8" i="14" s="1"/>
  <c r="I8" i="14" s="1"/>
  <c r="J8" i="14" s="1"/>
  <c r="K8" i="14" s="1"/>
  <c r="L8" i="14" s="1"/>
  <c r="M8" i="14" s="1"/>
  <c r="N8" i="14" s="1"/>
  <c r="Q8" i="14" s="1"/>
  <c r="R8" i="14" s="1"/>
  <c r="S8" i="14" s="1"/>
  <c r="T8" i="14" s="1"/>
  <c r="U8" i="14" s="1"/>
  <c r="V8" i="14" s="1"/>
  <c r="W8" i="14" s="1"/>
  <c r="X8" i="14" s="1"/>
  <c r="Y8" i="14" s="1"/>
  <c r="Z8" i="14" s="1"/>
  <c r="AA8" i="14" s="1"/>
  <c r="AB8" i="14" s="1"/>
  <c r="AC8" i="14" s="1"/>
  <c r="AD8" i="14" s="1"/>
  <c r="AE8" i="14" s="1"/>
  <c r="AF8" i="14" s="1"/>
  <c r="AG61" i="14"/>
  <c r="S92" i="1"/>
  <c r="T92" i="1" s="1"/>
  <c r="U92" i="1" s="1"/>
  <c r="V92" i="1" s="1"/>
  <c r="W92" i="1" s="1"/>
  <c r="X92" i="1" s="1"/>
  <c r="Y92" i="1" s="1"/>
  <c r="Z92" i="1" s="1"/>
  <c r="AA92" i="1" s="1"/>
  <c r="AB92" i="1" s="1"/>
  <c r="AC92" i="1" s="1"/>
  <c r="AD92" i="1" s="1"/>
  <c r="AE92" i="1" s="1"/>
  <c r="AF92" i="1" s="1"/>
  <c r="D86" i="1"/>
  <c r="E86" i="1" s="1"/>
  <c r="F86" i="1" s="1"/>
  <c r="G86" i="1" s="1"/>
  <c r="H86" i="1" s="1"/>
  <c r="I86" i="1" s="1"/>
  <c r="J86" i="1" s="1"/>
  <c r="K86" i="1" s="1"/>
  <c r="L86" i="1" s="1"/>
  <c r="M86" i="1" s="1"/>
  <c r="N86" i="1" s="1"/>
  <c r="Q86" i="1" s="1"/>
  <c r="R86" i="1" s="1"/>
  <c r="S86" i="1" s="1"/>
  <c r="T86" i="1" s="1"/>
  <c r="U86" i="1" s="1"/>
  <c r="V86" i="1" s="1"/>
  <c r="W86" i="1" s="1"/>
  <c r="X86" i="1" s="1"/>
  <c r="Y86" i="1" s="1"/>
  <c r="Z86" i="1" s="1"/>
  <c r="AA86" i="1" s="1"/>
  <c r="AB86" i="1" s="1"/>
  <c r="AC86" i="1" s="1"/>
  <c r="AD86" i="1" s="1"/>
  <c r="AE86" i="1" s="1"/>
  <c r="AF86" i="1" s="1"/>
  <c r="E80" i="1"/>
  <c r="F80" i="1" s="1"/>
  <c r="G80" i="1" s="1"/>
  <c r="H80" i="1" s="1"/>
  <c r="I80" i="1" s="1"/>
  <c r="J80" i="1" s="1"/>
  <c r="K80" i="1" s="1"/>
  <c r="L80" i="1" s="1"/>
  <c r="M80" i="1" s="1"/>
  <c r="N80" i="1" s="1"/>
  <c r="O80" i="1" s="1"/>
  <c r="P80" i="1" s="1"/>
  <c r="Q80" i="1" s="1"/>
  <c r="R80" i="1" s="1"/>
  <c r="S80" i="1" s="1"/>
  <c r="T80" i="1" s="1"/>
  <c r="U80" i="1" s="1"/>
  <c r="V80" i="1" s="1"/>
  <c r="W80" i="1" s="1"/>
  <c r="X80" i="1" s="1"/>
  <c r="Y80" i="1" s="1"/>
  <c r="Z80" i="1" s="1"/>
  <c r="AA80" i="1" s="1"/>
  <c r="AB80" i="1" s="1"/>
  <c r="AC80" i="1" s="1"/>
  <c r="AD80" i="1" s="1"/>
  <c r="AE80" i="1" s="1"/>
  <c r="AF80" i="1" s="1"/>
  <c r="D74" i="1"/>
  <c r="E74" i="1" s="1"/>
  <c r="F74" i="1" s="1"/>
  <c r="G74" i="1" s="1"/>
  <c r="H74" i="1" s="1"/>
  <c r="I74" i="1" s="1"/>
  <c r="J74" i="1" s="1"/>
  <c r="K74" i="1" s="1"/>
  <c r="L74" i="1" s="1"/>
  <c r="M74" i="1" s="1"/>
  <c r="N74" i="1" s="1"/>
  <c r="O74" i="1" s="1"/>
  <c r="P74" i="1" s="1"/>
  <c r="Q74" i="1" s="1"/>
  <c r="R74" i="1" s="1"/>
  <c r="S74" i="1" s="1"/>
  <c r="T74" i="1" s="1"/>
  <c r="U74" i="1" s="1"/>
  <c r="V74" i="1" s="1"/>
  <c r="W74" i="1" s="1"/>
  <c r="X74" i="1" s="1"/>
  <c r="Y74" i="1" s="1"/>
  <c r="Z74" i="1" s="1"/>
  <c r="AA74" i="1" s="1"/>
  <c r="AB74" i="1" s="1"/>
  <c r="AC74" i="1" s="1"/>
  <c r="AD74" i="1" s="1"/>
  <c r="AE74" i="1" s="1"/>
  <c r="AF74" i="1" s="1"/>
  <c r="D62" i="1"/>
  <c r="E62" i="1" s="1"/>
  <c r="F62" i="1" s="1"/>
  <c r="G62" i="1" s="1"/>
  <c r="H62" i="1" s="1"/>
  <c r="I62" i="1" s="1"/>
  <c r="J62" i="1" s="1"/>
  <c r="K62" i="1" s="1"/>
  <c r="L62" i="1" s="1"/>
  <c r="M62" i="1" s="1"/>
  <c r="N62" i="1" s="1"/>
  <c r="Q62" i="1" s="1"/>
  <c r="R62" i="1" s="1"/>
  <c r="S62" i="1" s="1"/>
  <c r="T62" i="1" s="1"/>
  <c r="U62" i="1" s="1"/>
  <c r="V62" i="1" s="1"/>
  <c r="W62" i="1" s="1"/>
  <c r="X62" i="1" s="1"/>
  <c r="Y62" i="1" s="1"/>
  <c r="Z62" i="1" s="1"/>
  <c r="AA62" i="1" s="1"/>
  <c r="AB62" i="1" s="1"/>
  <c r="AC62" i="1" s="1"/>
  <c r="AD62" i="1" s="1"/>
  <c r="AE62" i="1" s="1"/>
  <c r="AF62" i="1" s="1"/>
  <c r="N56" i="1"/>
  <c r="Q56" i="1" s="1"/>
  <c r="R56" i="1" s="1"/>
  <c r="S56" i="1" s="1"/>
  <c r="T56" i="1" s="1"/>
  <c r="U56" i="1" s="1"/>
  <c r="V56" i="1" s="1"/>
  <c r="W56" i="1" s="1"/>
  <c r="X56" i="1" s="1"/>
  <c r="Y56" i="1" s="1"/>
  <c r="Z56" i="1" s="1"/>
  <c r="AA56" i="1" s="1"/>
  <c r="AB56" i="1" s="1"/>
  <c r="AC56" i="1" s="1"/>
  <c r="AD56" i="1" s="1"/>
  <c r="AE56" i="1" s="1"/>
  <c r="AF56" i="1" s="1"/>
  <c r="AH20" i="1"/>
  <c r="F92" i="9"/>
  <c r="G92" i="9" s="1"/>
  <c r="H92" i="9" s="1"/>
  <c r="I92" i="9" s="1"/>
  <c r="J92" i="9" s="1"/>
  <c r="K92" i="9" s="1"/>
  <c r="L92" i="9" s="1"/>
  <c r="M92" i="9" s="1"/>
  <c r="N92" i="9" s="1"/>
  <c r="O92" i="9" s="1"/>
  <c r="P92" i="9" s="1"/>
  <c r="Q92" i="9" s="1"/>
  <c r="U92" i="9" s="1"/>
  <c r="V92" i="9" s="1"/>
  <c r="W92" i="9" s="1"/>
  <c r="X92" i="9" s="1"/>
  <c r="D86" i="9"/>
  <c r="E86" i="9" s="1"/>
  <c r="F86" i="9" s="1"/>
  <c r="G86" i="9" s="1"/>
  <c r="H86" i="9" s="1"/>
  <c r="I86" i="9" s="1"/>
  <c r="J86" i="9" s="1"/>
  <c r="K86" i="9" s="1"/>
  <c r="L86" i="9" s="1"/>
  <c r="M86" i="9" s="1"/>
  <c r="N86" i="9" s="1"/>
  <c r="O86" i="9" s="1"/>
  <c r="P86" i="9" s="1"/>
  <c r="Q86" i="9" s="1"/>
  <c r="U86" i="9" s="1"/>
  <c r="V86" i="9" s="1"/>
  <c r="W86" i="9" s="1"/>
  <c r="X86" i="9" s="1"/>
  <c r="Y86" i="9" s="1"/>
  <c r="Z86" i="9" s="1"/>
  <c r="AA86" i="9" s="1"/>
  <c r="AB86" i="9" s="1"/>
  <c r="AC86" i="9" s="1"/>
  <c r="AD86" i="9" s="1"/>
  <c r="AE86" i="9" s="1"/>
  <c r="AF86" i="9" s="1"/>
  <c r="AG86" i="9" s="1"/>
  <c r="AH86" i="9" s="1"/>
  <c r="E80" i="9"/>
  <c r="F80" i="9" s="1"/>
  <c r="G80" i="9" s="1"/>
  <c r="H80" i="9" s="1"/>
  <c r="I80" i="9" s="1"/>
  <c r="J80" i="9" s="1"/>
  <c r="K80" i="9" s="1"/>
  <c r="L80" i="9" s="1"/>
  <c r="M80" i="9" s="1"/>
  <c r="N80" i="9" s="1"/>
  <c r="O80" i="9" s="1"/>
  <c r="P80" i="9" s="1"/>
  <c r="Q80" i="9" s="1"/>
  <c r="R80" i="9" s="1"/>
  <c r="S80" i="9" s="1"/>
  <c r="T80" i="9" s="1"/>
  <c r="U80" i="9" s="1"/>
  <c r="V80" i="9" s="1"/>
  <c r="W80" i="9" s="1"/>
  <c r="X80" i="9" s="1"/>
  <c r="Y80" i="9" s="1"/>
  <c r="Z80" i="9" s="1"/>
  <c r="AA80" i="9" s="1"/>
  <c r="AB80" i="9" s="1"/>
  <c r="AC80" i="9" s="1"/>
  <c r="AD80" i="9" s="1"/>
  <c r="AE80" i="9" s="1"/>
  <c r="AF80" i="9" s="1"/>
  <c r="AG80" i="9" s="1"/>
  <c r="AH80" i="9" s="1"/>
  <c r="AJ74" i="9"/>
  <c r="F68" i="9"/>
  <c r="G68" i="9" s="1"/>
  <c r="H68" i="9" s="1"/>
  <c r="I68" i="9" s="1"/>
  <c r="J68" i="9" s="1"/>
  <c r="K68" i="9" s="1"/>
  <c r="L68" i="9" s="1"/>
  <c r="M68" i="9" s="1"/>
  <c r="N68" i="9" s="1"/>
  <c r="O68" i="9" s="1"/>
  <c r="P68" i="9" s="1"/>
  <c r="Q68" i="9" s="1"/>
  <c r="U68" i="9" s="1"/>
  <c r="V68" i="9" s="1"/>
  <c r="W68" i="9" s="1"/>
  <c r="X68" i="9" s="1"/>
  <c r="G56" i="14"/>
  <c r="H56" i="14" s="1"/>
  <c r="I56" i="14" s="1"/>
  <c r="J56" i="14" s="1"/>
  <c r="K56" i="14" s="1"/>
  <c r="L56" i="14" s="1"/>
  <c r="M56" i="14" s="1"/>
  <c r="N56" i="14" s="1"/>
  <c r="D20" i="14"/>
  <c r="E20" i="14" s="1"/>
  <c r="F20" i="14" s="1"/>
  <c r="G20" i="14" s="1"/>
  <c r="H20" i="14" s="1"/>
  <c r="I20" i="14" s="1"/>
  <c r="J20" i="14" s="1"/>
  <c r="K20" i="14" s="1"/>
  <c r="L20" i="14" s="1"/>
  <c r="M20" i="14" s="1"/>
  <c r="N20" i="14" s="1"/>
  <c r="O20" i="14" s="1"/>
  <c r="P20" i="14" s="1"/>
  <c r="Q20" i="14" s="1"/>
  <c r="R20" i="14" s="1"/>
  <c r="S20" i="14" s="1"/>
  <c r="T20" i="14" s="1"/>
  <c r="U20" i="14" s="1"/>
  <c r="V20" i="14" s="1"/>
  <c r="W20" i="14" s="1"/>
  <c r="X20" i="14" s="1"/>
  <c r="Y20" i="14" s="1"/>
  <c r="Z20" i="14" s="1"/>
  <c r="AA20" i="14" s="1"/>
  <c r="AB20" i="14" s="1"/>
  <c r="AC20" i="14" s="1"/>
  <c r="AD20" i="14" s="1"/>
  <c r="AE20" i="14" s="1"/>
  <c r="AF20" i="14" s="1"/>
  <c r="AJ20" i="15"/>
  <c r="D26" i="14"/>
  <c r="E26" i="14" s="1"/>
  <c r="F26" i="14" s="1"/>
  <c r="G26" i="14" s="1"/>
  <c r="H26" i="14" s="1"/>
  <c r="I26" i="14" s="1"/>
  <c r="J26" i="14" s="1"/>
  <c r="K26" i="14" s="1"/>
  <c r="L26" i="14" s="1"/>
  <c r="M26" i="14" s="1"/>
  <c r="N26" i="14" s="1"/>
  <c r="O26" i="14" s="1"/>
  <c r="P26" i="14" s="1"/>
  <c r="Q26" i="14" s="1"/>
  <c r="R26" i="14" s="1"/>
  <c r="S26" i="14" s="1"/>
  <c r="T26" i="14" s="1"/>
  <c r="U26" i="14" s="1"/>
  <c r="V26" i="14" s="1"/>
  <c r="W26" i="14" s="1"/>
  <c r="X26" i="14" s="1"/>
  <c r="Y26" i="14" s="1"/>
  <c r="Z26" i="14" s="1"/>
  <c r="AA26" i="14" s="1"/>
  <c r="AB26" i="14" s="1"/>
  <c r="AC26" i="14" s="1"/>
  <c r="AD26" i="14" s="1"/>
  <c r="AE26" i="14" s="1"/>
  <c r="AF26" i="14" s="1"/>
  <c r="AH38" i="14"/>
  <c r="AG60" i="14"/>
  <c r="AJ38" i="15"/>
  <c r="AH44" i="14"/>
  <c r="F32" i="14"/>
  <c r="G32" i="14" s="1"/>
  <c r="H32" i="14" s="1"/>
  <c r="I32" i="14" s="1"/>
  <c r="J32" i="14" s="1"/>
  <c r="K32" i="14" s="1"/>
  <c r="L32" i="14" s="1"/>
  <c r="M32" i="14" s="1"/>
  <c r="N32" i="14" s="1"/>
  <c r="R50" i="14"/>
  <c r="S50" i="14" s="1"/>
  <c r="T50" i="14" s="1"/>
  <c r="U50" i="14" s="1"/>
  <c r="V50" i="14" s="1"/>
  <c r="W50" i="14" s="1"/>
  <c r="X50" i="14" s="1"/>
  <c r="Y50" i="14" s="1"/>
  <c r="Z50" i="14" s="1"/>
  <c r="AA50" i="14" s="1"/>
  <c r="AB50" i="14" s="1"/>
  <c r="AC50" i="14" s="1"/>
  <c r="AD50" i="14" s="1"/>
  <c r="AE50" i="14" s="1"/>
  <c r="AF50" i="14" s="1"/>
  <c r="AJ44" i="15"/>
  <c r="AI69" i="15"/>
  <c r="AI68" i="15"/>
  <c r="AJ50" i="15"/>
  <c r="AI66" i="15"/>
  <c r="AI67" i="15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C50" i="1"/>
  <c r="D50" i="1" s="1"/>
  <c r="E50" i="1" s="1"/>
  <c r="F50" i="1" s="1"/>
  <c r="G50" i="1" s="1"/>
  <c r="H50" i="1" s="1"/>
  <c r="I50" i="1" s="1"/>
  <c r="J50" i="1" s="1"/>
  <c r="K50" i="1" s="1"/>
  <c r="L50" i="1" s="1"/>
  <c r="M50" i="1" s="1"/>
  <c r="N50" i="1" s="1"/>
  <c r="O50" i="1" s="1"/>
  <c r="P50" i="1" s="1"/>
  <c r="Q50" i="1" s="1"/>
  <c r="R50" i="1" s="1"/>
  <c r="S50" i="1" s="1"/>
  <c r="T50" i="1" s="1"/>
  <c r="U50" i="1" s="1"/>
  <c r="V50" i="1" s="1"/>
  <c r="W50" i="1" s="1"/>
  <c r="X50" i="1" s="1"/>
  <c r="Y50" i="1" s="1"/>
  <c r="Z50" i="1" s="1"/>
  <c r="AA50" i="1" s="1"/>
  <c r="AB50" i="1" s="1"/>
  <c r="AC50" i="1" s="1"/>
  <c r="AD50" i="1" s="1"/>
  <c r="AE50" i="1" s="1"/>
  <c r="AF50" i="1" s="1"/>
  <c r="C44" i="1"/>
  <c r="D44" i="1" s="1"/>
  <c r="E44" i="1" s="1"/>
  <c r="F44" i="1" s="1"/>
  <c r="G44" i="1" s="1"/>
  <c r="H44" i="1" s="1"/>
  <c r="I44" i="1" s="1"/>
  <c r="J44" i="1" s="1"/>
  <c r="K44" i="1" s="1"/>
  <c r="L44" i="1" s="1"/>
  <c r="M44" i="1" s="1"/>
  <c r="N44" i="1" s="1"/>
  <c r="O44" i="1" s="1"/>
  <c r="P44" i="1" s="1"/>
  <c r="Q44" i="1" s="1"/>
  <c r="R44" i="1" s="1"/>
  <c r="S44" i="1" s="1"/>
  <c r="T44" i="1" s="1"/>
  <c r="U44" i="1" s="1"/>
  <c r="V44" i="1" s="1"/>
  <c r="W44" i="1" s="1"/>
  <c r="X44" i="1" s="1"/>
  <c r="Y44" i="1" s="1"/>
  <c r="Z44" i="1" s="1"/>
  <c r="AA44" i="1" s="1"/>
  <c r="AB44" i="1" s="1"/>
  <c r="AC44" i="1" s="1"/>
  <c r="AD44" i="1" s="1"/>
  <c r="AE44" i="1" s="1"/>
  <c r="AF44" i="1" s="1"/>
  <c r="C38" i="1"/>
  <c r="D38" i="1" s="1"/>
  <c r="E38" i="1" s="1"/>
  <c r="F38" i="1" s="1"/>
  <c r="G38" i="1" s="1"/>
  <c r="H38" i="1" s="1"/>
  <c r="I38" i="1" s="1"/>
  <c r="J38" i="1" s="1"/>
  <c r="K38" i="1" s="1"/>
  <c r="L38" i="1" s="1"/>
  <c r="M38" i="1" s="1"/>
  <c r="N38" i="1" s="1"/>
  <c r="C32" i="1"/>
  <c r="D32" i="1" s="1"/>
  <c r="E32" i="1" s="1"/>
  <c r="F32" i="1" s="1"/>
  <c r="G32" i="1" s="1"/>
  <c r="H32" i="1" s="1"/>
  <c r="I32" i="1" s="1"/>
  <c r="J32" i="1" s="1"/>
  <c r="K32" i="1" s="1"/>
  <c r="L32" i="1" s="1"/>
  <c r="C26" i="1"/>
  <c r="D26" i="1" s="1"/>
  <c r="E26" i="1" s="1"/>
  <c r="F26" i="1" s="1"/>
  <c r="G26" i="1" s="1"/>
  <c r="H26" i="1" s="1"/>
  <c r="I26" i="1" s="1"/>
  <c r="J26" i="1" s="1"/>
  <c r="K26" i="1" s="1"/>
  <c r="L26" i="1" s="1"/>
  <c r="M26" i="1" s="1"/>
  <c r="N26" i="1" s="1"/>
  <c r="C14" i="1"/>
  <c r="D14" i="1" s="1"/>
  <c r="E14" i="1" s="1"/>
  <c r="F14" i="1" s="1"/>
  <c r="G14" i="1" s="1"/>
  <c r="H14" i="1" s="1"/>
  <c r="I14" i="1" s="1"/>
  <c r="J14" i="1" s="1"/>
  <c r="K14" i="1" s="1"/>
  <c r="L14" i="1" s="1"/>
  <c r="M14" i="1" s="1"/>
  <c r="N14" i="1" s="1"/>
  <c r="AI61" i="9"/>
  <c r="AI55" i="9"/>
  <c r="AI49" i="9"/>
  <c r="AI43" i="9"/>
  <c r="AI37" i="9"/>
  <c r="AI31" i="9"/>
  <c r="AI25" i="9"/>
  <c r="AI19" i="9"/>
  <c r="AI13" i="9"/>
  <c r="AD96" i="9"/>
  <c r="AD97" i="9"/>
  <c r="AG49" i="1"/>
  <c r="AG43" i="1"/>
  <c r="AG37" i="1"/>
  <c r="AG31" i="1"/>
  <c r="AG25" i="1"/>
  <c r="AG13" i="1"/>
  <c r="AA96" i="1"/>
  <c r="AB96" i="1"/>
  <c r="AC96" i="1"/>
  <c r="AD96" i="1"/>
  <c r="AE96" i="1"/>
  <c r="AA97" i="1"/>
  <c r="AB97" i="1"/>
  <c r="AC97" i="1"/>
  <c r="AD97" i="1"/>
  <c r="AE97" i="1"/>
  <c r="AD10" i="9"/>
  <c r="F10" i="9"/>
  <c r="AB10" i="1"/>
  <c r="Q26" i="1" l="1"/>
  <c r="R26" i="1" s="1"/>
  <c r="Q38" i="1"/>
  <c r="R38" i="1" s="1"/>
  <c r="Q14" i="1"/>
  <c r="R14" i="1" s="1"/>
  <c r="AJ68" i="9"/>
  <c r="S14" i="14"/>
  <c r="T14" i="14" s="1"/>
  <c r="U14" i="14" s="1"/>
  <c r="V14" i="14" s="1"/>
  <c r="W14" i="14" s="1"/>
  <c r="X14" i="14" s="1"/>
  <c r="Y14" i="14" s="1"/>
  <c r="Z14" i="14" s="1"/>
  <c r="AA14" i="14" s="1"/>
  <c r="AB14" i="14" s="1"/>
  <c r="AC14" i="14" s="1"/>
  <c r="AD14" i="14" s="1"/>
  <c r="AE14" i="14" s="1"/>
  <c r="AF14" i="14" s="1"/>
  <c r="Q56" i="14"/>
  <c r="R56" i="14" s="1"/>
  <c r="Q32" i="14"/>
  <c r="R32" i="14" s="1"/>
  <c r="S32" i="14" s="1"/>
  <c r="T32" i="14" s="1"/>
  <c r="U32" i="14" s="1"/>
  <c r="V32" i="14" s="1"/>
  <c r="W32" i="14" s="1"/>
  <c r="X32" i="14" s="1"/>
  <c r="Y32" i="14" s="1"/>
  <c r="Z32" i="14" s="1"/>
  <c r="AA32" i="14" s="1"/>
  <c r="AB32" i="14" s="1"/>
  <c r="AC32" i="14" s="1"/>
  <c r="AD32" i="14" s="1"/>
  <c r="AE32" i="14" s="1"/>
  <c r="AF32" i="14" s="1"/>
  <c r="AJ62" i="15"/>
  <c r="AJ56" i="15"/>
  <c r="AJ14" i="19"/>
  <c r="AH8" i="18"/>
  <c r="AH20" i="18"/>
  <c r="AJ62" i="19"/>
  <c r="AH56" i="18"/>
  <c r="W32" i="15"/>
  <c r="X32" i="15" s="1"/>
  <c r="Y32" i="15" s="1"/>
  <c r="Z32" i="15" s="1"/>
  <c r="AA32" i="15" s="1"/>
  <c r="AB32" i="15" s="1"/>
  <c r="AC32" i="15" s="1"/>
  <c r="AD32" i="15" s="1"/>
  <c r="AE32" i="15" s="1"/>
  <c r="AF32" i="15" s="1"/>
  <c r="AG32" i="15" s="1"/>
  <c r="AH32" i="15" s="1"/>
  <c r="W8" i="15"/>
  <c r="X8" i="15" s="1"/>
  <c r="Y8" i="15" s="1"/>
  <c r="Z8" i="15" s="1"/>
  <c r="AA8" i="15" s="1"/>
  <c r="AB8" i="15" s="1"/>
  <c r="AC8" i="15" s="1"/>
  <c r="AD8" i="15" s="1"/>
  <c r="AE8" i="15" s="1"/>
  <c r="AF8" i="15" s="1"/>
  <c r="AG8" i="15" s="1"/>
  <c r="AH8" i="15" s="1"/>
  <c r="AJ14" i="15"/>
  <c r="AH8" i="14"/>
  <c r="AH92" i="1"/>
  <c r="AH86" i="1"/>
  <c r="AH80" i="1"/>
  <c r="AH74" i="1"/>
  <c r="AH62" i="1"/>
  <c r="AH56" i="1"/>
  <c r="AJ92" i="9"/>
  <c r="AJ86" i="9"/>
  <c r="AJ80" i="9"/>
  <c r="AH20" i="14"/>
  <c r="AH50" i="14"/>
  <c r="AH26" i="14"/>
  <c r="AJ62" i="9"/>
  <c r="AJ56" i="9"/>
  <c r="AJ44" i="9"/>
  <c r="AJ38" i="9"/>
  <c r="AJ20" i="9"/>
  <c r="AH44" i="1"/>
  <c r="AH32" i="1"/>
  <c r="S14" i="1" l="1"/>
  <c r="T14" i="1" s="1"/>
  <c r="U14" i="1" s="1"/>
  <c r="V14" i="1" s="1"/>
  <c r="W14" i="1" s="1"/>
  <c r="X14" i="1" s="1"/>
  <c r="Y14" i="1" s="1"/>
  <c r="Z14" i="1" s="1"/>
  <c r="AA14" i="1" s="1"/>
  <c r="AB14" i="1" s="1"/>
  <c r="AC14" i="1" s="1"/>
  <c r="AD14" i="1" s="1"/>
  <c r="AE14" i="1" s="1"/>
  <c r="AF14" i="1" s="1"/>
  <c r="S38" i="1"/>
  <c r="T38" i="1" s="1"/>
  <c r="U38" i="1" s="1"/>
  <c r="V38" i="1" s="1"/>
  <c r="W38" i="1" s="1"/>
  <c r="X38" i="1" s="1"/>
  <c r="Y38" i="1" s="1"/>
  <c r="Z38" i="1" s="1"/>
  <c r="AA38" i="1" s="1"/>
  <c r="AB38" i="1" s="1"/>
  <c r="AC38" i="1" s="1"/>
  <c r="AD38" i="1" s="1"/>
  <c r="AE38" i="1" s="1"/>
  <c r="AF38" i="1" s="1"/>
  <c r="S26" i="1"/>
  <c r="T26" i="1" s="1"/>
  <c r="U26" i="1" s="1"/>
  <c r="V26" i="1" s="1"/>
  <c r="W26" i="1" s="1"/>
  <c r="X26" i="1" s="1"/>
  <c r="Y26" i="1" s="1"/>
  <c r="Z26" i="1" s="1"/>
  <c r="AA26" i="1" s="1"/>
  <c r="AB26" i="1" s="1"/>
  <c r="AC26" i="1" s="1"/>
  <c r="AD26" i="1" s="1"/>
  <c r="AE26" i="1" s="1"/>
  <c r="AF26" i="1" s="1"/>
  <c r="AH32" i="14"/>
  <c r="AH14" i="14"/>
  <c r="S56" i="14"/>
  <c r="T56" i="14" s="1"/>
  <c r="U56" i="14" s="1"/>
  <c r="V56" i="14" s="1"/>
  <c r="W56" i="14" s="1"/>
  <c r="X56" i="14" s="1"/>
  <c r="Y56" i="14" s="1"/>
  <c r="Z56" i="14" s="1"/>
  <c r="AA56" i="14" s="1"/>
  <c r="AB56" i="14" s="1"/>
  <c r="AC56" i="14" s="1"/>
  <c r="AD56" i="14" s="1"/>
  <c r="AE56" i="14" s="1"/>
  <c r="AF56" i="14" s="1"/>
  <c r="AJ8" i="15"/>
  <c r="AJ32" i="15"/>
  <c r="AJ50" i="9"/>
  <c r="AJ32" i="9"/>
  <c r="AJ14" i="9"/>
  <c r="AJ26" i="9"/>
  <c r="AH50" i="1"/>
  <c r="AH38" i="1" l="1"/>
  <c r="AH26" i="1"/>
  <c r="AH14" i="1"/>
  <c r="AH56" i="14"/>
  <c r="AG97" i="9"/>
  <c r="AF97" i="9"/>
  <c r="AE97" i="9"/>
  <c r="D97" i="9"/>
  <c r="C97" i="9"/>
  <c r="AH96" i="9"/>
  <c r="AG96" i="9"/>
  <c r="AF96" i="9"/>
  <c r="AE96" i="9"/>
  <c r="D96" i="9"/>
  <c r="C8" i="9"/>
  <c r="AI7" i="9"/>
  <c r="AI97" i="9" l="1"/>
  <c r="AI96" i="9"/>
  <c r="D8" i="9"/>
  <c r="E8" i="9" s="1"/>
  <c r="F8" i="9" s="1"/>
  <c r="AG7" i="1"/>
  <c r="AF96" i="1"/>
  <c r="F96" i="1"/>
  <c r="E96" i="1"/>
  <c r="D96" i="1"/>
  <c r="F97" i="1"/>
  <c r="E97" i="1"/>
  <c r="D97" i="1"/>
  <c r="C97" i="1"/>
  <c r="G8" i="9" l="1"/>
  <c r="H8" i="9" s="1"/>
  <c r="AI98" i="9"/>
  <c r="AI99" i="9"/>
  <c r="AG96" i="1"/>
  <c r="AG97" i="1"/>
  <c r="I8" i="9" l="1"/>
  <c r="J8" i="9" s="1"/>
  <c r="K8" i="9" s="1"/>
  <c r="L8" i="9" s="1"/>
  <c r="M8" i="9" s="1"/>
  <c r="N8" i="9" s="1"/>
  <c r="O8" i="9" s="1"/>
  <c r="P8" i="9" s="1"/>
  <c r="Q8" i="9" s="1"/>
  <c r="M8" i="1"/>
  <c r="N8" i="1" s="1"/>
  <c r="U8" i="9" l="1"/>
  <c r="V8" i="9" s="1"/>
  <c r="W8" i="9" s="1"/>
  <c r="X8" i="9" s="1"/>
  <c r="Y8" i="9" s="1"/>
  <c r="Z8" i="9" s="1"/>
  <c r="AA8" i="9" s="1"/>
  <c r="AB8" i="9" s="1"/>
  <c r="AC8" i="9" s="1"/>
  <c r="AD8" i="9" s="1"/>
  <c r="AE8" i="9" s="1"/>
  <c r="AF8" i="9" s="1"/>
  <c r="AG8" i="9" s="1"/>
  <c r="AH8" i="9" s="1"/>
  <c r="Q8" i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AF8" i="1" s="1"/>
  <c r="AJ8" i="9" l="1"/>
  <c r="AH8" i="1"/>
</calcChain>
</file>

<file path=xl/sharedStrings.xml><?xml version="1.0" encoding="utf-8"?>
<sst xmlns="http://schemas.openxmlformats.org/spreadsheetml/2006/main" count="1656" uniqueCount="76">
  <si>
    <t xml:space="preserve"> Linia:</t>
  </si>
  <si>
    <t xml:space="preserve"> Rozkład powszedni</t>
  </si>
  <si>
    <t> A. Godz. rozpoczęcia 
 kursu wg harmonogramu.  B. Przystanek początkowy  C. Nr inw. pojazdu</t>
  </si>
  <si>
    <t xml:space="preserve"> Badane parametry</t>
  </si>
  <si>
    <t xml:space="preserve"> Maksymalne  napełnienie</t>
  </si>
  <si>
    <t>l. wys.</t>
  </si>
  <si>
    <t xml:space="preserve"> </t>
  </si>
  <si>
    <t>l. wsiad.</t>
  </si>
  <si>
    <t>w poj.</t>
  </si>
  <si>
    <t>g. przyj.</t>
  </si>
  <si>
    <t>g. odj.</t>
  </si>
  <si>
    <t>uwagi:</t>
  </si>
  <si>
    <t>Suma wysiadających</t>
  </si>
  <si>
    <t>Suma wsiadających</t>
  </si>
  <si>
    <r>
      <t xml:space="preserve"> </t>
    </r>
    <r>
      <rPr>
        <b/>
        <sz val="9"/>
        <rFont val="Tahoma"/>
        <family val="2"/>
      </rPr>
      <t xml:space="preserve">A. Suma osób  wsiadających
 </t>
    </r>
    <r>
      <rPr>
        <sz val="9"/>
        <rFont val="Tahoma"/>
        <family val="2"/>
      </rPr>
      <t>B. Czas jazdy
 C. Postoje na trasie</t>
    </r>
  </si>
  <si>
    <t xml:space="preserve"> PTC / MPK Włocławek - Wyniki badań napełnienia</t>
  </si>
  <si>
    <t xml:space="preserve"> Wronia (Wolność)</t>
  </si>
  <si>
    <t xml:space="preserve"> Planty (Mazowiecka)</t>
  </si>
  <si>
    <t xml:space="preserve"> Zbiegniewskiej (pawilon)</t>
  </si>
  <si>
    <t xml:space="preserve"> Al.Jana Pawła II  (Mielęcińska)</t>
  </si>
  <si>
    <t xml:space="preserve"> AL. J.P. II (WIĄZOWA)</t>
  </si>
  <si>
    <t xml:space="preserve"> Al.Jana Pawła II  (Wiewiórcza)</t>
  </si>
  <si>
    <t xml:space="preserve"> Al.Jana Pawła II (Pocztowa)</t>
  </si>
  <si>
    <t xml:space="preserve"> Al.Jana Pawła II  (Zachodnia)</t>
  </si>
  <si>
    <t xml:space="preserve"> DĘBOWA (PĘTLA)</t>
  </si>
  <si>
    <t xml:space="preserve"> Al.Jana Pawła II  (Brzezinowa)</t>
  </si>
  <si>
    <t xml:space="preserve"> Al.Jana Pawła II  (Michelińska)</t>
  </si>
  <si>
    <t xml:space="preserve"> AL. J.P. II (KOŚCIELNA)</t>
  </si>
  <si>
    <t xml:space="preserve"> Al.Jana Pawła II (Szkolna)</t>
  </si>
  <si>
    <t xml:space="preserve"> Al.Jana Pawła II (Skrajna)</t>
  </si>
  <si>
    <t xml:space="preserve"> Zbiegniewskiej (Nowcy)</t>
  </si>
  <si>
    <t xml:space="preserve"> PLANTY</t>
  </si>
  <si>
    <t xml:space="preserve"> Wronia (Rakutowska)</t>
  </si>
  <si>
    <t>Dębowa (pętla)</t>
  </si>
  <si>
    <t xml:space="preserve"> Rozkład sobotni</t>
  </si>
  <si>
    <t xml:space="preserve"> Rozkład niedzielny</t>
  </si>
  <si>
    <t xml:space="preserve"> Kierunek: Płocka &gt; Dębowa</t>
  </si>
  <si>
    <t xml:space="preserve"> PŁOCKA (ŁĘG)</t>
  </si>
  <si>
    <t xml:space="preserve"> Płocka (Graniczna) n/ż</t>
  </si>
  <si>
    <t xml:space="preserve"> Płocka (tama)</t>
  </si>
  <si>
    <t xml:space="preserve"> Płocka (Stopień Wodny)</t>
  </si>
  <si>
    <t xml:space="preserve"> Płocka (Duninowska)</t>
  </si>
  <si>
    <t xml:space="preserve"> Płocka (elewatory)</t>
  </si>
  <si>
    <t xml:space="preserve"> ZIELNA (SZKOŁA)</t>
  </si>
  <si>
    <t xml:space="preserve"> Zielna (Drumet)</t>
  </si>
  <si>
    <t xml:space="preserve"> Łanowa (Żytnia)</t>
  </si>
  <si>
    <t xml:space="preserve"> OSTROWSKA (PĘTLA)</t>
  </si>
  <si>
    <t xml:space="preserve"> Ostrowska (Barska)</t>
  </si>
  <si>
    <t xml:space="preserve"> Ostrowska (Okrężna)</t>
  </si>
  <si>
    <t xml:space="preserve"> CMENTARNA (REAL)</t>
  </si>
  <si>
    <t xml:space="preserve"> Al.Chopina (Delfin)</t>
  </si>
  <si>
    <t xml:space="preserve"> OKRZEI (AL. CHOPINA)</t>
  </si>
  <si>
    <t xml:space="preserve"> Kaliska (Dziewińska)</t>
  </si>
  <si>
    <t xml:space="preserve"> Kaliska (Zbiegniewskiej)</t>
  </si>
  <si>
    <t xml:space="preserve"> Wiejska (Bagienna)</t>
  </si>
  <si>
    <t xml:space="preserve"> Zgodna</t>
  </si>
  <si>
    <t xml:space="preserve"> FREDRY (KALISKA)</t>
  </si>
  <si>
    <t xml:space="preserve"> Al. Jana Pawła II (Smocza)</t>
  </si>
  <si>
    <t xml:space="preserve"> Al.Jana Pawła II (Letnia)</t>
  </si>
  <si>
    <t xml:space="preserve"> FREDRY</t>
  </si>
  <si>
    <t xml:space="preserve"> Al.Chopina (Witosa)</t>
  </si>
  <si>
    <t xml:space="preserve"> Okrężna (Leśna)</t>
  </si>
  <si>
    <t xml:space="preserve"> Ostrowska (Ptasia)</t>
  </si>
  <si>
    <t xml:space="preserve"> Łanowa</t>
  </si>
  <si>
    <t xml:space="preserve"> Zielna (Myśliwska)</t>
  </si>
  <si>
    <t xml:space="preserve"> Zielna (MZD)</t>
  </si>
  <si>
    <t xml:space="preserve"> Płocka (Sanitec)</t>
  </si>
  <si>
    <t xml:space="preserve"> PŁOCKA (BLOKI)</t>
  </si>
  <si>
    <t xml:space="preserve"> Płocka (Al.K.Wielkiego)</t>
  </si>
  <si>
    <t xml:space="preserve"> Kierunek: Dębowa &gt; Ostrowska / Płocka</t>
  </si>
  <si>
    <t>x</t>
  </si>
  <si>
    <t>Ostrowska (pętla)</t>
  </si>
  <si>
    <t>Płocka (Łęg)</t>
  </si>
  <si>
    <t xml:space="preserve"> Data badań: 17, 24 kwietnia 2016 r.</t>
  </si>
  <si>
    <t xml:space="preserve"> Data badań: 16, 23 kwietnia 2016 r.</t>
  </si>
  <si>
    <t xml:space="preserve"> Data badań: 5, 6 kwietnia 2016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</si>
</sst>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  <charset val="238"/>
    </font>
    <font>
      <b/>
      <sz val="14"/>
      <name val="Tahoma"/>
      <family val="2"/>
    </font>
    <font>
      <b/>
      <sz val="16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0"/>
      <color indexed="12"/>
      <name val="Tahoma"/>
      <family val="2"/>
    </font>
    <font>
      <sz val="12"/>
      <name val="Tahoma"/>
      <family val="2"/>
    </font>
    <font>
      <b/>
      <sz val="13"/>
      <name val="Tahoma"/>
      <family val="2"/>
    </font>
    <font>
      <sz val="12"/>
      <color indexed="9"/>
      <name val="Tahoma"/>
      <family val="2"/>
    </font>
    <font>
      <sz val="10"/>
      <name val="Arial"/>
      <family val="2"/>
      <charset val="238"/>
    </font>
    <font>
      <sz val="12"/>
      <name val="Tahoma"/>
      <family val="2"/>
      <charset val="238"/>
    </font>
    <font>
      <b/>
      <sz val="9"/>
      <name val="Tahoma"/>
      <family val="2"/>
      <charset val="238"/>
    </font>
    <font>
      <sz val="10"/>
      <name val="Arial"/>
      <family val="2"/>
      <charset val="238"/>
    </font>
    <font>
      <b/>
      <sz val="14"/>
      <name val="Tahoma"/>
      <family val="2"/>
      <charset val="238"/>
    </font>
    <font>
      <sz val="9"/>
      <name val="Tahoma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rgb="FF99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26"/>
      </patternFill>
    </fill>
  </fills>
  <borders count="5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3"/>
      </left>
      <right/>
      <top style="medium">
        <color indexed="63"/>
      </top>
      <bottom style="hair">
        <color indexed="63"/>
      </bottom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thin">
        <color indexed="63"/>
      </right>
      <top style="medium">
        <color indexed="63"/>
      </top>
      <bottom style="hair">
        <color indexed="63"/>
      </bottom>
      <diagonal/>
    </border>
    <border>
      <left/>
      <right style="medium">
        <color indexed="63"/>
      </right>
      <top style="medium">
        <color indexed="63"/>
      </top>
      <bottom style="hair">
        <color indexed="63"/>
      </bottom>
      <diagonal/>
    </border>
    <border>
      <left style="medium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/>
      <right/>
      <top style="thin">
        <color indexed="63"/>
      </top>
      <bottom style="medium">
        <color indexed="63"/>
      </bottom>
      <diagonal/>
    </border>
    <border>
      <left/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/>
      <top style="medium">
        <color indexed="63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thin">
        <color indexed="63"/>
      </top>
      <bottom style="medium">
        <color indexed="63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2" fillId="0" borderId="0"/>
  </cellStyleXfs>
  <cellXfs count="12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textRotation="90" wrapText="1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1" fillId="0" borderId="20" xfId="0" applyFont="1" applyFill="1" applyBorder="1"/>
    <xf numFmtId="0" fontId="1" fillId="0" borderId="21" xfId="0" applyFont="1" applyFill="1" applyBorder="1" applyAlignment="1">
      <alignment horizontal="center"/>
    </xf>
    <xf numFmtId="0" fontId="1" fillId="0" borderId="21" xfId="0" applyFont="1" applyFill="1" applyBorder="1"/>
    <xf numFmtId="0" fontId="1" fillId="0" borderId="22" xfId="0" applyFont="1" applyFill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textRotation="90" wrapText="1"/>
    </xf>
    <xf numFmtId="0" fontId="3" fillId="0" borderId="25" xfId="0" applyFont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  <xf numFmtId="0" fontId="8" fillId="5" borderId="12" xfId="0" applyFont="1" applyFill="1" applyBorder="1" applyAlignment="1">
      <alignment vertical="center"/>
    </xf>
    <xf numFmtId="0" fontId="8" fillId="5" borderId="14" xfId="0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6" fillId="0" borderId="21" xfId="0" applyFont="1" applyFill="1" applyBorder="1"/>
    <xf numFmtId="0" fontId="6" fillId="0" borderId="23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4" fillId="0" borderId="31" xfId="0" applyNumberFormat="1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2" fontId="4" fillId="0" borderId="39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0" borderId="42" xfId="0" applyFont="1" applyBorder="1" applyAlignment="1">
      <alignment horizontal="left" vertical="center"/>
    </xf>
    <xf numFmtId="2" fontId="4" fillId="0" borderId="43" xfId="0" applyNumberFormat="1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10" fillId="0" borderId="46" xfId="0" applyFont="1" applyBorder="1" applyAlignment="1">
      <alignment horizontal="center" vertical="center"/>
    </xf>
    <xf numFmtId="1" fontId="11" fillId="0" borderId="31" xfId="0" applyNumberFormat="1" applyFont="1" applyFill="1" applyBorder="1" applyAlignment="1">
      <alignment horizontal="center" vertical="center"/>
    </xf>
    <xf numFmtId="2" fontId="4" fillId="0" borderId="47" xfId="0" applyNumberFormat="1" applyFont="1" applyBorder="1" applyAlignment="1">
      <alignment horizontal="left" vertical="center"/>
    </xf>
    <xf numFmtId="0" fontId="10" fillId="0" borderId="48" xfId="0" applyFont="1" applyBorder="1" applyAlignment="1">
      <alignment horizontal="center" vertical="center"/>
    </xf>
    <xf numFmtId="1" fontId="11" fillId="0" borderId="33" xfId="0" applyNumberFormat="1" applyFont="1" applyFill="1" applyBorder="1" applyAlignment="1">
      <alignment horizontal="center" vertical="center"/>
    </xf>
    <xf numFmtId="0" fontId="13" fillId="0" borderId="53" xfId="2" applyFont="1" applyFill="1" applyBorder="1" applyAlignment="1">
      <alignment vertical="center"/>
    </xf>
    <xf numFmtId="0" fontId="14" fillId="0" borderId="38" xfId="2" applyFont="1" applyBorder="1" applyAlignment="1" applyProtection="1">
      <alignment horizontal="center" textRotation="90" wrapText="1"/>
      <protection hidden="1"/>
    </xf>
    <xf numFmtId="0" fontId="13" fillId="0" borderId="53" xfId="1" applyFont="1" applyFill="1" applyBorder="1" applyAlignment="1">
      <alignment vertical="center"/>
    </xf>
    <xf numFmtId="0" fontId="14" fillId="0" borderId="38" xfId="2" applyFont="1" applyBorder="1" applyAlignment="1" applyProtection="1">
      <alignment horizontal="center" textRotation="90" wrapText="1"/>
      <protection hidden="1"/>
    </xf>
    <xf numFmtId="0" fontId="14" fillId="0" borderId="38" xfId="2" applyFont="1" applyFill="1" applyBorder="1" applyAlignment="1" applyProtection="1">
      <alignment horizontal="center" textRotation="90" wrapText="1"/>
      <protection hidden="1"/>
    </xf>
    <xf numFmtId="0" fontId="14" fillId="0" borderId="54" xfId="1" applyFont="1" applyBorder="1" applyAlignment="1" applyProtection="1">
      <alignment horizontal="center" textRotation="90" wrapText="1"/>
      <protection hidden="1"/>
    </xf>
    <xf numFmtId="0" fontId="14" fillId="0" borderId="38" xfId="2" applyFont="1" applyFill="1" applyBorder="1" applyAlignment="1" applyProtection="1">
      <alignment horizontal="center" textRotation="90"/>
      <protection hidden="1"/>
    </xf>
    <xf numFmtId="0" fontId="13" fillId="0" borderId="53" xfId="2" applyFont="1" applyFill="1" applyBorder="1" applyAlignment="1">
      <alignment vertical="center"/>
    </xf>
    <xf numFmtId="0" fontId="14" fillId="0" borderId="38" xfId="2" applyFont="1" applyBorder="1" applyAlignment="1" applyProtection="1">
      <alignment horizontal="center" textRotation="90" wrapText="1"/>
      <protection hidden="1"/>
    </xf>
    <xf numFmtId="0" fontId="14" fillId="0" borderId="38" xfId="2" applyFont="1" applyFill="1" applyBorder="1" applyAlignment="1" applyProtection="1">
      <alignment horizontal="center" textRotation="90" wrapText="1"/>
      <protection hidden="1"/>
    </xf>
    <xf numFmtId="0" fontId="13" fillId="0" borderId="53" xfId="1" applyFont="1" applyFill="1" applyBorder="1" applyAlignment="1">
      <alignment vertical="center"/>
    </xf>
    <xf numFmtId="0" fontId="14" fillId="0" borderId="54" xfId="1" applyFont="1" applyBorder="1" applyAlignment="1" applyProtection="1">
      <alignment horizontal="center" textRotation="90" wrapText="1"/>
      <protection hidden="1"/>
    </xf>
    <xf numFmtId="0" fontId="14" fillId="0" borderId="38" xfId="2" applyFont="1" applyFill="1" applyBorder="1" applyAlignment="1" applyProtection="1">
      <alignment horizontal="center" textRotation="90"/>
      <protection hidden="1"/>
    </xf>
    <xf numFmtId="0" fontId="14" fillId="7" borderId="38" xfId="2" applyFont="1" applyFill="1" applyBorder="1" applyAlignment="1" applyProtection="1">
      <alignment horizontal="center" textRotation="90" wrapText="1"/>
      <protection hidden="1"/>
    </xf>
    <xf numFmtId="0" fontId="3" fillId="7" borderId="2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14" fillId="9" borderId="38" xfId="2" applyFont="1" applyFill="1" applyBorder="1" applyAlignment="1" applyProtection="1">
      <alignment horizontal="center" textRotation="90" wrapText="1"/>
      <protection hidden="1"/>
    </xf>
    <xf numFmtId="0" fontId="3" fillId="9" borderId="2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shrinkToFit="1"/>
    </xf>
    <xf numFmtId="2" fontId="3" fillId="10" borderId="1" xfId="0" applyNumberFormat="1" applyFont="1" applyFill="1" applyBorder="1" applyAlignment="1">
      <alignment horizontal="center" vertical="center" shrinkToFit="1"/>
    </xf>
    <xf numFmtId="2" fontId="3" fillId="8" borderId="1" xfId="0" applyNumberFormat="1" applyFont="1" applyFill="1" applyBorder="1" applyAlignment="1">
      <alignment horizontal="center" vertical="center" shrinkToFit="1"/>
    </xf>
    <xf numFmtId="2" fontId="3" fillId="2" borderId="4" xfId="0" applyNumberFormat="1" applyFont="1" applyFill="1" applyBorder="1" applyAlignment="1">
      <alignment horizontal="center" vertical="center" shrinkToFit="1"/>
    </xf>
    <xf numFmtId="2" fontId="3" fillId="10" borderId="4" xfId="0" applyNumberFormat="1" applyFont="1" applyFill="1" applyBorder="1" applyAlignment="1">
      <alignment horizontal="center" vertical="center" shrinkToFit="1"/>
    </xf>
    <xf numFmtId="2" fontId="3" fillId="8" borderId="4" xfId="0" applyNumberFormat="1" applyFont="1" applyFill="1" applyBorder="1" applyAlignment="1">
      <alignment horizontal="center" vertical="center" shrinkToFit="1"/>
    </xf>
    <xf numFmtId="2" fontId="3" fillId="0" borderId="1" xfId="0" applyNumberFormat="1" applyFont="1" applyFill="1" applyBorder="1" applyAlignment="1">
      <alignment horizontal="center" vertical="center" shrinkToFit="1"/>
    </xf>
    <xf numFmtId="0" fontId="14" fillId="7" borderId="38" xfId="2" applyFont="1" applyFill="1" applyBorder="1" applyAlignment="1" applyProtection="1">
      <alignment horizontal="center" textRotation="90"/>
      <protection hidden="1"/>
    </xf>
    <xf numFmtId="2" fontId="3" fillId="7" borderId="1" xfId="0" applyNumberFormat="1" applyFont="1" applyFill="1" applyBorder="1" applyAlignment="1">
      <alignment horizontal="center" vertical="center" shrinkToFit="1"/>
    </xf>
    <xf numFmtId="2" fontId="3" fillId="9" borderId="1" xfId="0" applyNumberFormat="1" applyFont="1" applyFill="1" applyBorder="1" applyAlignment="1">
      <alignment horizontal="center" vertical="center" shrinkToFit="1"/>
    </xf>
    <xf numFmtId="2" fontId="3" fillId="0" borderId="49" xfId="2" applyNumberFormat="1" applyFont="1" applyFill="1" applyBorder="1" applyAlignment="1">
      <alignment horizontal="center" vertical="center" shrinkToFit="1"/>
    </xf>
    <xf numFmtId="2" fontId="3" fillId="4" borderId="51" xfId="1" applyNumberFormat="1" applyFont="1" applyFill="1" applyBorder="1" applyAlignment="1">
      <alignment horizontal="center" vertical="center" shrinkToFit="1"/>
    </xf>
    <xf numFmtId="2" fontId="3" fillId="4" borderId="55" xfId="1" applyNumberFormat="1" applyFont="1" applyFill="1" applyBorder="1" applyAlignment="1">
      <alignment horizontal="center" vertical="center" shrinkToFit="1"/>
    </xf>
    <xf numFmtId="2" fontId="3" fillId="4" borderId="49" xfId="1" applyNumberFormat="1" applyFont="1" applyFill="1" applyBorder="1" applyAlignment="1">
      <alignment horizontal="center" vertical="center" shrinkToFit="1"/>
    </xf>
    <xf numFmtId="2" fontId="3" fillId="0" borderId="52" xfId="1" applyNumberFormat="1" applyFont="1" applyBorder="1" applyAlignment="1">
      <alignment horizontal="center" vertical="center" shrinkToFit="1"/>
    </xf>
    <xf numFmtId="2" fontId="3" fillId="4" borderId="50" xfId="1" applyNumberFormat="1" applyFont="1" applyFill="1" applyBorder="1" applyAlignment="1">
      <alignment horizontal="center" vertical="center" shrinkToFit="1"/>
    </xf>
    <xf numFmtId="2" fontId="3" fillId="6" borderId="50" xfId="2" applyNumberFormat="1" applyFont="1" applyFill="1" applyBorder="1" applyAlignment="1">
      <alignment horizontal="center" vertical="center" shrinkToFit="1"/>
    </xf>
    <xf numFmtId="2" fontId="3" fillId="4" borderId="51" xfId="2" applyNumberFormat="1" applyFont="1" applyFill="1" applyBorder="1" applyAlignment="1">
      <alignment horizontal="center" vertical="center" shrinkToFit="1"/>
    </xf>
    <xf numFmtId="2" fontId="3" fillId="4" borderId="49" xfId="2" applyNumberFormat="1" applyFont="1" applyFill="1" applyBorder="1" applyAlignment="1">
      <alignment horizontal="center" vertical="center" shrinkToFit="1"/>
    </xf>
    <xf numFmtId="2" fontId="3" fillId="0" borderId="52" xfId="2" applyNumberFormat="1" applyFont="1" applyBorder="1" applyAlignment="1">
      <alignment horizontal="center" vertical="center" shrinkToFit="1"/>
    </xf>
    <xf numFmtId="2" fontId="3" fillId="4" borderId="50" xfId="2" applyNumberFormat="1" applyFont="1" applyFill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318"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7322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9"/>
  <sheetViews>
    <sheetView tabSelected="1" zoomScaleNormal="100" workbookViewId="0">
      <pane xSplit="2" ySplit="5" topLeftCell="C6" activePane="bottomRight" state="frozen"/>
      <selection activeCell="C57" sqref="C57:AF58"/>
      <selection pane="topRight" activeCell="C57" sqref="C57:AF58"/>
      <selection pane="bottomLeft" activeCell="C57" sqref="C57:AF58"/>
      <selection pane="bottomRight"/>
    </sheetView>
  </sheetViews>
  <sheetFormatPr defaultColWidth="9.140625" defaultRowHeight="15" x14ac:dyDescent="0.2"/>
  <cols>
    <col min="1" max="1" width="10.7109375" style="44" customWidth="1"/>
    <col min="2" max="2" width="7.7109375" style="44" customWidth="1"/>
    <col min="3" max="32" width="3.7109375" style="44" customWidth="1"/>
    <col min="33" max="33" width="11.7109375" style="44" customWidth="1"/>
    <col min="34" max="34" width="6.7109375" style="44" customWidth="1"/>
    <col min="35" max="16384" width="9.140625" style="44"/>
  </cols>
  <sheetData>
    <row r="1" spans="1:37" ht="21.95" customHeight="1" x14ac:dyDescent="0.2">
      <c r="A1" s="16" t="s">
        <v>15</v>
      </c>
      <c r="B1" s="39"/>
      <c r="C1" s="39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1"/>
      <c r="R1" s="62" t="s">
        <v>75</v>
      </c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42"/>
      <c r="AG1" s="43"/>
    </row>
    <row r="2" spans="1:37" ht="5.0999999999999996" customHeight="1" thickBot="1" x14ac:dyDescent="0.25">
      <c r="A2" s="18"/>
      <c r="B2" s="45"/>
      <c r="C2" s="45"/>
      <c r="D2" s="45"/>
      <c r="E2" s="45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7"/>
      <c r="R2" s="46"/>
      <c r="S2" s="1"/>
      <c r="T2" s="1"/>
      <c r="U2" s="1"/>
      <c r="V2" s="1"/>
      <c r="W2" s="1"/>
      <c r="X2" s="1"/>
      <c r="Y2" s="1"/>
      <c r="Z2" s="1"/>
      <c r="AA2" s="1"/>
      <c r="AB2" s="1"/>
      <c r="AC2" s="45"/>
      <c r="AD2" s="45"/>
      <c r="AE2" s="45"/>
      <c r="AF2" s="45"/>
      <c r="AG2" s="48"/>
    </row>
    <row r="3" spans="1:37" ht="21.95" customHeight="1" thickBot="1" x14ac:dyDescent="0.25">
      <c r="A3" s="18" t="s">
        <v>0</v>
      </c>
      <c r="B3" s="21">
        <v>23</v>
      </c>
      <c r="C3" s="2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47"/>
      <c r="R3" s="78" t="s">
        <v>36</v>
      </c>
      <c r="S3" s="1"/>
      <c r="T3" s="1"/>
      <c r="U3" s="1"/>
      <c r="V3" s="1"/>
      <c r="W3" s="1"/>
      <c r="X3" s="1"/>
      <c r="Y3" s="1"/>
      <c r="Z3" s="1"/>
      <c r="AA3" s="1"/>
      <c r="AB3" s="1"/>
      <c r="AC3" s="45"/>
      <c r="AD3" s="45"/>
      <c r="AE3" s="45"/>
      <c r="AF3" s="45"/>
      <c r="AG3" s="48"/>
    </row>
    <row r="4" spans="1:37" ht="5.0999999999999996" customHeight="1" thickBot="1" x14ac:dyDescent="0.3">
      <c r="A4" s="22"/>
      <c r="B4" s="23"/>
      <c r="C4" s="24"/>
      <c r="D4" s="24"/>
      <c r="E4" s="24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25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50"/>
      <c r="AD4" s="50"/>
      <c r="AE4" s="50"/>
      <c r="AF4" s="50"/>
      <c r="AG4" s="51"/>
    </row>
    <row r="5" spans="1:37" s="63" customFormat="1" ht="114.95" customHeight="1" thickBot="1" x14ac:dyDescent="0.25">
      <c r="A5" s="27" t="s">
        <v>2</v>
      </c>
      <c r="B5" s="27" t="s">
        <v>3</v>
      </c>
      <c r="C5" s="79" t="s">
        <v>37</v>
      </c>
      <c r="D5" s="79" t="s">
        <v>38</v>
      </c>
      <c r="E5" s="79" t="s">
        <v>39</v>
      </c>
      <c r="F5" s="79" t="s">
        <v>40</v>
      </c>
      <c r="G5" s="79" t="s">
        <v>41</v>
      </c>
      <c r="H5" s="79" t="s">
        <v>42</v>
      </c>
      <c r="I5" s="86" t="s">
        <v>43</v>
      </c>
      <c r="J5" s="86" t="s">
        <v>44</v>
      </c>
      <c r="K5" s="86" t="s">
        <v>45</v>
      </c>
      <c r="L5" s="95" t="s">
        <v>46</v>
      </c>
      <c r="M5" s="95" t="s">
        <v>47</v>
      </c>
      <c r="N5" s="95" t="s">
        <v>48</v>
      </c>
      <c r="O5" s="91" t="s">
        <v>49</v>
      </c>
      <c r="P5" s="91" t="s">
        <v>50</v>
      </c>
      <c r="Q5" s="79" t="s">
        <v>51</v>
      </c>
      <c r="R5" s="79" t="s">
        <v>16</v>
      </c>
      <c r="S5" s="79" t="s">
        <v>17</v>
      </c>
      <c r="T5" s="86" t="s">
        <v>52</v>
      </c>
      <c r="U5" s="86" t="s">
        <v>53</v>
      </c>
      <c r="V5" s="86" t="s">
        <v>30</v>
      </c>
      <c r="W5" s="86" t="s">
        <v>54</v>
      </c>
      <c r="X5" s="86" t="s">
        <v>55</v>
      </c>
      <c r="Y5" s="79" t="s">
        <v>56</v>
      </c>
      <c r="Z5" s="79" t="s">
        <v>57</v>
      </c>
      <c r="AA5" s="79" t="s">
        <v>19</v>
      </c>
      <c r="AB5" s="79" t="s">
        <v>20</v>
      </c>
      <c r="AC5" s="79" t="s">
        <v>21</v>
      </c>
      <c r="AD5" s="79" t="s">
        <v>22</v>
      </c>
      <c r="AE5" s="79" t="s">
        <v>23</v>
      </c>
      <c r="AF5" s="79" t="s">
        <v>24</v>
      </c>
      <c r="AG5" s="27" t="s">
        <v>14</v>
      </c>
      <c r="AH5" s="13" t="s">
        <v>4</v>
      </c>
    </row>
    <row r="6" spans="1:37" s="53" customFormat="1" ht="15.6" customHeight="1" x14ac:dyDescent="0.2">
      <c r="A6" s="64"/>
      <c r="B6" s="28" t="s">
        <v>5</v>
      </c>
      <c r="C6" s="29"/>
      <c r="D6" s="26" t="s">
        <v>70</v>
      </c>
      <c r="E6" s="26" t="s">
        <v>70</v>
      </c>
      <c r="F6" s="26" t="s">
        <v>70</v>
      </c>
      <c r="G6" s="26" t="s">
        <v>70</v>
      </c>
      <c r="H6" s="26" t="s">
        <v>70</v>
      </c>
      <c r="I6" s="26" t="s">
        <v>70</v>
      </c>
      <c r="J6" s="26" t="s">
        <v>70</v>
      </c>
      <c r="K6" s="26" t="s">
        <v>70</v>
      </c>
      <c r="L6" s="96" t="s">
        <v>70</v>
      </c>
      <c r="M6" s="96">
        <v>0</v>
      </c>
      <c r="N6" s="96">
        <v>0</v>
      </c>
      <c r="O6" s="92" t="s">
        <v>70</v>
      </c>
      <c r="P6" s="92" t="s">
        <v>70</v>
      </c>
      <c r="Q6" s="26">
        <v>1</v>
      </c>
      <c r="R6" s="26">
        <v>0</v>
      </c>
      <c r="S6" s="26">
        <v>1</v>
      </c>
      <c r="T6" s="26">
        <v>0</v>
      </c>
      <c r="U6" s="26">
        <v>1</v>
      </c>
      <c r="V6" s="26">
        <v>0</v>
      </c>
      <c r="W6" s="26">
        <v>0</v>
      </c>
      <c r="X6" s="26">
        <v>0</v>
      </c>
      <c r="Y6" s="26">
        <v>0</v>
      </c>
      <c r="Z6" s="26">
        <v>0</v>
      </c>
      <c r="AA6" s="26">
        <v>1</v>
      </c>
      <c r="AB6" s="26">
        <v>0</v>
      </c>
      <c r="AC6" s="26">
        <v>1</v>
      </c>
      <c r="AD6" s="26">
        <v>0</v>
      </c>
      <c r="AE6" s="26">
        <v>0</v>
      </c>
      <c r="AF6" s="33">
        <v>0</v>
      </c>
      <c r="AG6" s="34" t="s">
        <v>6</v>
      </c>
      <c r="AH6" s="52"/>
      <c r="AI6" s="56"/>
      <c r="AJ6" s="56"/>
      <c r="AK6" s="56"/>
    </row>
    <row r="7" spans="1:37" s="53" customFormat="1" ht="15.6" customHeight="1" x14ac:dyDescent="0.2">
      <c r="A7" s="30">
        <v>5.19</v>
      </c>
      <c r="B7" s="31" t="s">
        <v>7</v>
      </c>
      <c r="C7" s="20" t="s">
        <v>70</v>
      </c>
      <c r="D7" s="4" t="s">
        <v>70</v>
      </c>
      <c r="E7" s="4" t="s">
        <v>70</v>
      </c>
      <c r="F7" s="4" t="s">
        <v>70</v>
      </c>
      <c r="G7" s="4" t="s">
        <v>70</v>
      </c>
      <c r="H7" s="4" t="s">
        <v>70</v>
      </c>
      <c r="I7" s="4" t="s">
        <v>70</v>
      </c>
      <c r="J7" s="4" t="s">
        <v>70</v>
      </c>
      <c r="K7" s="4" t="s">
        <v>70</v>
      </c>
      <c r="L7" s="97">
        <v>1</v>
      </c>
      <c r="M7" s="97">
        <v>0</v>
      </c>
      <c r="N7" s="97">
        <v>2</v>
      </c>
      <c r="O7" s="93" t="s">
        <v>70</v>
      </c>
      <c r="P7" s="93" t="s">
        <v>70</v>
      </c>
      <c r="Q7" s="4">
        <v>1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1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19"/>
      <c r="AG7" s="35">
        <f>SUM(C7:AE7)</f>
        <v>5</v>
      </c>
      <c r="AH7" s="14"/>
      <c r="AI7" s="56"/>
      <c r="AJ7" s="56"/>
      <c r="AK7" s="56"/>
    </row>
    <row r="8" spans="1:37" s="53" customFormat="1" ht="15.6" customHeight="1" x14ac:dyDescent="0.2">
      <c r="A8" s="120" t="s">
        <v>71</v>
      </c>
      <c r="B8" s="31" t="s">
        <v>8</v>
      </c>
      <c r="C8" s="20" t="s">
        <v>70</v>
      </c>
      <c r="D8" s="5" t="s">
        <v>70</v>
      </c>
      <c r="E8" s="5" t="s">
        <v>70</v>
      </c>
      <c r="F8" s="5" t="s">
        <v>70</v>
      </c>
      <c r="G8" s="5" t="s">
        <v>70</v>
      </c>
      <c r="H8" s="5" t="s">
        <v>70</v>
      </c>
      <c r="I8" s="5" t="s">
        <v>70</v>
      </c>
      <c r="J8" s="5" t="s">
        <v>70</v>
      </c>
      <c r="K8" s="5" t="s">
        <v>70</v>
      </c>
      <c r="L8" s="98">
        <f>L7</f>
        <v>1</v>
      </c>
      <c r="M8" s="98">
        <f t="shared" ref="M8" si="0">L8-M6+M7</f>
        <v>1</v>
      </c>
      <c r="N8" s="98">
        <f t="shared" ref="N8" si="1">M8-N6+N7</f>
        <v>3</v>
      </c>
      <c r="O8" s="94" t="s">
        <v>70</v>
      </c>
      <c r="P8" s="94" t="s">
        <v>70</v>
      </c>
      <c r="Q8" s="5">
        <f>N8-Q6+Q7</f>
        <v>3</v>
      </c>
      <c r="R8" s="5">
        <f t="shared" ref="R8" si="2">Q8-R6+R7</f>
        <v>3</v>
      </c>
      <c r="S8" s="5">
        <f t="shared" ref="S8" si="3">R8-S6+S7</f>
        <v>2</v>
      </c>
      <c r="T8" s="5">
        <f t="shared" ref="T8" si="4">S8-T6+T7</f>
        <v>2</v>
      </c>
      <c r="U8" s="5">
        <f t="shared" ref="U8" si="5">T8-U6+U7</f>
        <v>1</v>
      </c>
      <c r="V8" s="5">
        <f t="shared" ref="V8" si="6">U8-V6+V7</f>
        <v>1</v>
      </c>
      <c r="W8" s="5">
        <f t="shared" ref="W8" si="7">V8-W6+W7</f>
        <v>1</v>
      </c>
      <c r="X8" s="5">
        <f t="shared" ref="X8" si="8">W8-X6+X7</f>
        <v>2</v>
      </c>
      <c r="Y8" s="5">
        <f t="shared" ref="Y8" si="9">X8-Y6+Y7</f>
        <v>2</v>
      </c>
      <c r="Z8" s="5">
        <f t="shared" ref="Z8" si="10">Y8-Z6+Z7</f>
        <v>2</v>
      </c>
      <c r="AA8" s="5">
        <f t="shared" ref="AA8" si="11">Z8-AA6+AA7</f>
        <v>1</v>
      </c>
      <c r="AB8" s="5">
        <f t="shared" ref="AB8" si="12">AA8-AB6+AB7</f>
        <v>1</v>
      </c>
      <c r="AC8" s="5">
        <f t="shared" ref="AC8" si="13">AB8-AC6+AC7</f>
        <v>0</v>
      </c>
      <c r="AD8" s="5">
        <f t="shared" ref="AD8:AE8" si="14">AC8-AD6+AD7</f>
        <v>0</v>
      </c>
      <c r="AE8" s="5">
        <f t="shared" si="14"/>
        <v>0</v>
      </c>
      <c r="AF8" s="36">
        <f>AE8-AF6</f>
        <v>0</v>
      </c>
      <c r="AG8" s="37"/>
      <c r="AH8" s="3">
        <f>MAX(C8:AF8)</f>
        <v>3</v>
      </c>
      <c r="AI8" s="56"/>
      <c r="AJ8" s="56"/>
      <c r="AK8" s="56"/>
    </row>
    <row r="9" spans="1:37" s="53" customFormat="1" ht="15.6" customHeight="1" x14ac:dyDescent="0.2">
      <c r="A9" s="121"/>
      <c r="B9" s="31" t="s">
        <v>9</v>
      </c>
      <c r="C9" s="116"/>
      <c r="D9" s="117"/>
      <c r="E9" s="117"/>
      <c r="F9" s="117"/>
      <c r="G9" s="117"/>
      <c r="H9" s="117"/>
      <c r="I9" s="99" t="s">
        <v>70</v>
      </c>
      <c r="J9" s="117"/>
      <c r="K9" s="117"/>
      <c r="L9" s="100" t="s">
        <v>70</v>
      </c>
      <c r="M9" s="117"/>
      <c r="N9" s="117"/>
      <c r="O9" s="101" t="s">
        <v>70</v>
      </c>
      <c r="P9" s="117"/>
      <c r="Q9" s="99">
        <v>5.23</v>
      </c>
      <c r="R9" s="117"/>
      <c r="S9" s="117"/>
      <c r="T9" s="117"/>
      <c r="U9" s="117"/>
      <c r="V9" s="117"/>
      <c r="W9" s="117"/>
      <c r="X9" s="117"/>
      <c r="Y9" s="99">
        <v>5.36</v>
      </c>
      <c r="Z9" s="117"/>
      <c r="AA9" s="117"/>
      <c r="AB9" s="99">
        <v>5.4</v>
      </c>
      <c r="AC9" s="117"/>
      <c r="AD9" s="117"/>
      <c r="AE9" s="117"/>
      <c r="AF9" s="109">
        <v>5.45</v>
      </c>
      <c r="AG9" s="38">
        <v>26</v>
      </c>
      <c r="AH9" s="14"/>
      <c r="AI9" s="56"/>
      <c r="AJ9" s="56"/>
      <c r="AK9" s="56"/>
    </row>
    <row r="10" spans="1:37" s="53" customFormat="1" ht="15.6" customHeight="1" x14ac:dyDescent="0.2">
      <c r="A10" s="122"/>
      <c r="B10" s="32" t="s">
        <v>10</v>
      </c>
      <c r="C10" s="99" t="s">
        <v>70</v>
      </c>
      <c r="D10" s="119"/>
      <c r="E10" s="119"/>
      <c r="F10" s="119"/>
      <c r="G10" s="119"/>
      <c r="H10" s="119"/>
      <c r="I10" s="102" t="s">
        <v>70</v>
      </c>
      <c r="J10" s="119"/>
      <c r="K10" s="119"/>
      <c r="L10" s="103">
        <v>5.19</v>
      </c>
      <c r="M10" s="119"/>
      <c r="N10" s="119"/>
      <c r="O10" s="104" t="s">
        <v>70</v>
      </c>
      <c r="P10" s="119"/>
      <c r="Q10" s="102">
        <f>Q9</f>
        <v>5.23</v>
      </c>
      <c r="R10" s="119"/>
      <c r="S10" s="119"/>
      <c r="T10" s="119"/>
      <c r="U10" s="119"/>
      <c r="V10" s="119"/>
      <c r="W10" s="119"/>
      <c r="X10" s="119"/>
      <c r="Y10" s="102">
        <f>Y9</f>
        <v>5.36</v>
      </c>
      <c r="Z10" s="119"/>
      <c r="AA10" s="119"/>
      <c r="AB10" s="102">
        <f>AB9</f>
        <v>5.4</v>
      </c>
      <c r="AC10" s="119"/>
      <c r="AD10" s="119"/>
      <c r="AE10" s="119"/>
      <c r="AF10" s="115"/>
      <c r="AG10" s="37"/>
      <c r="AH10" s="15"/>
      <c r="AI10" s="56"/>
      <c r="AJ10" s="56"/>
      <c r="AK10" s="56"/>
    </row>
    <row r="11" spans="1:37" s="53" customFormat="1" ht="15.6" customHeight="1" thickBot="1" x14ac:dyDescent="0.25">
      <c r="A11" s="58">
        <v>214</v>
      </c>
      <c r="B11" s="58" t="s">
        <v>11</v>
      </c>
      <c r="C11" s="65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60"/>
      <c r="AG11" s="61"/>
      <c r="AH11" s="3"/>
      <c r="AI11" s="56"/>
      <c r="AJ11" s="56"/>
      <c r="AK11" s="56"/>
    </row>
    <row r="12" spans="1:37" ht="15.6" customHeight="1" x14ac:dyDescent="0.2">
      <c r="A12" s="64"/>
      <c r="B12" s="28" t="s">
        <v>5</v>
      </c>
      <c r="C12" s="29"/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96">
        <v>0</v>
      </c>
      <c r="M12" s="96">
        <v>0</v>
      </c>
      <c r="N12" s="96">
        <v>1</v>
      </c>
      <c r="O12" s="92" t="s">
        <v>70</v>
      </c>
      <c r="P12" s="92" t="s">
        <v>70</v>
      </c>
      <c r="Q12" s="26">
        <v>2</v>
      </c>
      <c r="R12" s="26">
        <v>0</v>
      </c>
      <c r="S12" s="26">
        <v>2</v>
      </c>
      <c r="T12" s="26">
        <v>0</v>
      </c>
      <c r="U12" s="26">
        <v>3</v>
      </c>
      <c r="V12" s="26">
        <v>0</v>
      </c>
      <c r="W12" s="26">
        <v>0</v>
      </c>
      <c r="X12" s="26">
        <v>0</v>
      </c>
      <c r="Y12" s="26">
        <v>0</v>
      </c>
      <c r="Z12" s="26">
        <v>2</v>
      </c>
      <c r="AA12" s="26">
        <v>2</v>
      </c>
      <c r="AB12" s="26">
        <v>1</v>
      </c>
      <c r="AC12" s="26">
        <v>3</v>
      </c>
      <c r="AD12" s="26">
        <v>0</v>
      </c>
      <c r="AE12" s="26">
        <v>0</v>
      </c>
      <c r="AF12" s="33">
        <v>0</v>
      </c>
      <c r="AG12" s="34" t="s">
        <v>6</v>
      </c>
      <c r="AH12" s="52"/>
      <c r="AI12" s="56"/>
      <c r="AJ12" s="56"/>
      <c r="AK12" s="56"/>
    </row>
    <row r="13" spans="1:37" ht="15.6" customHeight="1" x14ac:dyDescent="0.2">
      <c r="A13" s="30">
        <v>6.04</v>
      </c>
      <c r="B13" s="31" t="s">
        <v>7</v>
      </c>
      <c r="C13" s="20">
        <v>0</v>
      </c>
      <c r="D13" s="4">
        <v>1</v>
      </c>
      <c r="E13" s="4">
        <v>0</v>
      </c>
      <c r="F13" s="4">
        <v>0</v>
      </c>
      <c r="G13" s="4">
        <v>3</v>
      </c>
      <c r="H13" s="4">
        <v>0</v>
      </c>
      <c r="I13" s="4">
        <v>3</v>
      </c>
      <c r="J13" s="4">
        <v>0</v>
      </c>
      <c r="K13" s="4">
        <v>1</v>
      </c>
      <c r="L13" s="97">
        <v>1</v>
      </c>
      <c r="M13" s="97">
        <v>0</v>
      </c>
      <c r="N13" s="97">
        <v>3</v>
      </c>
      <c r="O13" s="93" t="s">
        <v>70</v>
      </c>
      <c r="P13" s="93" t="s">
        <v>70</v>
      </c>
      <c r="Q13" s="4">
        <v>1</v>
      </c>
      <c r="R13" s="4">
        <v>0</v>
      </c>
      <c r="S13" s="4">
        <v>0</v>
      </c>
      <c r="T13" s="4">
        <v>0</v>
      </c>
      <c r="U13" s="4">
        <v>0</v>
      </c>
      <c r="V13" s="4">
        <v>1</v>
      </c>
      <c r="W13" s="4">
        <v>0</v>
      </c>
      <c r="X13" s="4">
        <v>1</v>
      </c>
      <c r="Y13" s="4">
        <v>1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19"/>
      <c r="AG13" s="35">
        <f>SUM(C13:AE13)</f>
        <v>16</v>
      </c>
      <c r="AH13" s="14"/>
      <c r="AI13" s="56"/>
      <c r="AJ13" s="56"/>
      <c r="AK13" s="56"/>
    </row>
    <row r="14" spans="1:37" ht="15.6" customHeight="1" x14ac:dyDescent="0.2">
      <c r="A14" s="120" t="s">
        <v>72</v>
      </c>
      <c r="B14" s="31" t="s">
        <v>8</v>
      </c>
      <c r="C14" s="20">
        <f>C13</f>
        <v>0</v>
      </c>
      <c r="D14" s="5">
        <f t="shared" ref="D14" si="15">C14-D12+D13</f>
        <v>1</v>
      </c>
      <c r="E14" s="5">
        <f t="shared" ref="E14" si="16">D14-E12+E13</f>
        <v>1</v>
      </c>
      <c r="F14" s="5">
        <f t="shared" ref="F14" si="17">E14-F12+F13</f>
        <v>1</v>
      </c>
      <c r="G14" s="5">
        <f t="shared" ref="G14" si="18">F14-G12+G13</f>
        <v>4</v>
      </c>
      <c r="H14" s="5">
        <f t="shared" ref="H14" si="19">G14-H12+H13</f>
        <v>4</v>
      </c>
      <c r="I14" s="5">
        <f t="shared" ref="I14" si="20">H14-I12+I13</f>
        <v>7</v>
      </c>
      <c r="J14" s="5">
        <f t="shared" ref="J14" si="21">I14-J12+J13</f>
        <v>7</v>
      </c>
      <c r="K14" s="5">
        <f t="shared" ref="K14" si="22">J14-K12+K13</f>
        <v>8</v>
      </c>
      <c r="L14" s="98">
        <f t="shared" ref="L14" si="23">K14-L12+L13</f>
        <v>9</v>
      </c>
      <c r="M14" s="98">
        <f t="shared" ref="M14" si="24">L14-M12+M13</f>
        <v>9</v>
      </c>
      <c r="N14" s="98">
        <f t="shared" ref="N14" si="25">M14-N12+N13</f>
        <v>11</v>
      </c>
      <c r="O14" s="94" t="s">
        <v>70</v>
      </c>
      <c r="P14" s="94" t="s">
        <v>70</v>
      </c>
      <c r="Q14" s="5">
        <f>N14-Q12+Q13</f>
        <v>10</v>
      </c>
      <c r="R14" s="5">
        <f t="shared" ref="R14" si="26">Q14-R12+R13</f>
        <v>10</v>
      </c>
      <c r="S14" s="5">
        <f t="shared" ref="S14" si="27">R14-S12+S13</f>
        <v>8</v>
      </c>
      <c r="T14" s="5">
        <f t="shared" ref="T14" si="28">S14-T12+T13</f>
        <v>8</v>
      </c>
      <c r="U14" s="5">
        <f t="shared" ref="U14" si="29">T14-U12+U13</f>
        <v>5</v>
      </c>
      <c r="V14" s="5">
        <f t="shared" ref="V14" si="30">U14-V12+V13</f>
        <v>6</v>
      </c>
      <c r="W14" s="5">
        <f t="shared" ref="W14" si="31">V14-W12+W13</f>
        <v>6</v>
      </c>
      <c r="X14" s="5">
        <f t="shared" ref="X14" si="32">W14-X12+X13</f>
        <v>7</v>
      </c>
      <c r="Y14" s="5">
        <f t="shared" ref="Y14" si="33">X14-Y12+Y13</f>
        <v>8</v>
      </c>
      <c r="Z14" s="5">
        <f t="shared" ref="Z14" si="34">Y14-Z12+Z13</f>
        <v>6</v>
      </c>
      <c r="AA14" s="5">
        <f t="shared" ref="AA14" si="35">Z14-AA12+AA13</f>
        <v>4</v>
      </c>
      <c r="AB14" s="5">
        <f t="shared" ref="AB14" si="36">AA14-AB12+AB13</f>
        <v>3</v>
      </c>
      <c r="AC14" s="5">
        <f t="shared" ref="AC14" si="37">AB14-AC12+AC13</f>
        <v>0</v>
      </c>
      <c r="AD14" s="5">
        <f t="shared" ref="AD14" si="38">AC14-AD12+AD13</f>
        <v>0</v>
      </c>
      <c r="AE14" s="5">
        <f t="shared" ref="AE14" si="39">AD14-AE12+AE13</f>
        <v>0</v>
      </c>
      <c r="AF14" s="36">
        <f>AE14-AF12</f>
        <v>0</v>
      </c>
      <c r="AG14" s="37"/>
      <c r="AH14" s="3">
        <f>MAX(C14:AF14)</f>
        <v>11</v>
      </c>
      <c r="AI14" s="56"/>
      <c r="AJ14" s="56"/>
      <c r="AK14" s="56"/>
    </row>
    <row r="15" spans="1:37" ht="15.6" customHeight="1" x14ac:dyDescent="0.2">
      <c r="A15" s="121"/>
      <c r="B15" s="31" t="s">
        <v>9</v>
      </c>
      <c r="C15" s="116"/>
      <c r="D15" s="117"/>
      <c r="E15" s="117"/>
      <c r="F15" s="117"/>
      <c r="G15" s="117"/>
      <c r="H15" s="117"/>
      <c r="I15" s="99">
        <v>6.12</v>
      </c>
      <c r="J15" s="117"/>
      <c r="K15" s="117"/>
      <c r="L15" s="100">
        <v>6.18</v>
      </c>
      <c r="M15" s="117"/>
      <c r="N15" s="117"/>
      <c r="O15" s="101" t="s">
        <v>70</v>
      </c>
      <c r="P15" s="117"/>
      <c r="Q15" s="99">
        <v>6.22</v>
      </c>
      <c r="R15" s="117"/>
      <c r="S15" s="117"/>
      <c r="T15" s="117"/>
      <c r="U15" s="117"/>
      <c r="V15" s="117"/>
      <c r="W15" s="117"/>
      <c r="X15" s="117"/>
      <c r="Y15" s="99">
        <v>6.37</v>
      </c>
      <c r="Z15" s="117"/>
      <c r="AA15" s="117"/>
      <c r="AB15" s="99">
        <v>6.46</v>
      </c>
      <c r="AC15" s="117"/>
      <c r="AD15" s="117"/>
      <c r="AE15" s="117"/>
      <c r="AF15" s="109">
        <v>6.5</v>
      </c>
      <c r="AG15" s="38">
        <v>46</v>
      </c>
      <c r="AH15" s="14"/>
      <c r="AI15" s="56"/>
      <c r="AJ15" s="56"/>
      <c r="AK15" s="56"/>
    </row>
    <row r="16" spans="1:37" ht="15.6" customHeight="1" x14ac:dyDescent="0.2">
      <c r="A16" s="122"/>
      <c r="B16" s="32" t="s">
        <v>10</v>
      </c>
      <c r="C16" s="118">
        <v>6.04</v>
      </c>
      <c r="D16" s="119"/>
      <c r="E16" s="119"/>
      <c r="F16" s="119"/>
      <c r="G16" s="119"/>
      <c r="H16" s="119"/>
      <c r="I16" s="102">
        <f>I15</f>
        <v>6.12</v>
      </c>
      <c r="J16" s="119"/>
      <c r="K16" s="119"/>
      <c r="L16" s="103">
        <f>L15</f>
        <v>6.18</v>
      </c>
      <c r="M16" s="119"/>
      <c r="N16" s="119"/>
      <c r="O16" s="104" t="s">
        <v>70</v>
      </c>
      <c r="P16" s="119"/>
      <c r="Q16" s="102">
        <f>Q15</f>
        <v>6.22</v>
      </c>
      <c r="R16" s="119"/>
      <c r="S16" s="119"/>
      <c r="T16" s="119"/>
      <c r="U16" s="119"/>
      <c r="V16" s="119"/>
      <c r="W16" s="119"/>
      <c r="X16" s="119"/>
      <c r="Y16" s="102">
        <f>Y15</f>
        <v>6.37</v>
      </c>
      <c r="Z16" s="119"/>
      <c r="AA16" s="119"/>
      <c r="AB16" s="102">
        <f>AB15</f>
        <v>6.46</v>
      </c>
      <c r="AC16" s="119"/>
      <c r="AD16" s="119"/>
      <c r="AE16" s="119"/>
      <c r="AF16" s="115"/>
      <c r="AG16" s="37"/>
      <c r="AH16" s="15"/>
      <c r="AI16" s="56"/>
      <c r="AJ16" s="56"/>
      <c r="AK16" s="56"/>
    </row>
    <row r="17" spans="1:37" ht="15.6" customHeight="1" thickBot="1" x14ac:dyDescent="0.25">
      <c r="A17" s="58">
        <v>518</v>
      </c>
      <c r="B17" s="58" t="s">
        <v>11</v>
      </c>
      <c r="C17" s="65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60"/>
      <c r="AG17" s="61"/>
      <c r="AH17" s="3"/>
      <c r="AI17" s="56"/>
      <c r="AJ17" s="56"/>
      <c r="AK17" s="56"/>
    </row>
    <row r="18" spans="1:37" s="53" customFormat="1" ht="15.6" customHeight="1" x14ac:dyDescent="0.2">
      <c r="A18" s="64"/>
      <c r="B18" s="28" t="s">
        <v>5</v>
      </c>
      <c r="C18" s="29"/>
      <c r="D18" s="26" t="s">
        <v>70</v>
      </c>
      <c r="E18" s="26" t="s">
        <v>70</v>
      </c>
      <c r="F18" s="26" t="s">
        <v>70</v>
      </c>
      <c r="G18" s="26" t="s">
        <v>70</v>
      </c>
      <c r="H18" s="26" t="s">
        <v>70</v>
      </c>
      <c r="I18" s="26" t="s">
        <v>70</v>
      </c>
      <c r="J18" s="26" t="s">
        <v>70</v>
      </c>
      <c r="K18" s="26" t="s">
        <v>70</v>
      </c>
      <c r="L18" s="96" t="s">
        <v>70</v>
      </c>
      <c r="M18" s="96">
        <v>0</v>
      </c>
      <c r="N18" s="96">
        <v>0</v>
      </c>
      <c r="O18" s="92" t="s">
        <v>70</v>
      </c>
      <c r="P18" s="92" t="s">
        <v>70</v>
      </c>
      <c r="Q18" s="26">
        <v>0</v>
      </c>
      <c r="R18" s="26">
        <v>0</v>
      </c>
      <c r="S18" s="26">
        <v>1</v>
      </c>
      <c r="T18" s="26">
        <v>2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0</v>
      </c>
      <c r="AA18" s="26">
        <v>4</v>
      </c>
      <c r="AB18" s="26">
        <v>2</v>
      </c>
      <c r="AC18" s="26">
        <v>0</v>
      </c>
      <c r="AD18" s="26">
        <v>0</v>
      </c>
      <c r="AE18" s="26">
        <v>5</v>
      </c>
      <c r="AF18" s="33">
        <v>1</v>
      </c>
      <c r="AG18" s="34" t="s">
        <v>6</v>
      </c>
      <c r="AH18" s="52"/>
      <c r="AI18" s="56"/>
      <c r="AJ18" s="56"/>
      <c r="AK18" s="56"/>
    </row>
    <row r="19" spans="1:37" s="53" customFormat="1" ht="15.6" customHeight="1" x14ac:dyDescent="0.2">
      <c r="A19" s="30">
        <v>6.04</v>
      </c>
      <c r="B19" s="31" t="s">
        <v>7</v>
      </c>
      <c r="C19" s="20" t="s">
        <v>70</v>
      </c>
      <c r="D19" s="4" t="s">
        <v>70</v>
      </c>
      <c r="E19" s="4" t="s">
        <v>70</v>
      </c>
      <c r="F19" s="4" t="s">
        <v>70</v>
      </c>
      <c r="G19" s="4" t="s">
        <v>70</v>
      </c>
      <c r="H19" s="4" t="s">
        <v>70</v>
      </c>
      <c r="I19" s="4" t="s">
        <v>70</v>
      </c>
      <c r="J19" s="4" t="s">
        <v>70</v>
      </c>
      <c r="K19" s="4" t="s">
        <v>70</v>
      </c>
      <c r="L19" s="97">
        <v>3</v>
      </c>
      <c r="M19" s="97">
        <v>0</v>
      </c>
      <c r="N19" s="97">
        <v>3</v>
      </c>
      <c r="O19" s="93" t="s">
        <v>70</v>
      </c>
      <c r="P19" s="93" t="s">
        <v>70</v>
      </c>
      <c r="Q19" s="4">
        <v>1</v>
      </c>
      <c r="R19" s="4">
        <v>0</v>
      </c>
      <c r="S19" s="4">
        <v>2</v>
      </c>
      <c r="T19" s="4">
        <v>3</v>
      </c>
      <c r="U19" s="4">
        <v>0</v>
      </c>
      <c r="V19" s="4">
        <v>0</v>
      </c>
      <c r="W19" s="4">
        <v>1</v>
      </c>
      <c r="X19" s="4">
        <v>0</v>
      </c>
      <c r="Y19" s="4">
        <v>1</v>
      </c>
      <c r="Z19" s="4">
        <v>0</v>
      </c>
      <c r="AA19" s="4">
        <v>1</v>
      </c>
      <c r="AB19" s="4">
        <v>0</v>
      </c>
      <c r="AC19" s="4">
        <v>0</v>
      </c>
      <c r="AD19" s="4">
        <v>0</v>
      </c>
      <c r="AE19" s="4">
        <v>0</v>
      </c>
      <c r="AF19" s="19"/>
      <c r="AG19" s="35">
        <f>SUM(C19:AE19)</f>
        <v>15</v>
      </c>
      <c r="AH19" s="14"/>
      <c r="AI19" s="56"/>
      <c r="AJ19" s="56"/>
      <c r="AK19" s="56"/>
    </row>
    <row r="20" spans="1:37" s="53" customFormat="1" ht="15.6" customHeight="1" x14ac:dyDescent="0.2">
      <c r="A20" s="120" t="s">
        <v>71</v>
      </c>
      <c r="B20" s="31" t="s">
        <v>8</v>
      </c>
      <c r="C20" s="20" t="s">
        <v>70</v>
      </c>
      <c r="D20" s="5" t="s">
        <v>70</v>
      </c>
      <c r="E20" s="5" t="s">
        <v>70</v>
      </c>
      <c r="F20" s="5" t="s">
        <v>70</v>
      </c>
      <c r="G20" s="5" t="s">
        <v>70</v>
      </c>
      <c r="H20" s="5" t="s">
        <v>70</v>
      </c>
      <c r="I20" s="5" t="s">
        <v>70</v>
      </c>
      <c r="J20" s="5" t="s">
        <v>70</v>
      </c>
      <c r="K20" s="5" t="s">
        <v>70</v>
      </c>
      <c r="L20" s="98">
        <f>L19</f>
        <v>3</v>
      </c>
      <c r="M20" s="98">
        <f t="shared" ref="M20" si="40">L20-M18+M19</f>
        <v>3</v>
      </c>
      <c r="N20" s="98">
        <f t="shared" ref="N20" si="41">M20-N18+N19</f>
        <v>6</v>
      </c>
      <c r="O20" s="94" t="s">
        <v>70</v>
      </c>
      <c r="P20" s="94" t="s">
        <v>70</v>
      </c>
      <c r="Q20" s="5">
        <f>N20-Q18+Q19</f>
        <v>7</v>
      </c>
      <c r="R20" s="5">
        <f t="shared" ref="R20" si="42">Q20-R18+R19</f>
        <v>7</v>
      </c>
      <c r="S20" s="5">
        <f t="shared" ref="S20" si="43">R20-S18+S19</f>
        <v>8</v>
      </c>
      <c r="T20" s="5">
        <f t="shared" ref="T20" si="44">S20-T18+T19</f>
        <v>9</v>
      </c>
      <c r="U20" s="5">
        <f t="shared" ref="U20" si="45">T20-U18+U19</f>
        <v>9</v>
      </c>
      <c r="V20" s="5">
        <f t="shared" ref="V20" si="46">U20-V18+V19</f>
        <v>9</v>
      </c>
      <c r="W20" s="5">
        <f t="shared" ref="W20" si="47">V20-W18+W19</f>
        <v>10</v>
      </c>
      <c r="X20" s="5">
        <f t="shared" ref="X20" si="48">W20-X18+X19</f>
        <v>10</v>
      </c>
      <c r="Y20" s="5">
        <f t="shared" ref="Y20" si="49">X20-Y18+Y19</f>
        <v>11</v>
      </c>
      <c r="Z20" s="5">
        <f t="shared" ref="Z20" si="50">Y20-Z18+Z19</f>
        <v>11</v>
      </c>
      <c r="AA20" s="5">
        <f t="shared" ref="AA20" si="51">Z20-AA18+AA19</f>
        <v>8</v>
      </c>
      <c r="AB20" s="5">
        <f t="shared" ref="AB20" si="52">AA20-AB18+AB19</f>
        <v>6</v>
      </c>
      <c r="AC20" s="5">
        <f t="shared" ref="AC20" si="53">AB20-AC18+AC19</f>
        <v>6</v>
      </c>
      <c r="AD20" s="5">
        <f t="shared" ref="AD20" si="54">AC20-AD18+AD19</f>
        <v>6</v>
      </c>
      <c r="AE20" s="5">
        <f t="shared" ref="AE20" si="55">AD20-AE18+AE19</f>
        <v>1</v>
      </c>
      <c r="AF20" s="36">
        <f>AE20-AF18</f>
        <v>0</v>
      </c>
      <c r="AG20" s="37"/>
      <c r="AH20" s="3">
        <f>MAX(C20:AF20)</f>
        <v>11</v>
      </c>
      <c r="AI20" s="56"/>
      <c r="AJ20" s="56"/>
      <c r="AK20" s="56"/>
    </row>
    <row r="21" spans="1:37" s="53" customFormat="1" ht="15.6" customHeight="1" x14ac:dyDescent="0.2">
      <c r="A21" s="121"/>
      <c r="B21" s="31" t="s">
        <v>9</v>
      </c>
      <c r="C21" s="116"/>
      <c r="D21" s="117"/>
      <c r="E21" s="117"/>
      <c r="F21" s="117"/>
      <c r="G21" s="117"/>
      <c r="H21" s="117"/>
      <c r="I21" s="99" t="s">
        <v>70</v>
      </c>
      <c r="J21" s="117"/>
      <c r="K21" s="117"/>
      <c r="L21" s="100" t="s">
        <v>70</v>
      </c>
      <c r="M21" s="117"/>
      <c r="N21" s="117"/>
      <c r="O21" s="101" t="s">
        <v>70</v>
      </c>
      <c r="P21" s="117"/>
      <c r="Q21" s="99">
        <v>6.1</v>
      </c>
      <c r="R21" s="117"/>
      <c r="S21" s="117"/>
      <c r="T21" s="117"/>
      <c r="U21" s="117"/>
      <c r="V21" s="117"/>
      <c r="W21" s="117"/>
      <c r="X21" s="117"/>
      <c r="Y21" s="99">
        <v>6.23</v>
      </c>
      <c r="Z21" s="117"/>
      <c r="AA21" s="117"/>
      <c r="AB21" s="99">
        <v>6.28</v>
      </c>
      <c r="AC21" s="117"/>
      <c r="AD21" s="117"/>
      <c r="AE21" s="117"/>
      <c r="AF21" s="109">
        <v>6.33</v>
      </c>
      <c r="AG21" s="38">
        <v>28</v>
      </c>
      <c r="AH21" s="14"/>
      <c r="AI21" s="56"/>
      <c r="AJ21" s="56"/>
      <c r="AK21" s="56"/>
    </row>
    <row r="22" spans="1:37" s="53" customFormat="1" ht="15.6" customHeight="1" x14ac:dyDescent="0.2">
      <c r="A22" s="122"/>
      <c r="B22" s="32" t="s">
        <v>10</v>
      </c>
      <c r="C22" s="99" t="s">
        <v>70</v>
      </c>
      <c r="D22" s="119"/>
      <c r="E22" s="119"/>
      <c r="F22" s="119"/>
      <c r="G22" s="119"/>
      <c r="H22" s="119"/>
      <c r="I22" s="102" t="s">
        <v>70</v>
      </c>
      <c r="J22" s="119"/>
      <c r="K22" s="119"/>
      <c r="L22" s="103">
        <v>6.05</v>
      </c>
      <c r="M22" s="119"/>
      <c r="N22" s="119"/>
      <c r="O22" s="104" t="s">
        <v>70</v>
      </c>
      <c r="P22" s="119"/>
      <c r="Q22" s="102">
        <f>Q21</f>
        <v>6.1</v>
      </c>
      <c r="R22" s="119"/>
      <c r="S22" s="119"/>
      <c r="T22" s="119"/>
      <c r="U22" s="119"/>
      <c r="V22" s="119"/>
      <c r="W22" s="119"/>
      <c r="X22" s="119"/>
      <c r="Y22" s="102">
        <f>Y21</f>
        <v>6.23</v>
      </c>
      <c r="Z22" s="119"/>
      <c r="AA22" s="119"/>
      <c r="AB22" s="102">
        <f>AB21</f>
        <v>6.28</v>
      </c>
      <c r="AC22" s="119"/>
      <c r="AD22" s="119"/>
      <c r="AE22" s="119"/>
      <c r="AF22" s="115"/>
      <c r="AG22" s="37"/>
      <c r="AH22" s="15"/>
      <c r="AI22" s="56"/>
      <c r="AJ22" s="56"/>
      <c r="AK22" s="56"/>
    </row>
    <row r="23" spans="1:37" s="53" customFormat="1" ht="15.6" customHeight="1" thickBot="1" x14ac:dyDescent="0.25">
      <c r="A23" s="58">
        <v>218</v>
      </c>
      <c r="B23" s="58" t="s">
        <v>11</v>
      </c>
      <c r="C23" s="65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60"/>
      <c r="AG23" s="61"/>
      <c r="AH23" s="3"/>
      <c r="AI23" s="56"/>
      <c r="AJ23" s="56"/>
      <c r="AK23" s="56"/>
    </row>
    <row r="24" spans="1:37" ht="15.6" customHeight="1" x14ac:dyDescent="0.2">
      <c r="A24" s="64"/>
      <c r="B24" s="28" t="s">
        <v>5</v>
      </c>
      <c r="C24" s="29"/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1</v>
      </c>
      <c r="K24" s="26">
        <v>1</v>
      </c>
      <c r="L24" s="96">
        <v>3</v>
      </c>
      <c r="M24" s="96">
        <v>0</v>
      </c>
      <c r="N24" s="96">
        <v>3</v>
      </c>
      <c r="O24" s="92" t="s">
        <v>70</v>
      </c>
      <c r="P24" s="92" t="s">
        <v>70</v>
      </c>
      <c r="Q24" s="26">
        <v>5</v>
      </c>
      <c r="R24" s="26">
        <v>3</v>
      </c>
      <c r="S24" s="26">
        <v>0</v>
      </c>
      <c r="T24" s="26">
        <v>3</v>
      </c>
      <c r="U24" s="26">
        <v>9</v>
      </c>
      <c r="V24" s="26">
        <v>3</v>
      </c>
      <c r="W24" s="26">
        <v>0</v>
      </c>
      <c r="X24" s="26">
        <v>0</v>
      </c>
      <c r="Y24" s="26">
        <v>0</v>
      </c>
      <c r="Z24" s="26">
        <v>2</v>
      </c>
      <c r="AA24" s="26">
        <v>1</v>
      </c>
      <c r="AB24" s="26">
        <v>0</v>
      </c>
      <c r="AC24" s="26">
        <v>4</v>
      </c>
      <c r="AD24" s="26">
        <v>3</v>
      </c>
      <c r="AE24" s="26">
        <v>0</v>
      </c>
      <c r="AF24" s="33">
        <v>0</v>
      </c>
      <c r="AG24" s="34" t="s">
        <v>6</v>
      </c>
      <c r="AH24" s="52"/>
      <c r="AI24" s="56"/>
      <c r="AJ24" s="56"/>
      <c r="AK24" s="56"/>
    </row>
    <row r="25" spans="1:37" ht="15.6" customHeight="1" x14ac:dyDescent="0.2">
      <c r="A25" s="30">
        <v>7.1</v>
      </c>
      <c r="B25" s="31" t="s">
        <v>7</v>
      </c>
      <c r="C25" s="20">
        <v>5</v>
      </c>
      <c r="D25" s="4">
        <v>1</v>
      </c>
      <c r="E25" s="4">
        <v>0</v>
      </c>
      <c r="F25" s="4">
        <v>0</v>
      </c>
      <c r="G25" s="4">
        <v>5</v>
      </c>
      <c r="H25" s="4">
        <v>0</v>
      </c>
      <c r="I25" s="4">
        <v>1</v>
      </c>
      <c r="J25" s="4">
        <v>0</v>
      </c>
      <c r="K25" s="4">
        <v>3</v>
      </c>
      <c r="L25" s="97">
        <v>7</v>
      </c>
      <c r="M25" s="97">
        <v>2</v>
      </c>
      <c r="N25" s="97">
        <v>0</v>
      </c>
      <c r="O25" s="93" t="s">
        <v>70</v>
      </c>
      <c r="P25" s="93" t="s">
        <v>70</v>
      </c>
      <c r="Q25" s="4">
        <v>8</v>
      </c>
      <c r="R25" s="4">
        <v>1</v>
      </c>
      <c r="S25" s="4">
        <v>0</v>
      </c>
      <c r="T25" s="4">
        <v>1</v>
      </c>
      <c r="U25" s="4">
        <v>4</v>
      </c>
      <c r="V25" s="4">
        <v>0</v>
      </c>
      <c r="W25" s="4">
        <v>0</v>
      </c>
      <c r="X25" s="4">
        <v>1</v>
      </c>
      <c r="Y25" s="4">
        <v>2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19"/>
      <c r="AG25" s="35">
        <f>SUM(C25:AE25)</f>
        <v>41</v>
      </c>
      <c r="AH25" s="14"/>
      <c r="AI25" s="56"/>
      <c r="AJ25" s="56"/>
      <c r="AK25" s="56"/>
    </row>
    <row r="26" spans="1:37" ht="15.6" customHeight="1" x14ac:dyDescent="0.2">
      <c r="A26" s="120" t="s">
        <v>72</v>
      </c>
      <c r="B26" s="31" t="s">
        <v>8</v>
      </c>
      <c r="C26" s="20">
        <f>C25</f>
        <v>5</v>
      </c>
      <c r="D26" s="5">
        <f t="shared" ref="D26" si="56">C26-D24+D25</f>
        <v>6</v>
      </c>
      <c r="E26" s="5">
        <f t="shared" ref="E26" si="57">D26-E24+E25</f>
        <v>6</v>
      </c>
      <c r="F26" s="5">
        <f t="shared" ref="F26" si="58">E26-F24+F25</f>
        <v>6</v>
      </c>
      <c r="G26" s="5">
        <f t="shared" ref="G26" si="59">F26-G24+G25</f>
        <v>11</v>
      </c>
      <c r="H26" s="5">
        <f t="shared" ref="H26" si="60">G26-H24+H25</f>
        <v>11</v>
      </c>
      <c r="I26" s="5">
        <f t="shared" ref="I26" si="61">H26-I24+I25</f>
        <v>12</v>
      </c>
      <c r="J26" s="5">
        <f t="shared" ref="J26" si="62">I26-J24+J25</f>
        <v>11</v>
      </c>
      <c r="K26" s="5">
        <f t="shared" ref="K26" si="63">J26-K24+K25</f>
        <v>13</v>
      </c>
      <c r="L26" s="98">
        <f t="shared" ref="L26" si="64">K26-L24+L25</f>
        <v>17</v>
      </c>
      <c r="M26" s="98">
        <f t="shared" ref="M26" si="65">L26-M24+M25</f>
        <v>19</v>
      </c>
      <c r="N26" s="98">
        <f t="shared" ref="N26" si="66">M26-N24+N25</f>
        <v>16</v>
      </c>
      <c r="O26" s="94" t="s">
        <v>70</v>
      </c>
      <c r="P26" s="94" t="s">
        <v>70</v>
      </c>
      <c r="Q26" s="5">
        <f>N26-Q24+Q25</f>
        <v>19</v>
      </c>
      <c r="R26" s="5">
        <f t="shared" ref="R26" si="67">Q26-R24+R25</f>
        <v>17</v>
      </c>
      <c r="S26" s="5">
        <f t="shared" ref="S26" si="68">R26-S24+S25</f>
        <v>17</v>
      </c>
      <c r="T26" s="5">
        <f t="shared" ref="T26" si="69">S26-T24+T25</f>
        <v>15</v>
      </c>
      <c r="U26" s="5">
        <f t="shared" ref="U26" si="70">T26-U24+U25</f>
        <v>10</v>
      </c>
      <c r="V26" s="5">
        <f t="shared" ref="V26" si="71">U26-V24+V25</f>
        <v>7</v>
      </c>
      <c r="W26" s="5">
        <f t="shared" ref="W26" si="72">V26-W24+W25</f>
        <v>7</v>
      </c>
      <c r="X26" s="5">
        <f t="shared" ref="X26" si="73">W26-X24+X25</f>
        <v>8</v>
      </c>
      <c r="Y26" s="5">
        <f t="shared" ref="Y26" si="74">X26-Y24+Y25</f>
        <v>10</v>
      </c>
      <c r="Z26" s="5">
        <f t="shared" ref="Z26" si="75">Y26-Z24+Z25</f>
        <v>8</v>
      </c>
      <c r="AA26" s="5">
        <f t="shared" ref="AA26" si="76">Z26-AA24+AA25</f>
        <v>7</v>
      </c>
      <c r="AB26" s="5">
        <f t="shared" ref="AB26" si="77">AA26-AB24+AB25</f>
        <v>7</v>
      </c>
      <c r="AC26" s="5">
        <f t="shared" ref="AC26" si="78">AB26-AC24+AC25</f>
        <v>3</v>
      </c>
      <c r="AD26" s="5">
        <f t="shared" ref="AD26" si="79">AC26-AD24+AD25</f>
        <v>0</v>
      </c>
      <c r="AE26" s="5">
        <f t="shared" ref="AE26" si="80">AD26-AE24+AE25</f>
        <v>0</v>
      </c>
      <c r="AF26" s="36">
        <f>AE26-AF24</f>
        <v>0</v>
      </c>
      <c r="AG26" s="37"/>
      <c r="AH26" s="3">
        <f>MAX(C26:AF26)</f>
        <v>19</v>
      </c>
      <c r="AI26" s="56"/>
      <c r="AJ26" s="56"/>
      <c r="AK26" s="56"/>
    </row>
    <row r="27" spans="1:37" ht="15.6" customHeight="1" x14ac:dyDescent="0.2">
      <c r="A27" s="121"/>
      <c r="B27" s="31" t="s">
        <v>9</v>
      </c>
      <c r="C27" s="116"/>
      <c r="D27" s="117"/>
      <c r="E27" s="117"/>
      <c r="F27" s="117"/>
      <c r="G27" s="117"/>
      <c r="H27" s="117"/>
      <c r="I27" s="99">
        <v>7.19</v>
      </c>
      <c r="J27" s="117"/>
      <c r="K27" s="117"/>
      <c r="L27" s="100">
        <v>7.25</v>
      </c>
      <c r="M27" s="117"/>
      <c r="N27" s="117"/>
      <c r="O27" s="101" t="s">
        <v>70</v>
      </c>
      <c r="P27" s="117"/>
      <c r="Q27" s="99">
        <v>7.29</v>
      </c>
      <c r="R27" s="117"/>
      <c r="S27" s="117"/>
      <c r="T27" s="117"/>
      <c r="U27" s="117"/>
      <c r="V27" s="117"/>
      <c r="W27" s="117"/>
      <c r="X27" s="117"/>
      <c r="Y27" s="99">
        <v>7.48</v>
      </c>
      <c r="Z27" s="117"/>
      <c r="AA27" s="117"/>
      <c r="AB27" s="99">
        <v>7.5</v>
      </c>
      <c r="AC27" s="117"/>
      <c r="AD27" s="117"/>
      <c r="AE27" s="117"/>
      <c r="AF27" s="109">
        <v>7.55</v>
      </c>
      <c r="AG27" s="38">
        <v>45</v>
      </c>
      <c r="AH27" s="14"/>
      <c r="AI27" s="56"/>
      <c r="AJ27" s="56"/>
      <c r="AK27" s="56"/>
    </row>
    <row r="28" spans="1:37" ht="15.6" customHeight="1" x14ac:dyDescent="0.2">
      <c r="A28" s="122"/>
      <c r="B28" s="32" t="s">
        <v>10</v>
      </c>
      <c r="C28" s="118">
        <v>7.1</v>
      </c>
      <c r="D28" s="119"/>
      <c r="E28" s="119"/>
      <c r="F28" s="119"/>
      <c r="G28" s="119"/>
      <c r="H28" s="119"/>
      <c r="I28" s="102">
        <f>I27</f>
        <v>7.19</v>
      </c>
      <c r="J28" s="119"/>
      <c r="K28" s="119"/>
      <c r="L28" s="103">
        <f>L27</f>
        <v>7.25</v>
      </c>
      <c r="M28" s="119"/>
      <c r="N28" s="119"/>
      <c r="O28" s="104" t="s">
        <v>70</v>
      </c>
      <c r="P28" s="119"/>
      <c r="Q28" s="102">
        <f>Q27</f>
        <v>7.29</v>
      </c>
      <c r="R28" s="119"/>
      <c r="S28" s="119"/>
      <c r="T28" s="119"/>
      <c r="U28" s="119"/>
      <c r="V28" s="119"/>
      <c r="W28" s="119"/>
      <c r="X28" s="119"/>
      <c r="Y28" s="102">
        <f>Y27</f>
        <v>7.48</v>
      </c>
      <c r="Z28" s="119"/>
      <c r="AA28" s="119"/>
      <c r="AB28" s="102">
        <f>AB27</f>
        <v>7.5</v>
      </c>
      <c r="AC28" s="119"/>
      <c r="AD28" s="119"/>
      <c r="AE28" s="119"/>
      <c r="AF28" s="115"/>
      <c r="AG28" s="37"/>
      <c r="AH28" s="15"/>
      <c r="AI28" s="56"/>
      <c r="AJ28" s="56"/>
      <c r="AK28" s="56"/>
    </row>
    <row r="29" spans="1:37" ht="15.6" customHeight="1" thickBot="1" x14ac:dyDescent="0.25">
      <c r="A29" s="58">
        <v>214</v>
      </c>
      <c r="B29" s="58" t="s">
        <v>11</v>
      </c>
      <c r="C29" s="65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60"/>
      <c r="AG29" s="61"/>
      <c r="AH29" s="3"/>
      <c r="AI29" s="56"/>
      <c r="AJ29" s="56"/>
      <c r="AK29" s="56"/>
    </row>
    <row r="30" spans="1:37" ht="15.6" customHeight="1" x14ac:dyDescent="0.2">
      <c r="A30" s="64"/>
      <c r="B30" s="28" t="s">
        <v>5</v>
      </c>
      <c r="C30" s="29"/>
      <c r="D30" s="26">
        <v>0</v>
      </c>
      <c r="E30" s="26">
        <v>0</v>
      </c>
      <c r="F30" s="26">
        <v>0</v>
      </c>
      <c r="G30" s="26">
        <v>1</v>
      </c>
      <c r="H30" s="26">
        <v>0</v>
      </c>
      <c r="I30" s="26">
        <v>1</v>
      </c>
      <c r="J30" s="26">
        <v>0</v>
      </c>
      <c r="K30" s="26">
        <v>1</v>
      </c>
      <c r="L30" s="96">
        <v>4</v>
      </c>
      <c r="M30" s="96" t="s">
        <v>70</v>
      </c>
      <c r="N30" s="96" t="s">
        <v>70</v>
      </c>
      <c r="O30" s="92" t="s">
        <v>70</v>
      </c>
      <c r="P30" s="92" t="s">
        <v>70</v>
      </c>
      <c r="Q30" s="26" t="s">
        <v>70</v>
      </c>
      <c r="R30" s="26" t="s">
        <v>70</v>
      </c>
      <c r="S30" s="26" t="s">
        <v>70</v>
      </c>
      <c r="T30" s="26" t="s">
        <v>70</v>
      </c>
      <c r="U30" s="26" t="s">
        <v>70</v>
      </c>
      <c r="V30" s="26" t="s">
        <v>70</v>
      </c>
      <c r="W30" s="26" t="s">
        <v>70</v>
      </c>
      <c r="X30" s="26" t="s">
        <v>70</v>
      </c>
      <c r="Y30" s="26" t="s">
        <v>70</v>
      </c>
      <c r="Z30" s="26" t="s">
        <v>70</v>
      </c>
      <c r="AA30" s="26" t="s">
        <v>70</v>
      </c>
      <c r="AB30" s="26" t="s">
        <v>70</v>
      </c>
      <c r="AC30" s="26" t="s">
        <v>70</v>
      </c>
      <c r="AD30" s="26" t="s">
        <v>70</v>
      </c>
      <c r="AE30" s="26" t="s">
        <v>70</v>
      </c>
      <c r="AF30" s="33" t="s">
        <v>70</v>
      </c>
      <c r="AG30" s="34" t="s">
        <v>6</v>
      </c>
      <c r="AH30" s="52"/>
      <c r="AI30" s="56"/>
      <c r="AJ30" s="56"/>
      <c r="AK30" s="56"/>
    </row>
    <row r="31" spans="1:37" ht="15.6" customHeight="1" x14ac:dyDescent="0.2">
      <c r="A31" s="30">
        <v>7.48</v>
      </c>
      <c r="B31" s="31" t="s">
        <v>7</v>
      </c>
      <c r="C31" s="20">
        <v>1</v>
      </c>
      <c r="D31" s="4">
        <v>0</v>
      </c>
      <c r="E31" s="4">
        <v>0</v>
      </c>
      <c r="F31" s="4">
        <v>0</v>
      </c>
      <c r="G31" s="4">
        <v>5</v>
      </c>
      <c r="H31" s="4">
        <v>0</v>
      </c>
      <c r="I31" s="4">
        <v>1</v>
      </c>
      <c r="J31" s="4">
        <v>0</v>
      </c>
      <c r="K31" s="4">
        <v>0</v>
      </c>
      <c r="L31" s="97" t="s">
        <v>70</v>
      </c>
      <c r="M31" s="97" t="s">
        <v>70</v>
      </c>
      <c r="N31" s="97" t="s">
        <v>70</v>
      </c>
      <c r="O31" s="93" t="s">
        <v>70</v>
      </c>
      <c r="P31" s="93" t="s">
        <v>70</v>
      </c>
      <c r="Q31" s="4" t="s">
        <v>70</v>
      </c>
      <c r="R31" s="4" t="s">
        <v>70</v>
      </c>
      <c r="S31" s="4" t="s">
        <v>70</v>
      </c>
      <c r="T31" s="4" t="s">
        <v>70</v>
      </c>
      <c r="U31" s="4" t="s">
        <v>70</v>
      </c>
      <c r="V31" s="4" t="s">
        <v>70</v>
      </c>
      <c r="W31" s="4" t="s">
        <v>70</v>
      </c>
      <c r="X31" s="4" t="s">
        <v>70</v>
      </c>
      <c r="Y31" s="4" t="s">
        <v>70</v>
      </c>
      <c r="Z31" s="4" t="s">
        <v>70</v>
      </c>
      <c r="AA31" s="4" t="s">
        <v>70</v>
      </c>
      <c r="AB31" s="4" t="s">
        <v>70</v>
      </c>
      <c r="AC31" s="4" t="s">
        <v>70</v>
      </c>
      <c r="AD31" s="4" t="s">
        <v>70</v>
      </c>
      <c r="AE31" s="4" t="s">
        <v>70</v>
      </c>
      <c r="AF31" s="19"/>
      <c r="AG31" s="35">
        <f>SUM(C31:AE31)</f>
        <v>7</v>
      </c>
      <c r="AH31" s="14"/>
      <c r="AI31" s="56"/>
      <c r="AJ31" s="56"/>
      <c r="AK31" s="56"/>
    </row>
    <row r="32" spans="1:37" ht="15.6" customHeight="1" x14ac:dyDescent="0.2">
      <c r="A32" s="120" t="s">
        <v>72</v>
      </c>
      <c r="B32" s="31" t="s">
        <v>8</v>
      </c>
      <c r="C32" s="20">
        <f>C31</f>
        <v>1</v>
      </c>
      <c r="D32" s="5">
        <f t="shared" ref="D32" si="81">C32-D30+D31</f>
        <v>1</v>
      </c>
      <c r="E32" s="5">
        <f t="shared" ref="E32" si="82">D32-E30+E31</f>
        <v>1</v>
      </c>
      <c r="F32" s="5">
        <f t="shared" ref="F32" si="83">E32-F30+F31</f>
        <v>1</v>
      </c>
      <c r="G32" s="5">
        <f t="shared" ref="G32" si="84">F32-G30+G31</f>
        <v>5</v>
      </c>
      <c r="H32" s="5">
        <f t="shared" ref="H32" si="85">G32-H30+H31</f>
        <v>5</v>
      </c>
      <c r="I32" s="5">
        <f t="shared" ref="I32" si="86">H32-I30+I31</f>
        <v>5</v>
      </c>
      <c r="J32" s="5">
        <f t="shared" ref="J32" si="87">I32-J30+J31</f>
        <v>5</v>
      </c>
      <c r="K32" s="5">
        <f t="shared" ref="K32" si="88">J32-K30+K31</f>
        <v>4</v>
      </c>
      <c r="L32" s="98">
        <f>K32-L30</f>
        <v>0</v>
      </c>
      <c r="M32" s="98" t="s">
        <v>70</v>
      </c>
      <c r="N32" s="98" t="s">
        <v>70</v>
      </c>
      <c r="O32" s="94" t="s">
        <v>70</v>
      </c>
      <c r="P32" s="94" t="s">
        <v>70</v>
      </c>
      <c r="Q32" s="5" t="s">
        <v>70</v>
      </c>
      <c r="R32" s="5" t="s">
        <v>70</v>
      </c>
      <c r="S32" s="5" t="s">
        <v>70</v>
      </c>
      <c r="T32" s="5" t="s">
        <v>70</v>
      </c>
      <c r="U32" s="5" t="s">
        <v>70</v>
      </c>
      <c r="V32" s="5" t="s">
        <v>70</v>
      </c>
      <c r="W32" s="5" t="s">
        <v>70</v>
      </c>
      <c r="X32" s="5" t="s">
        <v>70</v>
      </c>
      <c r="Y32" s="5" t="s">
        <v>70</v>
      </c>
      <c r="Z32" s="5" t="s">
        <v>70</v>
      </c>
      <c r="AA32" s="5" t="s">
        <v>70</v>
      </c>
      <c r="AB32" s="5" t="s">
        <v>70</v>
      </c>
      <c r="AC32" s="5" t="s">
        <v>70</v>
      </c>
      <c r="AD32" s="5" t="s">
        <v>70</v>
      </c>
      <c r="AE32" s="5" t="s">
        <v>70</v>
      </c>
      <c r="AF32" s="36" t="s">
        <v>70</v>
      </c>
      <c r="AG32" s="37"/>
      <c r="AH32" s="3">
        <f>MAX(C32:AF32)</f>
        <v>5</v>
      </c>
      <c r="AI32" s="56"/>
      <c r="AJ32" s="56"/>
      <c r="AK32" s="56"/>
    </row>
    <row r="33" spans="1:37" ht="15.6" customHeight="1" x14ac:dyDescent="0.2">
      <c r="A33" s="121"/>
      <c r="B33" s="31" t="s">
        <v>9</v>
      </c>
      <c r="C33" s="116"/>
      <c r="D33" s="117"/>
      <c r="E33" s="117"/>
      <c r="F33" s="117"/>
      <c r="G33" s="117"/>
      <c r="H33" s="117"/>
      <c r="I33" s="99">
        <v>7.57</v>
      </c>
      <c r="J33" s="117"/>
      <c r="K33" s="117"/>
      <c r="L33" s="100">
        <v>8.02</v>
      </c>
      <c r="M33" s="117"/>
      <c r="N33" s="117"/>
      <c r="O33" s="101" t="s">
        <v>70</v>
      </c>
      <c r="P33" s="117"/>
      <c r="Q33" s="99" t="s">
        <v>70</v>
      </c>
      <c r="R33" s="117"/>
      <c r="S33" s="117"/>
      <c r="T33" s="117"/>
      <c r="U33" s="117"/>
      <c r="V33" s="117"/>
      <c r="W33" s="117"/>
      <c r="X33" s="117"/>
      <c r="Y33" s="99" t="s">
        <v>70</v>
      </c>
      <c r="Z33" s="117"/>
      <c r="AA33" s="117"/>
      <c r="AB33" s="99" t="s">
        <v>70</v>
      </c>
      <c r="AC33" s="117"/>
      <c r="AD33" s="117"/>
      <c r="AE33" s="117"/>
      <c r="AF33" s="109" t="s">
        <v>70</v>
      </c>
      <c r="AG33" s="38">
        <v>14</v>
      </c>
      <c r="AH33" s="14"/>
      <c r="AI33" s="56"/>
      <c r="AJ33" s="56"/>
      <c r="AK33" s="56"/>
    </row>
    <row r="34" spans="1:37" ht="15.6" customHeight="1" x14ac:dyDescent="0.2">
      <c r="A34" s="122"/>
      <c r="B34" s="32" t="s">
        <v>10</v>
      </c>
      <c r="C34" s="118">
        <v>7.48</v>
      </c>
      <c r="D34" s="119"/>
      <c r="E34" s="119"/>
      <c r="F34" s="119"/>
      <c r="G34" s="119"/>
      <c r="H34" s="119"/>
      <c r="I34" s="102">
        <f>I33</f>
        <v>7.57</v>
      </c>
      <c r="J34" s="119"/>
      <c r="K34" s="119"/>
      <c r="L34" s="103" t="s">
        <v>70</v>
      </c>
      <c r="M34" s="119"/>
      <c r="N34" s="119"/>
      <c r="O34" s="104" t="s">
        <v>70</v>
      </c>
      <c r="P34" s="119"/>
      <c r="Q34" s="102" t="s">
        <v>70</v>
      </c>
      <c r="R34" s="119"/>
      <c r="S34" s="119"/>
      <c r="T34" s="119"/>
      <c r="U34" s="119"/>
      <c r="V34" s="119"/>
      <c r="W34" s="119"/>
      <c r="X34" s="119"/>
      <c r="Y34" s="102" t="s">
        <v>70</v>
      </c>
      <c r="Z34" s="119"/>
      <c r="AA34" s="119"/>
      <c r="AB34" s="102" t="s">
        <v>70</v>
      </c>
      <c r="AC34" s="119"/>
      <c r="AD34" s="119"/>
      <c r="AE34" s="119"/>
      <c r="AF34" s="115"/>
      <c r="AG34" s="37"/>
      <c r="AH34" s="15"/>
      <c r="AI34" s="56"/>
      <c r="AJ34" s="56"/>
      <c r="AK34" s="56"/>
    </row>
    <row r="35" spans="1:37" ht="15.6" customHeight="1" thickBot="1" x14ac:dyDescent="0.25">
      <c r="A35" s="58">
        <v>218</v>
      </c>
      <c r="B35" s="58" t="s">
        <v>11</v>
      </c>
      <c r="C35" s="65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60"/>
      <c r="AG35" s="61"/>
      <c r="AH35" s="3"/>
      <c r="AI35" s="56"/>
      <c r="AJ35" s="56"/>
      <c r="AK35" s="56"/>
    </row>
    <row r="36" spans="1:37" ht="15.6" customHeight="1" x14ac:dyDescent="0.2">
      <c r="A36" s="64"/>
      <c r="B36" s="28" t="s">
        <v>5</v>
      </c>
      <c r="C36" s="29"/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8</v>
      </c>
      <c r="J36" s="26">
        <v>0</v>
      </c>
      <c r="K36" s="26">
        <v>2</v>
      </c>
      <c r="L36" s="96">
        <v>2</v>
      </c>
      <c r="M36" s="96">
        <v>1</v>
      </c>
      <c r="N36" s="96">
        <v>2</v>
      </c>
      <c r="O36" s="92" t="s">
        <v>70</v>
      </c>
      <c r="P36" s="92" t="s">
        <v>70</v>
      </c>
      <c r="Q36" s="26">
        <v>1</v>
      </c>
      <c r="R36" s="26">
        <v>1</v>
      </c>
      <c r="S36" s="26">
        <v>0</v>
      </c>
      <c r="T36" s="26">
        <v>3</v>
      </c>
      <c r="U36" s="26">
        <v>6</v>
      </c>
      <c r="V36" s="26">
        <v>4</v>
      </c>
      <c r="W36" s="26">
        <v>0</v>
      </c>
      <c r="X36" s="26">
        <v>0</v>
      </c>
      <c r="Y36" s="26">
        <v>1</v>
      </c>
      <c r="Z36" s="26">
        <v>0</v>
      </c>
      <c r="AA36" s="26">
        <v>1</v>
      </c>
      <c r="AB36" s="26">
        <v>1</v>
      </c>
      <c r="AC36" s="26">
        <v>0</v>
      </c>
      <c r="AD36" s="26">
        <v>3</v>
      </c>
      <c r="AE36" s="26">
        <v>0</v>
      </c>
      <c r="AF36" s="33">
        <v>2</v>
      </c>
      <c r="AG36" s="34" t="s">
        <v>6</v>
      </c>
      <c r="AH36" s="52"/>
      <c r="AI36" s="56"/>
      <c r="AJ36" s="56"/>
      <c r="AK36" s="56"/>
    </row>
    <row r="37" spans="1:37" ht="15.6" customHeight="1" x14ac:dyDescent="0.2">
      <c r="A37" s="30">
        <v>8.09</v>
      </c>
      <c r="B37" s="31" t="s">
        <v>7</v>
      </c>
      <c r="C37" s="20">
        <v>4</v>
      </c>
      <c r="D37" s="4">
        <v>0</v>
      </c>
      <c r="E37" s="4">
        <v>1</v>
      </c>
      <c r="F37" s="4">
        <v>6</v>
      </c>
      <c r="G37" s="4">
        <v>15</v>
      </c>
      <c r="H37" s="4">
        <v>0</v>
      </c>
      <c r="I37" s="4">
        <v>1</v>
      </c>
      <c r="J37" s="4">
        <v>0</v>
      </c>
      <c r="K37" s="4">
        <v>2</v>
      </c>
      <c r="L37" s="97">
        <v>5</v>
      </c>
      <c r="M37" s="97">
        <v>0</v>
      </c>
      <c r="N37" s="97">
        <v>1</v>
      </c>
      <c r="O37" s="93" t="s">
        <v>70</v>
      </c>
      <c r="P37" s="93" t="s">
        <v>70</v>
      </c>
      <c r="Q37" s="4">
        <v>0</v>
      </c>
      <c r="R37" s="4">
        <v>0</v>
      </c>
      <c r="S37" s="4">
        <v>0</v>
      </c>
      <c r="T37" s="4">
        <v>1</v>
      </c>
      <c r="U37" s="4">
        <v>0</v>
      </c>
      <c r="V37" s="4">
        <v>1</v>
      </c>
      <c r="W37" s="4">
        <v>0</v>
      </c>
      <c r="X37" s="4">
        <v>1</v>
      </c>
      <c r="Y37" s="4">
        <v>0</v>
      </c>
      <c r="Z37" s="4">
        <v>0</v>
      </c>
      <c r="AA37" s="4">
        <v>0</v>
      </c>
      <c r="AB37" s="4">
        <v>1</v>
      </c>
      <c r="AC37" s="4">
        <v>0</v>
      </c>
      <c r="AD37" s="4">
        <v>0</v>
      </c>
      <c r="AE37" s="4">
        <v>0</v>
      </c>
      <c r="AF37" s="19"/>
      <c r="AG37" s="35">
        <f>SUM(C37:AE37)</f>
        <v>39</v>
      </c>
      <c r="AH37" s="14"/>
      <c r="AI37" s="56"/>
      <c r="AJ37" s="56"/>
      <c r="AK37" s="56"/>
    </row>
    <row r="38" spans="1:37" ht="15.6" customHeight="1" x14ac:dyDescent="0.2">
      <c r="A38" s="120" t="s">
        <v>72</v>
      </c>
      <c r="B38" s="31" t="s">
        <v>8</v>
      </c>
      <c r="C38" s="20">
        <f>C37</f>
        <v>4</v>
      </c>
      <c r="D38" s="5">
        <f t="shared" ref="D38" si="89">C38-D36+D37</f>
        <v>4</v>
      </c>
      <c r="E38" s="5">
        <f t="shared" ref="E38" si="90">D38-E36+E37</f>
        <v>5</v>
      </c>
      <c r="F38" s="5">
        <f t="shared" ref="F38" si="91">E38-F36+F37</f>
        <v>10</v>
      </c>
      <c r="G38" s="5">
        <f t="shared" ref="G38" si="92">F38-G36+G37</f>
        <v>25</v>
      </c>
      <c r="H38" s="5">
        <f t="shared" ref="H38" si="93">G38-H36+H37</f>
        <v>25</v>
      </c>
      <c r="I38" s="5">
        <f t="shared" ref="I38" si="94">H38-I36+I37</f>
        <v>18</v>
      </c>
      <c r="J38" s="5">
        <f t="shared" ref="J38" si="95">I38-J36+J37</f>
        <v>18</v>
      </c>
      <c r="K38" s="5">
        <f t="shared" ref="K38" si="96">J38-K36+K37</f>
        <v>18</v>
      </c>
      <c r="L38" s="98">
        <f t="shared" ref="L38" si="97">K38-L36+L37</f>
        <v>21</v>
      </c>
      <c r="M38" s="98">
        <f t="shared" ref="M38" si="98">L38-M36+M37</f>
        <v>20</v>
      </c>
      <c r="N38" s="98">
        <f t="shared" ref="N38" si="99">M38-N36+N37</f>
        <v>19</v>
      </c>
      <c r="O38" s="94" t="s">
        <v>70</v>
      </c>
      <c r="P38" s="94" t="s">
        <v>70</v>
      </c>
      <c r="Q38" s="5">
        <f>N38-Q36+Q37</f>
        <v>18</v>
      </c>
      <c r="R38" s="5">
        <f t="shared" ref="R38" si="100">Q38-R36+R37</f>
        <v>17</v>
      </c>
      <c r="S38" s="5">
        <f t="shared" ref="S38" si="101">R38-S36+S37</f>
        <v>17</v>
      </c>
      <c r="T38" s="5">
        <f t="shared" ref="T38" si="102">S38-T36+T37</f>
        <v>15</v>
      </c>
      <c r="U38" s="5">
        <f t="shared" ref="U38" si="103">T38-U36+U37</f>
        <v>9</v>
      </c>
      <c r="V38" s="5">
        <f t="shared" ref="V38" si="104">U38-V36+V37</f>
        <v>6</v>
      </c>
      <c r="W38" s="5">
        <f t="shared" ref="W38" si="105">V38-W36+W37</f>
        <v>6</v>
      </c>
      <c r="X38" s="5">
        <f t="shared" ref="X38" si="106">W38-X36+X37</f>
        <v>7</v>
      </c>
      <c r="Y38" s="5">
        <f t="shared" ref="Y38" si="107">X38-Y36+Y37</f>
        <v>6</v>
      </c>
      <c r="Z38" s="5">
        <f t="shared" ref="Z38" si="108">Y38-Z36+Z37</f>
        <v>6</v>
      </c>
      <c r="AA38" s="5">
        <f t="shared" ref="AA38" si="109">Z38-AA36+AA37</f>
        <v>5</v>
      </c>
      <c r="AB38" s="5">
        <f t="shared" ref="AB38" si="110">AA38-AB36+AB37</f>
        <v>5</v>
      </c>
      <c r="AC38" s="5">
        <f t="shared" ref="AC38" si="111">AB38-AC36+AC37</f>
        <v>5</v>
      </c>
      <c r="AD38" s="5">
        <f t="shared" ref="AD38" si="112">AC38-AD36+AD37</f>
        <v>2</v>
      </c>
      <c r="AE38" s="5">
        <f t="shared" ref="AE38" si="113">AD38-AE36+AE37</f>
        <v>2</v>
      </c>
      <c r="AF38" s="36">
        <f>AE38-AF36</f>
        <v>0</v>
      </c>
      <c r="AG38" s="37"/>
      <c r="AH38" s="3">
        <f>MAX(C38:AF38)</f>
        <v>25</v>
      </c>
      <c r="AI38" s="56"/>
      <c r="AJ38" s="56"/>
      <c r="AK38" s="56"/>
    </row>
    <row r="39" spans="1:37" ht="15.6" customHeight="1" x14ac:dyDescent="0.2">
      <c r="A39" s="121"/>
      <c r="B39" s="31" t="s">
        <v>9</v>
      </c>
      <c r="C39" s="116"/>
      <c r="D39" s="117"/>
      <c r="E39" s="117"/>
      <c r="F39" s="117"/>
      <c r="G39" s="117"/>
      <c r="H39" s="117"/>
      <c r="I39" s="99">
        <v>8.19</v>
      </c>
      <c r="J39" s="117"/>
      <c r="K39" s="117"/>
      <c r="L39" s="100">
        <v>8.24</v>
      </c>
      <c r="M39" s="117"/>
      <c r="N39" s="117"/>
      <c r="O39" s="101" t="s">
        <v>70</v>
      </c>
      <c r="P39" s="117"/>
      <c r="Q39" s="99">
        <v>8.2899999999999991</v>
      </c>
      <c r="R39" s="117"/>
      <c r="S39" s="117"/>
      <c r="T39" s="117"/>
      <c r="U39" s="117"/>
      <c r="V39" s="117"/>
      <c r="W39" s="117"/>
      <c r="X39" s="117"/>
      <c r="Y39" s="99">
        <v>8.42</v>
      </c>
      <c r="Z39" s="117"/>
      <c r="AA39" s="117"/>
      <c r="AB39" s="99">
        <v>8.49</v>
      </c>
      <c r="AC39" s="117"/>
      <c r="AD39" s="117"/>
      <c r="AE39" s="117"/>
      <c r="AF39" s="109">
        <v>8.5500000000000007</v>
      </c>
      <c r="AG39" s="38">
        <v>46</v>
      </c>
      <c r="AH39" s="14"/>
      <c r="AI39" s="56"/>
      <c r="AJ39" s="56"/>
      <c r="AK39" s="56"/>
    </row>
    <row r="40" spans="1:37" ht="15.6" customHeight="1" x14ac:dyDescent="0.2">
      <c r="A40" s="122"/>
      <c r="B40" s="32" t="s">
        <v>10</v>
      </c>
      <c r="C40" s="118">
        <v>8.09</v>
      </c>
      <c r="D40" s="119"/>
      <c r="E40" s="119"/>
      <c r="F40" s="119"/>
      <c r="G40" s="119"/>
      <c r="H40" s="119"/>
      <c r="I40" s="102">
        <f>I39</f>
        <v>8.19</v>
      </c>
      <c r="J40" s="119"/>
      <c r="K40" s="119"/>
      <c r="L40" s="103">
        <f>L39</f>
        <v>8.24</v>
      </c>
      <c r="M40" s="119"/>
      <c r="N40" s="119"/>
      <c r="O40" s="104" t="s">
        <v>70</v>
      </c>
      <c r="P40" s="119"/>
      <c r="Q40" s="102">
        <f>Q39</f>
        <v>8.2899999999999991</v>
      </c>
      <c r="R40" s="119"/>
      <c r="S40" s="119"/>
      <c r="T40" s="119"/>
      <c r="U40" s="119"/>
      <c r="V40" s="119"/>
      <c r="W40" s="119"/>
      <c r="X40" s="119"/>
      <c r="Y40" s="102">
        <f>Y39</f>
        <v>8.42</v>
      </c>
      <c r="Z40" s="119"/>
      <c r="AA40" s="119"/>
      <c r="AB40" s="102">
        <v>8.5</v>
      </c>
      <c r="AC40" s="119"/>
      <c r="AD40" s="119"/>
      <c r="AE40" s="119"/>
      <c r="AF40" s="115"/>
      <c r="AG40" s="37"/>
      <c r="AH40" s="15"/>
      <c r="AI40" s="56"/>
      <c r="AJ40" s="56"/>
      <c r="AK40" s="56"/>
    </row>
    <row r="41" spans="1:37" ht="15.6" customHeight="1" thickBot="1" x14ac:dyDescent="0.25">
      <c r="A41" s="58">
        <v>518</v>
      </c>
      <c r="B41" s="58" t="s">
        <v>11</v>
      </c>
      <c r="C41" s="65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60"/>
      <c r="AG41" s="61"/>
      <c r="AH41" s="3"/>
      <c r="AI41" s="56"/>
      <c r="AJ41" s="56"/>
      <c r="AK41" s="56"/>
    </row>
    <row r="42" spans="1:37" ht="15.6" customHeight="1" x14ac:dyDescent="0.2">
      <c r="A42" s="64"/>
      <c r="B42" s="28" t="s">
        <v>5</v>
      </c>
      <c r="C42" s="29"/>
      <c r="D42" s="26">
        <v>0</v>
      </c>
      <c r="E42" s="26">
        <v>0</v>
      </c>
      <c r="F42" s="26">
        <v>0</v>
      </c>
      <c r="G42" s="26">
        <v>1</v>
      </c>
      <c r="H42" s="26">
        <v>0</v>
      </c>
      <c r="I42" s="26">
        <v>0</v>
      </c>
      <c r="J42" s="26">
        <v>0</v>
      </c>
      <c r="K42" s="26">
        <v>4</v>
      </c>
      <c r="L42" s="96">
        <v>1</v>
      </c>
      <c r="M42" s="96">
        <v>0</v>
      </c>
      <c r="N42" s="96">
        <v>0</v>
      </c>
      <c r="O42" s="92">
        <v>7</v>
      </c>
      <c r="P42" s="92">
        <v>0</v>
      </c>
      <c r="Q42" s="26">
        <v>2</v>
      </c>
      <c r="R42" s="26">
        <v>0</v>
      </c>
      <c r="S42" s="26">
        <v>5</v>
      </c>
      <c r="T42" s="26">
        <v>3</v>
      </c>
      <c r="U42" s="26">
        <v>7</v>
      </c>
      <c r="V42" s="26">
        <v>2</v>
      </c>
      <c r="W42" s="26">
        <v>1</v>
      </c>
      <c r="X42" s="26">
        <v>0</v>
      </c>
      <c r="Y42" s="26">
        <v>0</v>
      </c>
      <c r="Z42" s="26">
        <v>6</v>
      </c>
      <c r="AA42" s="26">
        <v>2</v>
      </c>
      <c r="AB42" s="26">
        <v>0</v>
      </c>
      <c r="AC42" s="26">
        <v>2</v>
      </c>
      <c r="AD42" s="26">
        <v>0</v>
      </c>
      <c r="AE42" s="26">
        <v>0</v>
      </c>
      <c r="AF42" s="33">
        <v>1</v>
      </c>
      <c r="AG42" s="34" t="s">
        <v>6</v>
      </c>
      <c r="AH42" s="52"/>
      <c r="AI42" s="56"/>
      <c r="AJ42" s="56"/>
      <c r="AK42" s="56"/>
    </row>
    <row r="43" spans="1:37" ht="15.6" customHeight="1" x14ac:dyDescent="0.2">
      <c r="A43" s="30">
        <v>10.039999999999999</v>
      </c>
      <c r="B43" s="31" t="s">
        <v>7</v>
      </c>
      <c r="C43" s="20">
        <v>2</v>
      </c>
      <c r="D43" s="4">
        <v>4</v>
      </c>
      <c r="E43" s="4">
        <v>1</v>
      </c>
      <c r="F43" s="4">
        <v>3</v>
      </c>
      <c r="G43" s="4">
        <v>6</v>
      </c>
      <c r="H43" s="4">
        <v>1</v>
      </c>
      <c r="I43" s="4">
        <v>1</v>
      </c>
      <c r="J43" s="4">
        <v>0</v>
      </c>
      <c r="K43" s="4">
        <v>0</v>
      </c>
      <c r="L43" s="97">
        <v>3</v>
      </c>
      <c r="M43" s="97">
        <v>0</v>
      </c>
      <c r="N43" s="97">
        <v>1</v>
      </c>
      <c r="O43" s="93">
        <v>6</v>
      </c>
      <c r="P43" s="93">
        <v>1</v>
      </c>
      <c r="Q43" s="4">
        <v>3</v>
      </c>
      <c r="R43" s="4">
        <v>0</v>
      </c>
      <c r="S43" s="4">
        <v>1</v>
      </c>
      <c r="T43" s="4">
        <v>2</v>
      </c>
      <c r="U43" s="4">
        <v>2</v>
      </c>
      <c r="V43" s="4">
        <v>0</v>
      </c>
      <c r="W43" s="4">
        <v>0</v>
      </c>
      <c r="X43" s="4">
        <v>1</v>
      </c>
      <c r="Y43" s="4">
        <v>5</v>
      </c>
      <c r="Z43" s="4">
        <v>0</v>
      </c>
      <c r="AA43" s="4">
        <v>0</v>
      </c>
      <c r="AB43" s="4">
        <v>1</v>
      </c>
      <c r="AC43" s="4">
        <v>0</v>
      </c>
      <c r="AD43" s="4">
        <v>0</v>
      </c>
      <c r="AE43" s="4">
        <v>0</v>
      </c>
      <c r="AF43" s="19"/>
      <c r="AG43" s="35">
        <f>SUM(C43:AE43)</f>
        <v>44</v>
      </c>
      <c r="AH43" s="14"/>
      <c r="AI43" s="56"/>
      <c r="AJ43" s="56"/>
      <c r="AK43" s="56"/>
    </row>
    <row r="44" spans="1:37" ht="15.6" customHeight="1" x14ac:dyDescent="0.2">
      <c r="A44" s="120" t="s">
        <v>72</v>
      </c>
      <c r="B44" s="31" t="s">
        <v>8</v>
      </c>
      <c r="C44" s="20">
        <f>C43</f>
        <v>2</v>
      </c>
      <c r="D44" s="5">
        <f t="shared" ref="D44" si="114">C44-D42+D43</f>
        <v>6</v>
      </c>
      <c r="E44" s="5">
        <f t="shared" ref="E44" si="115">D44-E42+E43</f>
        <v>7</v>
      </c>
      <c r="F44" s="5">
        <f t="shared" ref="F44" si="116">E44-F42+F43</f>
        <v>10</v>
      </c>
      <c r="G44" s="5">
        <f t="shared" ref="G44" si="117">F44-G42+G43</f>
        <v>15</v>
      </c>
      <c r="H44" s="5">
        <f t="shared" ref="H44" si="118">G44-H42+H43</f>
        <v>16</v>
      </c>
      <c r="I44" s="5">
        <f t="shared" ref="I44" si="119">H44-I42+I43</f>
        <v>17</v>
      </c>
      <c r="J44" s="5">
        <f t="shared" ref="J44" si="120">I44-J42+J43</f>
        <v>17</v>
      </c>
      <c r="K44" s="5">
        <f t="shared" ref="K44" si="121">J44-K42+K43</f>
        <v>13</v>
      </c>
      <c r="L44" s="98">
        <f t="shared" ref="L44" si="122">K44-L42+L43</f>
        <v>15</v>
      </c>
      <c r="M44" s="98">
        <f t="shared" ref="M44" si="123">L44-M42+M43</f>
        <v>15</v>
      </c>
      <c r="N44" s="98">
        <f t="shared" ref="N44" si="124">M44-N42+N43</f>
        <v>16</v>
      </c>
      <c r="O44" s="94">
        <f t="shared" ref="O44" si="125">N44-O42+O43</f>
        <v>15</v>
      </c>
      <c r="P44" s="94">
        <f t="shared" ref="P44" si="126">O44-P42+P43</f>
        <v>16</v>
      </c>
      <c r="Q44" s="5">
        <f t="shared" ref="Q44" si="127">P44-Q42+Q43</f>
        <v>17</v>
      </c>
      <c r="R44" s="5">
        <f t="shared" ref="R44" si="128">Q44-R42+R43</f>
        <v>17</v>
      </c>
      <c r="S44" s="5">
        <f t="shared" ref="S44" si="129">R44-S42+S43</f>
        <v>13</v>
      </c>
      <c r="T44" s="5">
        <f t="shared" ref="T44" si="130">S44-T42+T43</f>
        <v>12</v>
      </c>
      <c r="U44" s="5">
        <f t="shared" ref="U44" si="131">T44-U42+U43</f>
        <v>7</v>
      </c>
      <c r="V44" s="5">
        <f t="shared" ref="V44" si="132">U44-V42+V43</f>
        <v>5</v>
      </c>
      <c r="W44" s="5">
        <f t="shared" ref="W44" si="133">V44-W42+W43</f>
        <v>4</v>
      </c>
      <c r="X44" s="5">
        <f t="shared" ref="X44" si="134">W44-X42+X43</f>
        <v>5</v>
      </c>
      <c r="Y44" s="5">
        <f t="shared" ref="Y44" si="135">X44-Y42+Y43</f>
        <v>10</v>
      </c>
      <c r="Z44" s="5">
        <f t="shared" ref="Z44" si="136">Y44-Z42+Z43</f>
        <v>4</v>
      </c>
      <c r="AA44" s="5">
        <f t="shared" ref="AA44" si="137">Z44-AA42+AA43</f>
        <v>2</v>
      </c>
      <c r="AB44" s="5">
        <f t="shared" ref="AB44" si="138">AA44-AB42+AB43</f>
        <v>3</v>
      </c>
      <c r="AC44" s="5">
        <f t="shared" ref="AC44" si="139">AB44-AC42+AC43</f>
        <v>1</v>
      </c>
      <c r="AD44" s="5">
        <f t="shared" ref="AD44" si="140">AC44-AD42+AD43</f>
        <v>1</v>
      </c>
      <c r="AE44" s="5">
        <f t="shared" ref="AE44" si="141">AD44-AE42+AE43</f>
        <v>1</v>
      </c>
      <c r="AF44" s="36">
        <f>AE44-AF42</f>
        <v>0</v>
      </c>
      <c r="AG44" s="37"/>
      <c r="AH44" s="3">
        <f>MAX(C44:AF44)</f>
        <v>17</v>
      </c>
      <c r="AI44" s="56"/>
      <c r="AJ44" s="56"/>
      <c r="AK44" s="56"/>
    </row>
    <row r="45" spans="1:37" ht="15.6" customHeight="1" x14ac:dyDescent="0.2">
      <c r="A45" s="121"/>
      <c r="B45" s="31" t="s">
        <v>9</v>
      </c>
      <c r="C45" s="116"/>
      <c r="D45" s="117"/>
      <c r="E45" s="117"/>
      <c r="F45" s="117"/>
      <c r="G45" s="117"/>
      <c r="H45" s="117"/>
      <c r="I45" s="99">
        <v>10.130000000000001</v>
      </c>
      <c r="J45" s="117"/>
      <c r="K45" s="117"/>
      <c r="L45" s="100">
        <v>10.18</v>
      </c>
      <c r="M45" s="117"/>
      <c r="N45" s="117"/>
      <c r="O45" s="101">
        <v>10.24</v>
      </c>
      <c r="P45" s="117"/>
      <c r="Q45" s="99">
        <v>10.27</v>
      </c>
      <c r="R45" s="117"/>
      <c r="S45" s="117"/>
      <c r="T45" s="117"/>
      <c r="U45" s="117"/>
      <c r="V45" s="117"/>
      <c r="W45" s="117"/>
      <c r="X45" s="117"/>
      <c r="Y45" s="99">
        <v>10.44</v>
      </c>
      <c r="Z45" s="117"/>
      <c r="AA45" s="117"/>
      <c r="AB45" s="99">
        <v>10.47</v>
      </c>
      <c r="AC45" s="117"/>
      <c r="AD45" s="117"/>
      <c r="AE45" s="117"/>
      <c r="AF45" s="109">
        <v>10.51</v>
      </c>
      <c r="AG45" s="38">
        <v>47</v>
      </c>
      <c r="AH45" s="14"/>
      <c r="AI45" s="56"/>
      <c r="AJ45" s="56"/>
      <c r="AK45" s="56"/>
    </row>
    <row r="46" spans="1:37" ht="15.6" customHeight="1" x14ac:dyDescent="0.2">
      <c r="A46" s="122"/>
      <c r="B46" s="32" t="s">
        <v>10</v>
      </c>
      <c r="C46" s="118">
        <v>10.039999999999999</v>
      </c>
      <c r="D46" s="119"/>
      <c r="E46" s="119"/>
      <c r="F46" s="119"/>
      <c r="G46" s="119"/>
      <c r="H46" s="119"/>
      <c r="I46" s="102">
        <f>I45</f>
        <v>10.130000000000001</v>
      </c>
      <c r="J46" s="119"/>
      <c r="K46" s="119"/>
      <c r="L46" s="103">
        <f>L45</f>
        <v>10.18</v>
      </c>
      <c r="M46" s="119"/>
      <c r="N46" s="119"/>
      <c r="O46" s="104">
        <f>O45</f>
        <v>10.24</v>
      </c>
      <c r="P46" s="119"/>
      <c r="Q46" s="102">
        <f>Q45</f>
        <v>10.27</v>
      </c>
      <c r="R46" s="119"/>
      <c r="S46" s="119"/>
      <c r="T46" s="119"/>
      <c r="U46" s="119"/>
      <c r="V46" s="119"/>
      <c r="W46" s="119"/>
      <c r="X46" s="119"/>
      <c r="Y46" s="102">
        <f>Y45</f>
        <v>10.44</v>
      </c>
      <c r="Z46" s="119"/>
      <c r="AA46" s="119"/>
      <c r="AB46" s="102">
        <f>AB45</f>
        <v>10.47</v>
      </c>
      <c r="AC46" s="119"/>
      <c r="AD46" s="119"/>
      <c r="AE46" s="119"/>
      <c r="AF46" s="115"/>
      <c r="AG46" s="37"/>
      <c r="AH46" s="15"/>
      <c r="AI46" s="56"/>
      <c r="AJ46" s="56"/>
      <c r="AK46" s="56"/>
    </row>
    <row r="47" spans="1:37" ht="15.6" customHeight="1" thickBot="1" x14ac:dyDescent="0.25">
      <c r="A47" s="58">
        <v>518</v>
      </c>
      <c r="B47" s="58" t="s">
        <v>11</v>
      </c>
      <c r="C47" s="65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60"/>
      <c r="AG47" s="61"/>
      <c r="AH47" s="3"/>
      <c r="AI47" s="56"/>
      <c r="AJ47" s="56"/>
      <c r="AK47" s="56"/>
    </row>
    <row r="48" spans="1:37" ht="15.6" customHeight="1" x14ac:dyDescent="0.2">
      <c r="A48" s="64"/>
      <c r="B48" s="28" t="s">
        <v>5</v>
      </c>
      <c r="C48" s="29"/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3</v>
      </c>
      <c r="L48" s="96">
        <v>4</v>
      </c>
      <c r="M48" s="96">
        <v>0</v>
      </c>
      <c r="N48" s="96">
        <v>1</v>
      </c>
      <c r="O48" s="92">
        <v>7</v>
      </c>
      <c r="P48" s="92">
        <v>6</v>
      </c>
      <c r="Q48" s="26">
        <v>2</v>
      </c>
      <c r="R48" s="26">
        <v>0</v>
      </c>
      <c r="S48" s="26">
        <v>0</v>
      </c>
      <c r="T48" s="26">
        <v>2</v>
      </c>
      <c r="U48" s="26">
        <v>7</v>
      </c>
      <c r="V48" s="26">
        <v>1</v>
      </c>
      <c r="W48" s="26">
        <v>0</v>
      </c>
      <c r="X48" s="26">
        <v>0</v>
      </c>
      <c r="Y48" s="26">
        <v>1</v>
      </c>
      <c r="Z48" s="26">
        <v>0</v>
      </c>
      <c r="AA48" s="26">
        <v>3</v>
      </c>
      <c r="AB48" s="26">
        <v>3</v>
      </c>
      <c r="AC48" s="26">
        <v>4</v>
      </c>
      <c r="AD48" s="26">
        <v>1</v>
      </c>
      <c r="AE48" s="26">
        <v>0</v>
      </c>
      <c r="AF48" s="33">
        <v>6</v>
      </c>
      <c r="AG48" s="34" t="s">
        <v>6</v>
      </c>
      <c r="AH48" s="52"/>
      <c r="AI48" s="56"/>
      <c r="AJ48" s="56"/>
      <c r="AK48" s="56"/>
    </row>
    <row r="49" spans="1:37" ht="15.6" customHeight="1" x14ac:dyDescent="0.2">
      <c r="A49" s="30">
        <v>12.04</v>
      </c>
      <c r="B49" s="31" t="s">
        <v>7</v>
      </c>
      <c r="C49" s="20">
        <v>2</v>
      </c>
      <c r="D49" s="4">
        <v>0</v>
      </c>
      <c r="E49" s="4">
        <v>1</v>
      </c>
      <c r="F49" s="4">
        <v>2</v>
      </c>
      <c r="G49" s="4">
        <v>12</v>
      </c>
      <c r="H49" s="4">
        <v>0</v>
      </c>
      <c r="I49" s="4">
        <v>1</v>
      </c>
      <c r="J49" s="4">
        <v>1</v>
      </c>
      <c r="K49" s="4">
        <v>2</v>
      </c>
      <c r="L49" s="97">
        <v>6</v>
      </c>
      <c r="M49" s="97">
        <v>1</v>
      </c>
      <c r="N49" s="97">
        <v>1</v>
      </c>
      <c r="O49" s="93">
        <v>5</v>
      </c>
      <c r="P49" s="93">
        <v>4</v>
      </c>
      <c r="Q49" s="4">
        <v>4</v>
      </c>
      <c r="R49" s="4">
        <v>0</v>
      </c>
      <c r="S49" s="4">
        <v>1</v>
      </c>
      <c r="T49" s="4">
        <v>0</v>
      </c>
      <c r="U49" s="4">
        <v>1</v>
      </c>
      <c r="V49" s="4">
        <v>0</v>
      </c>
      <c r="W49" s="4">
        <v>1</v>
      </c>
      <c r="X49" s="4">
        <v>0</v>
      </c>
      <c r="Y49" s="4">
        <v>0</v>
      </c>
      <c r="Z49" s="4">
        <v>0</v>
      </c>
      <c r="AA49" s="4">
        <v>0</v>
      </c>
      <c r="AB49" s="4">
        <v>6</v>
      </c>
      <c r="AC49" s="4">
        <v>0</v>
      </c>
      <c r="AD49" s="4">
        <v>0</v>
      </c>
      <c r="AE49" s="4">
        <v>0</v>
      </c>
      <c r="AF49" s="19"/>
      <c r="AG49" s="35">
        <f>SUM(C49:AE49)</f>
        <v>51</v>
      </c>
      <c r="AH49" s="14"/>
      <c r="AI49" s="56"/>
      <c r="AJ49" s="56"/>
      <c r="AK49" s="56"/>
    </row>
    <row r="50" spans="1:37" ht="15.6" customHeight="1" x14ac:dyDescent="0.2">
      <c r="A50" s="120" t="s">
        <v>72</v>
      </c>
      <c r="B50" s="31" t="s">
        <v>8</v>
      </c>
      <c r="C50" s="20">
        <f>C49</f>
        <v>2</v>
      </c>
      <c r="D50" s="5">
        <f t="shared" ref="D50" si="142">C50-D48+D49</f>
        <v>2</v>
      </c>
      <c r="E50" s="5">
        <f t="shared" ref="E50" si="143">D50-E48+E49</f>
        <v>3</v>
      </c>
      <c r="F50" s="5">
        <f t="shared" ref="F50" si="144">E50-F48+F49</f>
        <v>5</v>
      </c>
      <c r="G50" s="5">
        <f t="shared" ref="G50" si="145">F50-G48+G49</f>
        <v>17</v>
      </c>
      <c r="H50" s="5">
        <f t="shared" ref="H50" si="146">G50-H48+H49</f>
        <v>17</v>
      </c>
      <c r="I50" s="5">
        <f t="shared" ref="I50" si="147">H50-I48+I49</f>
        <v>18</v>
      </c>
      <c r="J50" s="5">
        <f t="shared" ref="J50" si="148">I50-J48+J49</f>
        <v>19</v>
      </c>
      <c r="K50" s="5">
        <f t="shared" ref="K50" si="149">J50-K48+K49</f>
        <v>18</v>
      </c>
      <c r="L50" s="98">
        <f t="shared" ref="L50" si="150">K50-L48+L49</f>
        <v>20</v>
      </c>
      <c r="M50" s="98">
        <f t="shared" ref="M50" si="151">L50-M48+M49</f>
        <v>21</v>
      </c>
      <c r="N50" s="98">
        <f t="shared" ref="N50" si="152">M50-N48+N49</f>
        <v>21</v>
      </c>
      <c r="O50" s="94">
        <f t="shared" ref="O50" si="153">N50-O48+O49</f>
        <v>19</v>
      </c>
      <c r="P50" s="94">
        <f t="shared" ref="P50" si="154">O50-P48+P49</f>
        <v>17</v>
      </c>
      <c r="Q50" s="5">
        <f t="shared" ref="Q50" si="155">P50-Q48+Q49</f>
        <v>19</v>
      </c>
      <c r="R50" s="5">
        <f t="shared" ref="R50" si="156">Q50-R48+R49</f>
        <v>19</v>
      </c>
      <c r="S50" s="5">
        <f t="shared" ref="S50" si="157">R50-S48+S49</f>
        <v>20</v>
      </c>
      <c r="T50" s="5">
        <f t="shared" ref="T50" si="158">S50-T48+T49</f>
        <v>18</v>
      </c>
      <c r="U50" s="5">
        <f t="shared" ref="U50" si="159">T50-U48+U49</f>
        <v>12</v>
      </c>
      <c r="V50" s="5">
        <f t="shared" ref="V50" si="160">U50-V48+V49</f>
        <v>11</v>
      </c>
      <c r="W50" s="5">
        <f t="shared" ref="W50" si="161">V50-W48+W49</f>
        <v>12</v>
      </c>
      <c r="X50" s="5">
        <f t="shared" ref="X50" si="162">W50-X48+X49</f>
        <v>12</v>
      </c>
      <c r="Y50" s="5">
        <f t="shared" ref="Y50" si="163">X50-Y48+Y49</f>
        <v>11</v>
      </c>
      <c r="Z50" s="5">
        <f t="shared" ref="Z50" si="164">Y50-Z48+Z49</f>
        <v>11</v>
      </c>
      <c r="AA50" s="5">
        <f t="shared" ref="AA50" si="165">Z50-AA48+AA49</f>
        <v>8</v>
      </c>
      <c r="AB50" s="5">
        <f t="shared" ref="AB50" si="166">AA50-AB48+AB49</f>
        <v>11</v>
      </c>
      <c r="AC50" s="5">
        <f t="shared" ref="AC50" si="167">AB50-AC48+AC49</f>
        <v>7</v>
      </c>
      <c r="AD50" s="5">
        <f t="shared" ref="AD50" si="168">AC50-AD48+AD49</f>
        <v>6</v>
      </c>
      <c r="AE50" s="5">
        <f t="shared" ref="AE50" si="169">AD50-AE48+AE49</f>
        <v>6</v>
      </c>
      <c r="AF50" s="36">
        <f>AE50-AF48</f>
        <v>0</v>
      </c>
      <c r="AG50" s="37"/>
      <c r="AH50" s="3">
        <f>MAX(C50:AF50)</f>
        <v>21</v>
      </c>
      <c r="AI50" s="56"/>
      <c r="AJ50" s="56"/>
      <c r="AK50" s="56"/>
    </row>
    <row r="51" spans="1:37" ht="15.6" customHeight="1" x14ac:dyDescent="0.2">
      <c r="A51" s="121"/>
      <c r="B51" s="31" t="s">
        <v>9</v>
      </c>
      <c r="C51" s="116"/>
      <c r="D51" s="117"/>
      <c r="E51" s="117"/>
      <c r="F51" s="117"/>
      <c r="G51" s="117"/>
      <c r="H51" s="117"/>
      <c r="I51" s="99">
        <v>12.12</v>
      </c>
      <c r="J51" s="117"/>
      <c r="K51" s="117"/>
      <c r="L51" s="100">
        <v>12.18</v>
      </c>
      <c r="M51" s="117"/>
      <c r="N51" s="117"/>
      <c r="O51" s="101">
        <v>12.24</v>
      </c>
      <c r="P51" s="117"/>
      <c r="Q51" s="99">
        <v>12.27</v>
      </c>
      <c r="R51" s="117"/>
      <c r="S51" s="117"/>
      <c r="T51" s="117"/>
      <c r="U51" s="117"/>
      <c r="V51" s="117"/>
      <c r="W51" s="117"/>
      <c r="X51" s="117"/>
      <c r="Y51" s="99">
        <v>12.42</v>
      </c>
      <c r="Z51" s="117"/>
      <c r="AA51" s="117"/>
      <c r="AB51" s="99">
        <v>12.48</v>
      </c>
      <c r="AC51" s="117"/>
      <c r="AD51" s="117"/>
      <c r="AE51" s="117"/>
      <c r="AF51" s="109">
        <v>12.53</v>
      </c>
      <c r="AG51" s="38">
        <v>49</v>
      </c>
      <c r="AH51" s="14"/>
      <c r="AI51" s="56"/>
      <c r="AJ51" s="56"/>
      <c r="AK51" s="56"/>
    </row>
    <row r="52" spans="1:37" ht="15.6" customHeight="1" x14ac:dyDescent="0.2">
      <c r="A52" s="122"/>
      <c r="B52" s="32" t="s">
        <v>10</v>
      </c>
      <c r="C52" s="118">
        <v>12.04</v>
      </c>
      <c r="D52" s="119"/>
      <c r="E52" s="119"/>
      <c r="F52" s="119"/>
      <c r="G52" s="119"/>
      <c r="H52" s="119"/>
      <c r="I52" s="102">
        <f>I51</f>
        <v>12.12</v>
      </c>
      <c r="J52" s="119"/>
      <c r="K52" s="119"/>
      <c r="L52" s="103">
        <f>L51</f>
        <v>12.18</v>
      </c>
      <c r="M52" s="119"/>
      <c r="N52" s="119"/>
      <c r="O52" s="104">
        <f>O51</f>
        <v>12.24</v>
      </c>
      <c r="P52" s="119"/>
      <c r="Q52" s="102">
        <f>Q51</f>
        <v>12.27</v>
      </c>
      <c r="R52" s="119"/>
      <c r="S52" s="119"/>
      <c r="T52" s="119"/>
      <c r="U52" s="119"/>
      <c r="V52" s="119"/>
      <c r="W52" s="119"/>
      <c r="X52" s="119"/>
      <c r="Y52" s="102">
        <f>Y51</f>
        <v>12.42</v>
      </c>
      <c r="Z52" s="119"/>
      <c r="AA52" s="119"/>
      <c r="AB52" s="102">
        <f>AB51</f>
        <v>12.48</v>
      </c>
      <c r="AC52" s="119"/>
      <c r="AD52" s="119"/>
      <c r="AE52" s="119"/>
      <c r="AF52" s="115"/>
      <c r="AG52" s="37"/>
      <c r="AH52" s="15"/>
      <c r="AI52" s="56"/>
      <c r="AJ52" s="56"/>
      <c r="AK52" s="56"/>
    </row>
    <row r="53" spans="1:37" ht="15.6" customHeight="1" thickBot="1" x14ac:dyDescent="0.25">
      <c r="A53" s="58">
        <v>518</v>
      </c>
      <c r="B53" s="58" t="s">
        <v>11</v>
      </c>
      <c r="C53" s="65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60"/>
      <c r="AG53" s="61"/>
      <c r="AH53" s="3"/>
      <c r="AI53" s="56"/>
      <c r="AJ53" s="56"/>
      <c r="AK53" s="56"/>
    </row>
    <row r="54" spans="1:37" s="53" customFormat="1" ht="15.6" customHeight="1" x14ac:dyDescent="0.2">
      <c r="A54" s="64"/>
      <c r="B54" s="28" t="s">
        <v>5</v>
      </c>
      <c r="C54" s="29"/>
      <c r="D54" s="26" t="s">
        <v>70</v>
      </c>
      <c r="E54" s="26" t="s">
        <v>70</v>
      </c>
      <c r="F54" s="26" t="s">
        <v>70</v>
      </c>
      <c r="G54" s="26" t="s">
        <v>70</v>
      </c>
      <c r="H54" s="26" t="s">
        <v>70</v>
      </c>
      <c r="I54" s="26" t="s">
        <v>70</v>
      </c>
      <c r="J54" s="26" t="s">
        <v>70</v>
      </c>
      <c r="K54" s="26" t="s">
        <v>70</v>
      </c>
      <c r="L54" s="96" t="s">
        <v>70</v>
      </c>
      <c r="M54" s="96">
        <v>0</v>
      </c>
      <c r="N54" s="96">
        <v>1</v>
      </c>
      <c r="O54" s="92" t="s">
        <v>70</v>
      </c>
      <c r="P54" s="92" t="s">
        <v>70</v>
      </c>
      <c r="Q54" s="26">
        <v>1</v>
      </c>
      <c r="R54" s="26">
        <v>0</v>
      </c>
      <c r="S54" s="26">
        <v>0</v>
      </c>
      <c r="T54" s="26">
        <v>1</v>
      </c>
      <c r="U54" s="26">
        <v>5</v>
      </c>
      <c r="V54" s="26">
        <v>1</v>
      </c>
      <c r="W54" s="26">
        <v>0</v>
      </c>
      <c r="X54" s="26">
        <v>0</v>
      </c>
      <c r="Y54" s="26">
        <v>1</v>
      </c>
      <c r="Z54" s="26">
        <v>0</v>
      </c>
      <c r="AA54" s="26">
        <v>2</v>
      </c>
      <c r="AB54" s="26">
        <v>3</v>
      </c>
      <c r="AC54" s="26">
        <v>2</v>
      </c>
      <c r="AD54" s="26">
        <v>0</v>
      </c>
      <c r="AE54" s="26">
        <v>0</v>
      </c>
      <c r="AF54" s="33">
        <v>6</v>
      </c>
      <c r="AG54" s="34" t="s">
        <v>6</v>
      </c>
      <c r="AH54" s="52"/>
      <c r="AI54" s="56"/>
      <c r="AJ54" s="56"/>
      <c r="AK54" s="56"/>
    </row>
    <row r="55" spans="1:37" s="53" customFormat="1" ht="15.6" customHeight="1" x14ac:dyDescent="0.2">
      <c r="A55" s="30">
        <v>13.18</v>
      </c>
      <c r="B55" s="31" t="s">
        <v>7</v>
      </c>
      <c r="C55" s="20" t="s">
        <v>70</v>
      </c>
      <c r="D55" s="4" t="s">
        <v>70</v>
      </c>
      <c r="E55" s="4" t="s">
        <v>70</v>
      </c>
      <c r="F55" s="4" t="s">
        <v>70</v>
      </c>
      <c r="G55" s="4" t="s">
        <v>70</v>
      </c>
      <c r="H55" s="4" t="s">
        <v>70</v>
      </c>
      <c r="I55" s="4" t="s">
        <v>70</v>
      </c>
      <c r="J55" s="4" t="s">
        <v>70</v>
      </c>
      <c r="K55" s="4" t="s">
        <v>70</v>
      </c>
      <c r="L55" s="97">
        <v>4</v>
      </c>
      <c r="M55" s="97">
        <v>0</v>
      </c>
      <c r="N55" s="97">
        <v>2</v>
      </c>
      <c r="O55" s="93" t="s">
        <v>70</v>
      </c>
      <c r="P55" s="93" t="s">
        <v>70</v>
      </c>
      <c r="Q55" s="4">
        <v>3</v>
      </c>
      <c r="R55" s="4">
        <v>0</v>
      </c>
      <c r="S55" s="4">
        <v>1</v>
      </c>
      <c r="T55" s="4">
        <v>2</v>
      </c>
      <c r="U55" s="4">
        <v>2</v>
      </c>
      <c r="V55" s="4">
        <v>1</v>
      </c>
      <c r="W55" s="4">
        <v>3</v>
      </c>
      <c r="X55" s="4">
        <v>2</v>
      </c>
      <c r="Y55" s="4">
        <v>0</v>
      </c>
      <c r="Z55" s="4">
        <v>0</v>
      </c>
      <c r="AA55" s="4">
        <v>0</v>
      </c>
      <c r="AB55" s="4">
        <v>3</v>
      </c>
      <c r="AC55" s="4">
        <v>0</v>
      </c>
      <c r="AD55" s="4">
        <v>0</v>
      </c>
      <c r="AE55" s="4">
        <v>0</v>
      </c>
      <c r="AF55" s="19"/>
      <c r="AG55" s="35">
        <f>SUM(C55:AE55)</f>
        <v>23</v>
      </c>
      <c r="AH55" s="14"/>
      <c r="AI55" s="56"/>
      <c r="AJ55" s="56"/>
      <c r="AK55" s="56"/>
    </row>
    <row r="56" spans="1:37" s="53" customFormat="1" ht="15.6" customHeight="1" x14ac:dyDescent="0.2">
      <c r="A56" s="120" t="s">
        <v>71</v>
      </c>
      <c r="B56" s="31" t="s">
        <v>8</v>
      </c>
      <c r="C56" s="20" t="s">
        <v>70</v>
      </c>
      <c r="D56" s="5" t="s">
        <v>70</v>
      </c>
      <c r="E56" s="5" t="s">
        <v>70</v>
      </c>
      <c r="F56" s="5" t="s">
        <v>70</v>
      </c>
      <c r="G56" s="5" t="s">
        <v>70</v>
      </c>
      <c r="H56" s="5" t="s">
        <v>70</v>
      </c>
      <c r="I56" s="5" t="s">
        <v>70</v>
      </c>
      <c r="J56" s="5" t="s">
        <v>70</v>
      </c>
      <c r="K56" s="5" t="s">
        <v>70</v>
      </c>
      <c r="L56" s="98">
        <f>L55</f>
        <v>4</v>
      </c>
      <c r="M56" s="98">
        <f t="shared" ref="M56" si="170">L56-M54+M55</f>
        <v>4</v>
      </c>
      <c r="N56" s="98">
        <f t="shared" ref="N56" si="171">M56-N54+N55</f>
        <v>5</v>
      </c>
      <c r="O56" s="94" t="s">
        <v>70</v>
      </c>
      <c r="P56" s="94" t="s">
        <v>70</v>
      </c>
      <c r="Q56" s="5">
        <f>N56-Q54+Q55</f>
        <v>7</v>
      </c>
      <c r="R56" s="5">
        <f t="shared" ref="R56" si="172">Q56-R54+R55</f>
        <v>7</v>
      </c>
      <c r="S56" s="5">
        <f t="shared" ref="S56" si="173">R56-S54+S55</f>
        <v>8</v>
      </c>
      <c r="T56" s="5">
        <f t="shared" ref="T56" si="174">S56-T54+T55</f>
        <v>9</v>
      </c>
      <c r="U56" s="5">
        <f t="shared" ref="U56" si="175">T56-U54+U55</f>
        <v>6</v>
      </c>
      <c r="V56" s="5">
        <f t="shared" ref="V56" si="176">U56-V54+V55</f>
        <v>6</v>
      </c>
      <c r="W56" s="5">
        <f t="shared" ref="W56" si="177">V56-W54+W55</f>
        <v>9</v>
      </c>
      <c r="X56" s="5">
        <f t="shared" ref="X56" si="178">W56-X54+X55</f>
        <v>11</v>
      </c>
      <c r="Y56" s="5">
        <f t="shared" ref="Y56" si="179">X56-Y54+Y55</f>
        <v>10</v>
      </c>
      <c r="Z56" s="5">
        <f t="shared" ref="Z56" si="180">Y56-Z54+Z55</f>
        <v>10</v>
      </c>
      <c r="AA56" s="5">
        <f t="shared" ref="AA56" si="181">Z56-AA54+AA55</f>
        <v>8</v>
      </c>
      <c r="AB56" s="5">
        <f t="shared" ref="AB56" si="182">AA56-AB54+AB55</f>
        <v>8</v>
      </c>
      <c r="AC56" s="5">
        <f t="shared" ref="AC56" si="183">AB56-AC54+AC55</f>
        <v>6</v>
      </c>
      <c r="AD56" s="5">
        <f t="shared" ref="AD56" si="184">AC56-AD54+AD55</f>
        <v>6</v>
      </c>
      <c r="AE56" s="5">
        <f t="shared" ref="AE56" si="185">AD56-AE54+AE55</f>
        <v>6</v>
      </c>
      <c r="AF56" s="36">
        <f>AE56-AF54</f>
        <v>0</v>
      </c>
      <c r="AG56" s="37"/>
      <c r="AH56" s="3">
        <f>MAX(C56:AF56)</f>
        <v>11</v>
      </c>
      <c r="AI56" s="56"/>
      <c r="AJ56" s="56"/>
      <c r="AK56" s="56"/>
    </row>
    <row r="57" spans="1:37" s="53" customFormat="1" ht="15.6" customHeight="1" x14ac:dyDescent="0.2">
      <c r="A57" s="121"/>
      <c r="B57" s="31" t="s">
        <v>9</v>
      </c>
      <c r="C57" s="116"/>
      <c r="D57" s="117"/>
      <c r="E57" s="117"/>
      <c r="F57" s="117"/>
      <c r="G57" s="117"/>
      <c r="H57" s="117"/>
      <c r="I57" s="99" t="s">
        <v>70</v>
      </c>
      <c r="J57" s="117"/>
      <c r="K57" s="117"/>
      <c r="L57" s="100" t="s">
        <v>70</v>
      </c>
      <c r="M57" s="117"/>
      <c r="N57" s="117"/>
      <c r="O57" s="101" t="s">
        <v>70</v>
      </c>
      <c r="P57" s="117"/>
      <c r="Q57" s="99">
        <v>13.23</v>
      </c>
      <c r="R57" s="117"/>
      <c r="S57" s="117"/>
      <c r="T57" s="117"/>
      <c r="U57" s="117"/>
      <c r="V57" s="117"/>
      <c r="W57" s="117"/>
      <c r="X57" s="117"/>
      <c r="Y57" s="99">
        <v>13.36</v>
      </c>
      <c r="Z57" s="117"/>
      <c r="AA57" s="117"/>
      <c r="AB57" s="99">
        <v>13.41</v>
      </c>
      <c r="AC57" s="117"/>
      <c r="AD57" s="117"/>
      <c r="AE57" s="117"/>
      <c r="AF57" s="109">
        <v>13.49</v>
      </c>
      <c r="AG57" s="38">
        <v>31</v>
      </c>
      <c r="AH57" s="14"/>
      <c r="AI57" s="56"/>
      <c r="AJ57" s="56"/>
      <c r="AK57" s="56"/>
    </row>
    <row r="58" spans="1:37" s="53" customFormat="1" ht="15.6" customHeight="1" x14ac:dyDescent="0.2">
      <c r="A58" s="122"/>
      <c r="B58" s="32" t="s">
        <v>10</v>
      </c>
      <c r="C58" s="99" t="s">
        <v>70</v>
      </c>
      <c r="D58" s="119"/>
      <c r="E58" s="119"/>
      <c r="F58" s="119"/>
      <c r="G58" s="119"/>
      <c r="H58" s="119"/>
      <c r="I58" s="102" t="s">
        <v>70</v>
      </c>
      <c r="J58" s="119"/>
      <c r="K58" s="119"/>
      <c r="L58" s="103">
        <v>13.18</v>
      </c>
      <c r="M58" s="119"/>
      <c r="N58" s="119"/>
      <c r="O58" s="104" t="s">
        <v>70</v>
      </c>
      <c r="P58" s="119"/>
      <c r="Q58" s="102">
        <f>Q57</f>
        <v>13.23</v>
      </c>
      <c r="R58" s="119"/>
      <c r="S58" s="119"/>
      <c r="T58" s="119"/>
      <c r="U58" s="119"/>
      <c r="V58" s="119"/>
      <c r="W58" s="119"/>
      <c r="X58" s="119"/>
      <c r="Y58" s="102">
        <f>Y57</f>
        <v>13.36</v>
      </c>
      <c r="Z58" s="119"/>
      <c r="AA58" s="119"/>
      <c r="AB58" s="102">
        <f>AB57</f>
        <v>13.41</v>
      </c>
      <c r="AC58" s="119"/>
      <c r="AD58" s="119"/>
      <c r="AE58" s="119"/>
      <c r="AF58" s="115"/>
      <c r="AG58" s="37"/>
      <c r="AH58" s="15"/>
      <c r="AI58" s="56"/>
      <c r="AJ58" s="56"/>
      <c r="AK58" s="56"/>
    </row>
    <row r="59" spans="1:37" s="53" customFormat="1" ht="15.6" customHeight="1" thickBot="1" x14ac:dyDescent="0.25">
      <c r="A59" s="58">
        <v>215</v>
      </c>
      <c r="B59" s="58" t="s">
        <v>11</v>
      </c>
      <c r="C59" s="65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60"/>
      <c r="AG59" s="61"/>
      <c r="AH59" s="3"/>
      <c r="AI59" s="56"/>
      <c r="AJ59" s="56"/>
      <c r="AK59" s="56"/>
    </row>
    <row r="60" spans="1:37" ht="15.6" customHeight="1" x14ac:dyDescent="0.2">
      <c r="A60" s="64"/>
      <c r="B60" s="28" t="s">
        <v>5</v>
      </c>
      <c r="C60" s="29"/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4</v>
      </c>
      <c r="L60" s="96">
        <v>2</v>
      </c>
      <c r="M60" s="96">
        <v>0</v>
      </c>
      <c r="N60" s="96">
        <v>2</v>
      </c>
      <c r="O60" s="92" t="s">
        <v>70</v>
      </c>
      <c r="P60" s="92" t="s">
        <v>70</v>
      </c>
      <c r="Q60" s="26">
        <v>0</v>
      </c>
      <c r="R60" s="26">
        <v>1</v>
      </c>
      <c r="S60" s="26">
        <v>3</v>
      </c>
      <c r="T60" s="26">
        <v>15</v>
      </c>
      <c r="U60" s="26">
        <v>3</v>
      </c>
      <c r="V60" s="26">
        <v>0</v>
      </c>
      <c r="W60" s="26">
        <v>0</v>
      </c>
      <c r="X60" s="26">
        <v>0</v>
      </c>
      <c r="Y60" s="26">
        <v>2</v>
      </c>
      <c r="Z60" s="26">
        <v>4</v>
      </c>
      <c r="AA60" s="26">
        <v>5</v>
      </c>
      <c r="AB60" s="26">
        <v>4</v>
      </c>
      <c r="AC60" s="26">
        <v>3</v>
      </c>
      <c r="AD60" s="26">
        <v>2</v>
      </c>
      <c r="AE60" s="26">
        <v>2</v>
      </c>
      <c r="AF60" s="33">
        <v>0</v>
      </c>
      <c r="AG60" s="34" t="s">
        <v>6</v>
      </c>
      <c r="AH60" s="52"/>
      <c r="AI60" s="56"/>
      <c r="AJ60" s="56"/>
      <c r="AK60" s="56"/>
    </row>
    <row r="61" spans="1:37" ht="15.6" customHeight="1" x14ac:dyDescent="0.2">
      <c r="A61" s="30">
        <v>14.13</v>
      </c>
      <c r="B61" s="31" t="s">
        <v>7</v>
      </c>
      <c r="C61" s="20">
        <v>6</v>
      </c>
      <c r="D61" s="4">
        <v>0</v>
      </c>
      <c r="E61" s="4">
        <v>0</v>
      </c>
      <c r="F61" s="4">
        <v>4</v>
      </c>
      <c r="G61" s="4">
        <v>4</v>
      </c>
      <c r="H61" s="4">
        <v>1</v>
      </c>
      <c r="I61" s="4">
        <v>1</v>
      </c>
      <c r="J61" s="4">
        <v>2</v>
      </c>
      <c r="K61" s="4">
        <v>6</v>
      </c>
      <c r="L61" s="97">
        <v>6</v>
      </c>
      <c r="M61" s="97">
        <v>1</v>
      </c>
      <c r="N61" s="97">
        <v>3</v>
      </c>
      <c r="O61" s="93" t="s">
        <v>70</v>
      </c>
      <c r="P61" s="93" t="s">
        <v>70</v>
      </c>
      <c r="Q61" s="4">
        <v>4</v>
      </c>
      <c r="R61" s="4">
        <v>1</v>
      </c>
      <c r="S61" s="4">
        <v>0</v>
      </c>
      <c r="T61" s="4">
        <v>1</v>
      </c>
      <c r="U61" s="4">
        <v>3</v>
      </c>
      <c r="V61" s="4">
        <v>2</v>
      </c>
      <c r="W61" s="4">
        <v>7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19"/>
      <c r="AG61" s="35">
        <f>SUM(C61:AE61)</f>
        <v>52</v>
      </c>
      <c r="AH61" s="14"/>
      <c r="AI61" s="56"/>
      <c r="AJ61" s="56"/>
      <c r="AK61" s="56"/>
    </row>
    <row r="62" spans="1:37" ht="15.6" customHeight="1" x14ac:dyDescent="0.2">
      <c r="A62" s="120" t="s">
        <v>72</v>
      </c>
      <c r="B62" s="31" t="s">
        <v>8</v>
      </c>
      <c r="C62" s="20">
        <f>C61</f>
        <v>6</v>
      </c>
      <c r="D62" s="5">
        <f t="shared" ref="D62" si="186">C62-D60+D61</f>
        <v>6</v>
      </c>
      <c r="E62" s="5">
        <f t="shared" ref="E62" si="187">D62-E60+E61</f>
        <v>6</v>
      </c>
      <c r="F62" s="5">
        <f t="shared" ref="F62" si="188">E62-F60+F61</f>
        <v>10</v>
      </c>
      <c r="G62" s="5">
        <f t="shared" ref="G62" si="189">F62-G60+G61</f>
        <v>14</v>
      </c>
      <c r="H62" s="5">
        <f t="shared" ref="H62" si="190">G62-H60+H61</f>
        <v>15</v>
      </c>
      <c r="I62" s="5">
        <f t="shared" ref="I62" si="191">H62-I60+I61</f>
        <v>16</v>
      </c>
      <c r="J62" s="5">
        <f t="shared" ref="J62" si="192">I62-J60+J61</f>
        <v>18</v>
      </c>
      <c r="K62" s="5">
        <f t="shared" ref="K62" si="193">J62-K60+K61</f>
        <v>20</v>
      </c>
      <c r="L62" s="98">
        <f t="shared" ref="L62" si="194">K62-L60+L61</f>
        <v>24</v>
      </c>
      <c r="M62" s="98">
        <f t="shared" ref="M62" si="195">L62-M60+M61</f>
        <v>25</v>
      </c>
      <c r="N62" s="98">
        <f t="shared" ref="N62" si="196">M62-N60+N61</f>
        <v>26</v>
      </c>
      <c r="O62" s="94" t="s">
        <v>70</v>
      </c>
      <c r="P62" s="94" t="s">
        <v>70</v>
      </c>
      <c r="Q62" s="5">
        <f>N62-Q60+Q61</f>
        <v>30</v>
      </c>
      <c r="R62" s="5">
        <f t="shared" ref="R62" si="197">Q62-R60+R61</f>
        <v>30</v>
      </c>
      <c r="S62" s="5">
        <f t="shared" ref="S62" si="198">R62-S60+S61</f>
        <v>27</v>
      </c>
      <c r="T62" s="5">
        <f t="shared" ref="T62" si="199">S62-T60+T61</f>
        <v>13</v>
      </c>
      <c r="U62" s="5">
        <f t="shared" ref="U62" si="200">T62-U60+U61</f>
        <v>13</v>
      </c>
      <c r="V62" s="5">
        <f t="shared" ref="V62" si="201">U62-V60+V61</f>
        <v>15</v>
      </c>
      <c r="W62" s="5">
        <f t="shared" ref="W62" si="202">V62-W60+W61</f>
        <v>22</v>
      </c>
      <c r="X62" s="5">
        <f t="shared" ref="X62" si="203">W62-X60+X61</f>
        <v>22</v>
      </c>
      <c r="Y62" s="5">
        <f t="shared" ref="Y62" si="204">X62-Y60+Y61</f>
        <v>20</v>
      </c>
      <c r="Z62" s="5">
        <f t="shared" ref="Z62" si="205">Y62-Z60+Z61</f>
        <v>16</v>
      </c>
      <c r="AA62" s="5">
        <f t="shared" ref="AA62" si="206">Z62-AA60+AA61</f>
        <v>11</v>
      </c>
      <c r="AB62" s="5">
        <f t="shared" ref="AB62" si="207">AA62-AB60+AB61</f>
        <v>7</v>
      </c>
      <c r="AC62" s="5">
        <f t="shared" ref="AC62" si="208">AB62-AC60+AC61</f>
        <v>4</v>
      </c>
      <c r="AD62" s="5">
        <f t="shared" ref="AD62" si="209">AC62-AD60+AD61</f>
        <v>2</v>
      </c>
      <c r="AE62" s="5">
        <f t="shared" ref="AE62" si="210">AD62-AE60+AE61</f>
        <v>0</v>
      </c>
      <c r="AF62" s="36">
        <f>AE62-AF60</f>
        <v>0</v>
      </c>
      <c r="AG62" s="37"/>
      <c r="AH62" s="3">
        <f>MAX(C62:AF62)</f>
        <v>30</v>
      </c>
      <c r="AI62" s="56"/>
      <c r="AJ62" s="56"/>
      <c r="AK62" s="56"/>
    </row>
    <row r="63" spans="1:37" ht="15.6" customHeight="1" x14ac:dyDescent="0.2">
      <c r="A63" s="121"/>
      <c r="B63" s="31" t="s">
        <v>9</v>
      </c>
      <c r="C63" s="116"/>
      <c r="D63" s="117"/>
      <c r="E63" s="117"/>
      <c r="F63" s="117"/>
      <c r="G63" s="117"/>
      <c r="H63" s="117"/>
      <c r="I63" s="99">
        <v>14.22</v>
      </c>
      <c r="J63" s="117"/>
      <c r="K63" s="117"/>
      <c r="L63" s="100">
        <v>14.27</v>
      </c>
      <c r="M63" s="117"/>
      <c r="N63" s="117"/>
      <c r="O63" s="101" t="s">
        <v>70</v>
      </c>
      <c r="P63" s="117"/>
      <c r="Q63" s="99">
        <v>14.33</v>
      </c>
      <c r="R63" s="117"/>
      <c r="S63" s="117"/>
      <c r="T63" s="117"/>
      <c r="U63" s="117"/>
      <c r="V63" s="117"/>
      <c r="W63" s="117"/>
      <c r="X63" s="117"/>
      <c r="Y63" s="99">
        <v>14.45</v>
      </c>
      <c r="Z63" s="117"/>
      <c r="AA63" s="117"/>
      <c r="AB63" s="99">
        <v>14.52</v>
      </c>
      <c r="AC63" s="117"/>
      <c r="AD63" s="117"/>
      <c r="AE63" s="117"/>
      <c r="AF63" s="109">
        <v>14.56</v>
      </c>
      <c r="AG63" s="38">
        <v>43</v>
      </c>
      <c r="AH63" s="14"/>
      <c r="AI63" s="56"/>
      <c r="AJ63" s="56"/>
      <c r="AK63" s="56"/>
    </row>
    <row r="64" spans="1:37" ht="15.6" customHeight="1" x14ac:dyDescent="0.2">
      <c r="A64" s="122"/>
      <c r="B64" s="32" t="s">
        <v>10</v>
      </c>
      <c r="C64" s="118">
        <v>14.13</v>
      </c>
      <c r="D64" s="119"/>
      <c r="E64" s="119"/>
      <c r="F64" s="119"/>
      <c r="G64" s="119"/>
      <c r="H64" s="119"/>
      <c r="I64" s="102">
        <f>I63</f>
        <v>14.22</v>
      </c>
      <c r="J64" s="119"/>
      <c r="K64" s="119"/>
      <c r="L64" s="103">
        <f>L63</f>
        <v>14.27</v>
      </c>
      <c r="M64" s="119"/>
      <c r="N64" s="119"/>
      <c r="O64" s="104" t="s">
        <v>70</v>
      </c>
      <c r="P64" s="119"/>
      <c r="Q64" s="102">
        <f>Q63</f>
        <v>14.33</v>
      </c>
      <c r="R64" s="119"/>
      <c r="S64" s="119"/>
      <c r="T64" s="119"/>
      <c r="U64" s="119"/>
      <c r="V64" s="119"/>
      <c r="W64" s="119"/>
      <c r="X64" s="119"/>
      <c r="Y64" s="102">
        <f>Y63</f>
        <v>14.45</v>
      </c>
      <c r="Z64" s="119"/>
      <c r="AA64" s="119"/>
      <c r="AB64" s="102">
        <f>AB63</f>
        <v>14.52</v>
      </c>
      <c r="AC64" s="119"/>
      <c r="AD64" s="119"/>
      <c r="AE64" s="119"/>
      <c r="AF64" s="115"/>
      <c r="AG64" s="37"/>
      <c r="AH64" s="15"/>
      <c r="AI64" s="56"/>
      <c r="AJ64" s="56"/>
      <c r="AK64" s="56"/>
    </row>
    <row r="65" spans="1:37" ht="15.6" customHeight="1" thickBot="1" x14ac:dyDescent="0.25">
      <c r="A65" s="58">
        <v>538</v>
      </c>
      <c r="B65" s="58" t="s">
        <v>11</v>
      </c>
      <c r="C65" s="65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60"/>
      <c r="AG65" s="61"/>
      <c r="AH65" s="3"/>
      <c r="AI65" s="56"/>
      <c r="AJ65" s="56"/>
      <c r="AK65" s="56"/>
    </row>
    <row r="66" spans="1:37" ht="15.6" customHeight="1" x14ac:dyDescent="0.2">
      <c r="A66" s="64"/>
      <c r="B66" s="28" t="s">
        <v>5</v>
      </c>
      <c r="C66" s="29"/>
      <c r="D66" s="26">
        <v>0</v>
      </c>
      <c r="E66" s="26">
        <v>0</v>
      </c>
      <c r="F66" s="26">
        <v>1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96">
        <v>8</v>
      </c>
      <c r="M66" s="96">
        <v>0</v>
      </c>
      <c r="N66" s="96">
        <v>0</v>
      </c>
      <c r="O66" s="92" t="s">
        <v>70</v>
      </c>
      <c r="P66" s="92" t="s">
        <v>70</v>
      </c>
      <c r="Q66" s="26">
        <v>2</v>
      </c>
      <c r="R66" s="26">
        <v>0</v>
      </c>
      <c r="S66" s="26">
        <v>2</v>
      </c>
      <c r="T66" s="26">
        <v>6</v>
      </c>
      <c r="U66" s="26">
        <v>5</v>
      </c>
      <c r="V66" s="26">
        <v>4</v>
      </c>
      <c r="W66" s="26">
        <v>1</v>
      </c>
      <c r="X66" s="26">
        <v>1</v>
      </c>
      <c r="Y66" s="26">
        <v>0</v>
      </c>
      <c r="Z66" s="26">
        <v>2</v>
      </c>
      <c r="AA66" s="26">
        <v>4</v>
      </c>
      <c r="AB66" s="26">
        <v>1</v>
      </c>
      <c r="AC66" s="26">
        <v>1</v>
      </c>
      <c r="AD66" s="26">
        <v>2</v>
      </c>
      <c r="AE66" s="26">
        <v>1</v>
      </c>
      <c r="AF66" s="33">
        <v>1</v>
      </c>
      <c r="AG66" s="34" t="s">
        <v>6</v>
      </c>
      <c r="AH66" s="52"/>
      <c r="AI66" s="56"/>
      <c r="AJ66" s="56"/>
      <c r="AK66" s="56"/>
    </row>
    <row r="67" spans="1:37" ht="15.6" customHeight="1" x14ac:dyDescent="0.2">
      <c r="A67" s="30">
        <v>15.07</v>
      </c>
      <c r="B67" s="31" t="s">
        <v>7</v>
      </c>
      <c r="C67" s="20">
        <v>4</v>
      </c>
      <c r="D67" s="4">
        <v>3</v>
      </c>
      <c r="E67" s="4">
        <v>1</v>
      </c>
      <c r="F67" s="4">
        <v>10</v>
      </c>
      <c r="G67" s="4">
        <v>5</v>
      </c>
      <c r="H67" s="4">
        <v>0</v>
      </c>
      <c r="I67" s="4">
        <v>4</v>
      </c>
      <c r="J67" s="4">
        <v>0</v>
      </c>
      <c r="K67" s="4">
        <v>4</v>
      </c>
      <c r="L67" s="97">
        <v>0</v>
      </c>
      <c r="M67" s="97">
        <v>0</v>
      </c>
      <c r="N67" s="97">
        <v>0</v>
      </c>
      <c r="O67" s="93" t="s">
        <v>70</v>
      </c>
      <c r="P67" s="93" t="s">
        <v>70</v>
      </c>
      <c r="Q67" s="4">
        <v>4</v>
      </c>
      <c r="R67" s="4">
        <v>0</v>
      </c>
      <c r="S67" s="4">
        <v>1</v>
      </c>
      <c r="T67" s="4">
        <v>0</v>
      </c>
      <c r="U67" s="4">
        <v>2</v>
      </c>
      <c r="V67" s="4">
        <v>0</v>
      </c>
      <c r="W67" s="4">
        <v>3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1</v>
      </c>
      <c r="AD67" s="4">
        <v>0</v>
      </c>
      <c r="AE67" s="4">
        <v>0</v>
      </c>
      <c r="AF67" s="19"/>
      <c r="AG67" s="35">
        <f>SUM(C67:AE67)</f>
        <v>42</v>
      </c>
      <c r="AH67" s="14"/>
      <c r="AI67" s="56"/>
      <c r="AJ67" s="56"/>
      <c r="AK67" s="56"/>
    </row>
    <row r="68" spans="1:37" ht="15.6" customHeight="1" x14ac:dyDescent="0.2">
      <c r="A68" s="120" t="s">
        <v>72</v>
      </c>
      <c r="B68" s="31" t="s">
        <v>8</v>
      </c>
      <c r="C68" s="20">
        <f>C67</f>
        <v>4</v>
      </c>
      <c r="D68" s="5">
        <f t="shared" ref="D68" si="211">C68-D66+D67</f>
        <v>7</v>
      </c>
      <c r="E68" s="5">
        <f t="shared" ref="E68" si="212">D68-E66+E67</f>
        <v>8</v>
      </c>
      <c r="F68" s="5">
        <f t="shared" ref="F68" si="213">E68-F66+F67</f>
        <v>17</v>
      </c>
      <c r="G68" s="5">
        <f t="shared" ref="G68" si="214">F68-G66+G67</f>
        <v>22</v>
      </c>
      <c r="H68" s="5">
        <f t="shared" ref="H68" si="215">G68-H66+H67</f>
        <v>22</v>
      </c>
      <c r="I68" s="5">
        <f t="shared" ref="I68" si="216">H68-I66+I67</f>
        <v>26</v>
      </c>
      <c r="J68" s="5">
        <f t="shared" ref="J68" si="217">I68-J66+J67</f>
        <v>26</v>
      </c>
      <c r="K68" s="5">
        <f t="shared" ref="K68" si="218">J68-K66+K67</f>
        <v>30</v>
      </c>
      <c r="L68" s="98">
        <f t="shared" ref="L68" si="219">K68-L66+L67</f>
        <v>22</v>
      </c>
      <c r="M68" s="98">
        <f t="shared" ref="M68" si="220">L68-M66+M67</f>
        <v>22</v>
      </c>
      <c r="N68" s="98">
        <f t="shared" ref="N68" si="221">M68-N66+N67</f>
        <v>22</v>
      </c>
      <c r="O68" s="94" t="s">
        <v>70</v>
      </c>
      <c r="P68" s="94" t="s">
        <v>70</v>
      </c>
      <c r="Q68" s="5">
        <f>N68-Q66+Q67</f>
        <v>24</v>
      </c>
      <c r="R68" s="5">
        <f t="shared" ref="R68" si="222">Q68-R66+R67</f>
        <v>24</v>
      </c>
      <c r="S68" s="5">
        <f t="shared" ref="S68" si="223">R68-S66+S67</f>
        <v>23</v>
      </c>
      <c r="T68" s="5">
        <f t="shared" ref="T68" si="224">S68-T66+T67</f>
        <v>17</v>
      </c>
      <c r="U68" s="5">
        <f t="shared" ref="U68" si="225">T68-U66+U67</f>
        <v>14</v>
      </c>
      <c r="V68" s="5">
        <f t="shared" ref="V68" si="226">U68-V66+V67</f>
        <v>10</v>
      </c>
      <c r="W68" s="5">
        <f t="shared" ref="W68" si="227">V68-W66+W67</f>
        <v>12</v>
      </c>
      <c r="X68" s="5">
        <f t="shared" ref="X68" si="228">W68-X66+X67</f>
        <v>11</v>
      </c>
      <c r="Y68" s="5">
        <f t="shared" ref="Y68" si="229">X68-Y66+Y67</f>
        <v>11</v>
      </c>
      <c r="Z68" s="5">
        <f t="shared" ref="Z68" si="230">Y68-Z66+Z67</f>
        <v>9</v>
      </c>
      <c r="AA68" s="5">
        <f t="shared" ref="AA68" si="231">Z68-AA66+AA67</f>
        <v>5</v>
      </c>
      <c r="AB68" s="5">
        <f t="shared" ref="AB68" si="232">AA68-AB66+AB67</f>
        <v>4</v>
      </c>
      <c r="AC68" s="5">
        <f t="shared" ref="AC68" si="233">AB68-AC66+AC67</f>
        <v>4</v>
      </c>
      <c r="AD68" s="5">
        <f t="shared" ref="AD68" si="234">AC68-AD66+AD67</f>
        <v>2</v>
      </c>
      <c r="AE68" s="5">
        <f t="shared" ref="AE68" si="235">AD68-AE66+AE67</f>
        <v>1</v>
      </c>
      <c r="AF68" s="36">
        <f>AE68-AF66</f>
        <v>0</v>
      </c>
      <c r="AG68" s="37"/>
      <c r="AH68" s="3">
        <f>MAX(C68:AF68)</f>
        <v>30</v>
      </c>
      <c r="AI68" s="56"/>
      <c r="AJ68" s="56"/>
      <c r="AK68" s="56"/>
    </row>
    <row r="69" spans="1:37" ht="15.6" customHeight="1" x14ac:dyDescent="0.2">
      <c r="A69" s="121"/>
      <c r="B69" s="31" t="s">
        <v>9</v>
      </c>
      <c r="C69" s="116"/>
      <c r="D69" s="117"/>
      <c r="E69" s="117"/>
      <c r="F69" s="117"/>
      <c r="G69" s="117"/>
      <c r="H69" s="117"/>
      <c r="I69" s="99">
        <v>15.17</v>
      </c>
      <c r="J69" s="117"/>
      <c r="K69" s="117"/>
      <c r="L69" s="100">
        <v>15.22</v>
      </c>
      <c r="M69" s="117"/>
      <c r="N69" s="117"/>
      <c r="O69" s="101" t="s">
        <v>70</v>
      </c>
      <c r="P69" s="117"/>
      <c r="Q69" s="99">
        <v>15.27</v>
      </c>
      <c r="R69" s="117"/>
      <c r="S69" s="117"/>
      <c r="T69" s="117"/>
      <c r="U69" s="117"/>
      <c r="V69" s="117"/>
      <c r="W69" s="117"/>
      <c r="X69" s="117"/>
      <c r="Y69" s="99">
        <v>15.41</v>
      </c>
      <c r="Z69" s="117"/>
      <c r="AA69" s="117"/>
      <c r="AB69" s="99">
        <v>15.48</v>
      </c>
      <c r="AC69" s="117"/>
      <c r="AD69" s="117"/>
      <c r="AE69" s="117"/>
      <c r="AF69" s="109">
        <v>15.53</v>
      </c>
      <c r="AG69" s="38">
        <v>46</v>
      </c>
      <c r="AH69" s="14"/>
      <c r="AI69" s="56"/>
      <c r="AJ69" s="56"/>
      <c r="AK69" s="56"/>
    </row>
    <row r="70" spans="1:37" ht="15.6" customHeight="1" x14ac:dyDescent="0.2">
      <c r="A70" s="122"/>
      <c r="B70" s="32" t="s">
        <v>10</v>
      </c>
      <c r="C70" s="118">
        <v>15.07</v>
      </c>
      <c r="D70" s="119"/>
      <c r="E70" s="119"/>
      <c r="F70" s="119"/>
      <c r="G70" s="119"/>
      <c r="H70" s="119"/>
      <c r="I70" s="102">
        <f>I69</f>
        <v>15.17</v>
      </c>
      <c r="J70" s="119"/>
      <c r="K70" s="119"/>
      <c r="L70" s="103">
        <f>L69</f>
        <v>15.22</v>
      </c>
      <c r="M70" s="119"/>
      <c r="N70" s="119"/>
      <c r="O70" s="104" t="s">
        <v>70</v>
      </c>
      <c r="P70" s="119"/>
      <c r="Q70" s="102">
        <f>Q69</f>
        <v>15.27</v>
      </c>
      <c r="R70" s="119"/>
      <c r="S70" s="119"/>
      <c r="T70" s="119"/>
      <c r="U70" s="119"/>
      <c r="V70" s="119"/>
      <c r="W70" s="119"/>
      <c r="X70" s="119"/>
      <c r="Y70" s="102">
        <f>Y69</f>
        <v>15.41</v>
      </c>
      <c r="Z70" s="119"/>
      <c r="AA70" s="119"/>
      <c r="AB70" s="102">
        <f>AB69</f>
        <v>15.48</v>
      </c>
      <c r="AC70" s="119"/>
      <c r="AD70" s="119"/>
      <c r="AE70" s="119"/>
      <c r="AF70" s="115"/>
      <c r="AG70" s="37"/>
      <c r="AH70" s="15"/>
      <c r="AI70" s="56"/>
      <c r="AJ70" s="56"/>
      <c r="AK70" s="56"/>
    </row>
    <row r="71" spans="1:37" ht="15.6" customHeight="1" thickBot="1" x14ac:dyDescent="0.25">
      <c r="A71" s="58">
        <v>215</v>
      </c>
      <c r="B71" s="58" t="s">
        <v>11</v>
      </c>
      <c r="C71" s="65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60"/>
      <c r="AG71" s="61"/>
      <c r="AH71" s="3"/>
      <c r="AI71" s="56"/>
      <c r="AJ71" s="56"/>
      <c r="AK71" s="56"/>
    </row>
    <row r="72" spans="1:37" ht="15.6" customHeight="1" x14ac:dyDescent="0.2">
      <c r="A72" s="64"/>
      <c r="B72" s="28" t="s">
        <v>5</v>
      </c>
      <c r="C72" s="29"/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1</v>
      </c>
      <c r="J72" s="26">
        <v>0</v>
      </c>
      <c r="K72" s="26">
        <v>2</v>
      </c>
      <c r="L72" s="96">
        <v>5</v>
      </c>
      <c r="M72" s="96">
        <v>0</v>
      </c>
      <c r="N72" s="96">
        <v>2</v>
      </c>
      <c r="O72" s="92">
        <v>3</v>
      </c>
      <c r="P72" s="92">
        <v>2</v>
      </c>
      <c r="Q72" s="26">
        <v>5</v>
      </c>
      <c r="R72" s="26">
        <v>1</v>
      </c>
      <c r="S72" s="26">
        <v>4</v>
      </c>
      <c r="T72" s="26">
        <v>4</v>
      </c>
      <c r="U72" s="26">
        <v>6</v>
      </c>
      <c r="V72" s="26">
        <v>4</v>
      </c>
      <c r="W72" s="26">
        <v>1</v>
      </c>
      <c r="X72" s="26">
        <v>0</v>
      </c>
      <c r="Y72" s="26">
        <v>1</v>
      </c>
      <c r="Z72" s="26">
        <v>2</v>
      </c>
      <c r="AA72" s="26">
        <v>3</v>
      </c>
      <c r="AB72" s="26">
        <v>0</v>
      </c>
      <c r="AC72" s="26">
        <v>2</v>
      </c>
      <c r="AD72" s="26">
        <v>2</v>
      </c>
      <c r="AE72" s="26">
        <v>0</v>
      </c>
      <c r="AF72" s="33">
        <v>3</v>
      </c>
      <c r="AG72" s="34" t="s">
        <v>6</v>
      </c>
      <c r="AH72" s="52"/>
      <c r="AI72" s="56"/>
      <c r="AJ72" s="56"/>
      <c r="AK72" s="56"/>
    </row>
    <row r="73" spans="1:37" ht="15.6" customHeight="1" x14ac:dyDescent="0.2">
      <c r="A73" s="30">
        <v>15.55</v>
      </c>
      <c r="B73" s="31" t="s">
        <v>7</v>
      </c>
      <c r="C73" s="20">
        <v>2</v>
      </c>
      <c r="D73" s="4">
        <v>0</v>
      </c>
      <c r="E73" s="4">
        <v>0</v>
      </c>
      <c r="F73" s="4">
        <v>3</v>
      </c>
      <c r="G73" s="4">
        <v>10</v>
      </c>
      <c r="H73" s="4">
        <v>0</v>
      </c>
      <c r="I73" s="4">
        <v>8</v>
      </c>
      <c r="J73" s="4">
        <v>0</v>
      </c>
      <c r="K73" s="4">
        <v>2</v>
      </c>
      <c r="L73" s="97">
        <v>2</v>
      </c>
      <c r="M73" s="97">
        <v>1</v>
      </c>
      <c r="N73" s="97">
        <v>2</v>
      </c>
      <c r="O73" s="93">
        <v>7</v>
      </c>
      <c r="P73" s="93">
        <v>1</v>
      </c>
      <c r="Q73" s="4">
        <v>4</v>
      </c>
      <c r="R73" s="4">
        <v>1</v>
      </c>
      <c r="S73" s="4">
        <v>1</v>
      </c>
      <c r="T73" s="4">
        <v>4</v>
      </c>
      <c r="U73" s="4">
        <v>1</v>
      </c>
      <c r="V73" s="4">
        <v>1</v>
      </c>
      <c r="W73" s="4">
        <v>0</v>
      </c>
      <c r="X73" s="4">
        <v>0</v>
      </c>
      <c r="Y73" s="4">
        <v>3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19"/>
      <c r="AG73" s="35">
        <f>SUM(C73:AE73)</f>
        <v>53</v>
      </c>
      <c r="AH73" s="14"/>
      <c r="AI73" s="56"/>
      <c r="AJ73" s="56"/>
      <c r="AK73" s="56"/>
    </row>
    <row r="74" spans="1:37" ht="15.6" customHeight="1" x14ac:dyDescent="0.2">
      <c r="A74" s="120" t="s">
        <v>72</v>
      </c>
      <c r="B74" s="31" t="s">
        <v>8</v>
      </c>
      <c r="C74" s="20">
        <f>C73</f>
        <v>2</v>
      </c>
      <c r="D74" s="5">
        <f t="shared" ref="D74" si="236">C74-D72+D73</f>
        <v>2</v>
      </c>
      <c r="E74" s="5">
        <f t="shared" ref="E74" si="237">D74-E72+E73</f>
        <v>2</v>
      </c>
      <c r="F74" s="5">
        <f t="shared" ref="F74" si="238">E74-F72+F73</f>
        <v>5</v>
      </c>
      <c r="G74" s="5">
        <f t="shared" ref="G74" si="239">F74-G72+G73</f>
        <v>15</v>
      </c>
      <c r="H74" s="5">
        <f t="shared" ref="H74" si="240">G74-H72+H73</f>
        <v>15</v>
      </c>
      <c r="I74" s="5">
        <f t="shared" ref="I74" si="241">H74-I72+I73</f>
        <v>22</v>
      </c>
      <c r="J74" s="5">
        <f t="shared" ref="J74" si="242">I74-J72+J73</f>
        <v>22</v>
      </c>
      <c r="K74" s="5">
        <f t="shared" ref="K74" si="243">J74-K72+K73</f>
        <v>22</v>
      </c>
      <c r="L74" s="98">
        <f t="shared" ref="L74" si="244">K74-L72+L73</f>
        <v>19</v>
      </c>
      <c r="M74" s="98">
        <f t="shared" ref="M74" si="245">L74-M72+M73</f>
        <v>20</v>
      </c>
      <c r="N74" s="98">
        <f t="shared" ref="N74" si="246">M74-N72+N73</f>
        <v>20</v>
      </c>
      <c r="O74" s="94">
        <f t="shared" ref="O74" si="247">N74-O72+O73</f>
        <v>24</v>
      </c>
      <c r="P74" s="94">
        <f t="shared" ref="P74" si="248">O74-P72+P73</f>
        <v>23</v>
      </c>
      <c r="Q74" s="5">
        <f t="shared" ref="Q74" si="249">P74-Q72+Q73</f>
        <v>22</v>
      </c>
      <c r="R74" s="5">
        <f t="shared" ref="R74" si="250">Q74-R72+R73</f>
        <v>22</v>
      </c>
      <c r="S74" s="5">
        <f t="shared" ref="S74" si="251">R74-S72+S73</f>
        <v>19</v>
      </c>
      <c r="T74" s="5">
        <f t="shared" ref="T74" si="252">S74-T72+T73</f>
        <v>19</v>
      </c>
      <c r="U74" s="5">
        <f t="shared" ref="U74" si="253">T74-U72+U73</f>
        <v>14</v>
      </c>
      <c r="V74" s="5">
        <f t="shared" ref="V74" si="254">U74-V72+V73</f>
        <v>11</v>
      </c>
      <c r="W74" s="5">
        <f t="shared" ref="W74" si="255">V74-W72+W73</f>
        <v>10</v>
      </c>
      <c r="X74" s="5">
        <f t="shared" ref="X74" si="256">W74-X72+X73</f>
        <v>10</v>
      </c>
      <c r="Y74" s="5">
        <f t="shared" ref="Y74" si="257">X74-Y72+Y73</f>
        <v>12</v>
      </c>
      <c r="Z74" s="5">
        <f t="shared" ref="Z74" si="258">Y74-Z72+Z73</f>
        <v>10</v>
      </c>
      <c r="AA74" s="5">
        <f t="shared" ref="AA74" si="259">Z74-AA72+AA73</f>
        <v>7</v>
      </c>
      <c r="AB74" s="5">
        <f t="shared" ref="AB74" si="260">AA74-AB72+AB73</f>
        <v>7</v>
      </c>
      <c r="AC74" s="5">
        <f t="shared" ref="AC74" si="261">AB74-AC72+AC73</f>
        <v>5</v>
      </c>
      <c r="AD74" s="5">
        <f t="shared" ref="AD74" si="262">AC74-AD72+AD73</f>
        <v>3</v>
      </c>
      <c r="AE74" s="5">
        <f t="shared" ref="AE74" si="263">AD74-AE72+AE73</f>
        <v>3</v>
      </c>
      <c r="AF74" s="36">
        <f>AE74-AF72</f>
        <v>0</v>
      </c>
      <c r="AG74" s="37"/>
      <c r="AH74" s="3">
        <f>MAX(C74:AF74)</f>
        <v>24</v>
      </c>
      <c r="AI74" s="56"/>
      <c r="AJ74" s="56"/>
      <c r="AK74" s="56"/>
    </row>
    <row r="75" spans="1:37" ht="15.6" customHeight="1" x14ac:dyDescent="0.2">
      <c r="A75" s="121"/>
      <c r="B75" s="31" t="s">
        <v>9</v>
      </c>
      <c r="C75" s="116"/>
      <c r="D75" s="117"/>
      <c r="E75" s="117"/>
      <c r="F75" s="117"/>
      <c r="G75" s="117"/>
      <c r="H75" s="117"/>
      <c r="I75" s="99">
        <v>16.04</v>
      </c>
      <c r="J75" s="117"/>
      <c r="K75" s="117"/>
      <c r="L75" s="100">
        <v>16.09</v>
      </c>
      <c r="M75" s="117"/>
      <c r="N75" s="117"/>
      <c r="O75" s="101">
        <v>16.16</v>
      </c>
      <c r="P75" s="117"/>
      <c r="Q75" s="99">
        <v>16.2</v>
      </c>
      <c r="R75" s="117"/>
      <c r="S75" s="117"/>
      <c r="T75" s="117"/>
      <c r="U75" s="117"/>
      <c r="V75" s="117"/>
      <c r="W75" s="117"/>
      <c r="X75" s="117"/>
      <c r="Y75" s="99">
        <v>16.350000000000001</v>
      </c>
      <c r="Z75" s="117"/>
      <c r="AA75" s="117"/>
      <c r="AB75" s="99">
        <v>16.420000000000002</v>
      </c>
      <c r="AC75" s="117"/>
      <c r="AD75" s="117"/>
      <c r="AE75" s="117"/>
      <c r="AF75" s="109">
        <v>16.47</v>
      </c>
      <c r="AG75" s="38">
        <v>52</v>
      </c>
      <c r="AH75" s="14"/>
      <c r="AI75" s="56"/>
      <c r="AJ75" s="56"/>
      <c r="AK75" s="56"/>
    </row>
    <row r="76" spans="1:37" ht="15.6" customHeight="1" x14ac:dyDescent="0.2">
      <c r="A76" s="122"/>
      <c r="B76" s="32" t="s">
        <v>10</v>
      </c>
      <c r="C76" s="118">
        <v>15.55</v>
      </c>
      <c r="D76" s="119"/>
      <c r="E76" s="119"/>
      <c r="F76" s="119"/>
      <c r="G76" s="119"/>
      <c r="H76" s="119"/>
      <c r="I76" s="102">
        <f>I75</f>
        <v>16.04</v>
      </c>
      <c r="J76" s="119"/>
      <c r="K76" s="119"/>
      <c r="L76" s="103">
        <f>L75</f>
        <v>16.09</v>
      </c>
      <c r="M76" s="119"/>
      <c r="N76" s="119"/>
      <c r="O76" s="104">
        <f>O75</f>
        <v>16.16</v>
      </c>
      <c r="P76" s="119"/>
      <c r="Q76" s="102">
        <f>Q75</f>
        <v>16.2</v>
      </c>
      <c r="R76" s="119"/>
      <c r="S76" s="119"/>
      <c r="T76" s="119"/>
      <c r="U76" s="119"/>
      <c r="V76" s="119"/>
      <c r="W76" s="119"/>
      <c r="X76" s="119"/>
      <c r="Y76" s="102">
        <f>Y75</f>
        <v>16.350000000000001</v>
      </c>
      <c r="Z76" s="119"/>
      <c r="AA76" s="119"/>
      <c r="AB76" s="102">
        <f>AB75</f>
        <v>16.420000000000002</v>
      </c>
      <c r="AC76" s="119"/>
      <c r="AD76" s="119"/>
      <c r="AE76" s="119"/>
      <c r="AF76" s="115"/>
      <c r="AG76" s="37"/>
      <c r="AH76" s="15"/>
      <c r="AI76" s="56"/>
      <c r="AJ76" s="56"/>
      <c r="AK76" s="56"/>
    </row>
    <row r="77" spans="1:37" ht="15.6" customHeight="1" thickBot="1" x14ac:dyDescent="0.25">
      <c r="A77" s="58">
        <v>538</v>
      </c>
      <c r="B77" s="58" t="s">
        <v>11</v>
      </c>
      <c r="C77" s="65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60"/>
      <c r="AG77" s="61"/>
      <c r="AH77" s="3"/>
      <c r="AI77" s="56"/>
      <c r="AJ77" s="56"/>
      <c r="AK77" s="56"/>
    </row>
    <row r="78" spans="1:37" ht="15.6" customHeight="1" x14ac:dyDescent="0.2">
      <c r="A78" s="64"/>
      <c r="B78" s="28" t="s">
        <v>5</v>
      </c>
      <c r="C78" s="29"/>
      <c r="D78" s="26">
        <v>0</v>
      </c>
      <c r="E78" s="26">
        <v>0</v>
      </c>
      <c r="F78" s="26">
        <v>0</v>
      </c>
      <c r="G78" s="26">
        <v>0</v>
      </c>
      <c r="H78" s="26">
        <v>0</v>
      </c>
      <c r="I78" s="26">
        <v>1</v>
      </c>
      <c r="J78" s="26">
        <v>0</v>
      </c>
      <c r="K78" s="26">
        <v>1</v>
      </c>
      <c r="L78" s="96">
        <v>3</v>
      </c>
      <c r="M78" s="96">
        <v>0</v>
      </c>
      <c r="N78" s="96">
        <v>1</v>
      </c>
      <c r="O78" s="92">
        <v>1</v>
      </c>
      <c r="P78" s="92">
        <v>0</v>
      </c>
      <c r="Q78" s="26">
        <v>2</v>
      </c>
      <c r="R78" s="26">
        <v>2</v>
      </c>
      <c r="S78" s="26">
        <v>2</v>
      </c>
      <c r="T78" s="26">
        <v>3</v>
      </c>
      <c r="U78" s="26">
        <v>4</v>
      </c>
      <c r="V78" s="26">
        <v>1</v>
      </c>
      <c r="W78" s="26">
        <v>0</v>
      </c>
      <c r="X78" s="26">
        <v>1</v>
      </c>
      <c r="Y78" s="26">
        <v>2</v>
      </c>
      <c r="Z78" s="26">
        <v>0</v>
      </c>
      <c r="AA78" s="26">
        <v>1</v>
      </c>
      <c r="AB78" s="26">
        <v>0</v>
      </c>
      <c r="AC78" s="26">
        <v>1</v>
      </c>
      <c r="AD78" s="26">
        <v>1</v>
      </c>
      <c r="AE78" s="26">
        <v>0</v>
      </c>
      <c r="AF78" s="33">
        <v>5</v>
      </c>
      <c r="AG78" s="34" t="s">
        <v>6</v>
      </c>
      <c r="AH78" s="52"/>
      <c r="AI78" s="56"/>
      <c r="AJ78" s="56"/>
      <c r="AK78" s="56"/>
    </row>
    <row r="79" spans="1:37" ht="15.6" customHeight="1" x14ac:dyDescent="0.2">
      <c r="A79" s="30">
        <v>17.579999999999998</v>
      </c>
      <c r="B79" s="31" t="s">
        <v>7</v>
      </c>
      <c r="C79" s="20">
        <v>4</v>
      </c>
      <c r="D79" s="4">
        <v>3</v>
      </c>
      <c r="E79" s="4">
        <v>1</v>
      </c>
      <c r="F79" s="4">
        <v>0</v>
      </c>
      <c r="G79" s="4">
        <v>1</v>
      </c>
      <c r="H79" s="4">
        <v>0</v>
      </c>
      <c r="I79" s="4">
        <v>0</v>
      </c>
      <c r="J79" s="4">
        <v>1</v>
      </c>
      <c r="K79" s="4">
        <v>1</v>
      </c>
      <c r="L79" s="97">
        <v>5</v>
      </c>
      <c r="M79" s="97">
        <v>1</v>
      </c>
      <c r="N79" s="97">
        <v>1</v>
      </c>
      <c r="O79" s="93">
        <v>3</v>
      </c>
      <c r="P79" s="93">
        <v>2</v>
      </c>
      <c r="Q79" s="4">
        <v>2</v>
      </c>
      <c r="R79" s="4">
        <v>1</v>
      </c>
      <c r="S79" s="4">
        <v>0</v>
      </c>
      <c r="T79" s="4">
        <v>0</v>
      </c>
      <c r="U79" s="4">
        <v>2</v>
      </c>
      <c r="V79" s="4">
        <v>1</v>
      </c>
      <c r="W79" s="4">
        <v>0</v>
      </c>
      <c r="X79" s="4">
        <v>0</v>
      </c>
      <c r="Y79" s="4">
        <v>3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19"/>
      <c r="AG79" s="35">
        <f>SUM(C79:AE79)</f>
        <v>32</v>
      </c>
      <c r="AH79" s="14"/>
      <c r="AI79" s="56"/>
      <c r="AJ79" s="56"/>
      <c r="AK79" s="56"/>
    </row>
    <row r="80" spans="1:37" ht="15.6" customHeight="1" x14ac:dyDescent="0.2">
      <c r="A80" s="120" t="s">
        <v>72</v>
      </c>
      <c r="B80" s="31" t="s">
        <v>8</v>
      </c>
      <c r="C80" s="20">
        <f>C79</f>
        <v>4</v>
      </c>
      <c r="D80" s="5">
        <f t="shared" ref="D80" si="264">C80-D78+D79</f>
        <v>7</v>
      </c>
      <c r="E80" s="5">
        <f t="shared" ref="E80" si="265">D80-E78+E79</f>
        <v>8</v>
      </c>
      <c r="F80" s="5">
        <f t="shared" ref="F80" si="266">E80-F78+F79</f>
        <v>8</v>
      </c>
      <c r="G80" s="5">
        <f t="shared" ref="G80" si="267">F80-G78+G79</f>
        <v>9</v>
      </c>
      <c r="H80" s="5">
        <f t="shared" ref="H80" si="268">G80-H78+H79</f>
        <v>9</v>
      </c>
      <c r="I80" s="5">
        <f t="shared" ref="I80" si="269">H80-I78+I79</f>
        <v>8</v>
      </c>
      <c r="J80" s="5">
        <f t="shared" ref="J80" si="270">I80-J78+J79</f>
        <v>9</v>
      </c>
      <c r="K80" s="5">
        <f t="shared" ref="K80" si="271">J80-K78+K79</f>
        <v>9</v>
      </c>
      <c r="L80" s="98">
        <f t="shared" ref="L80" si="272">K80-L78+L79</f>
        <v>11</v>
      </c>
      <c r="M80" s="98">
        <f t="shared" ref="M80" si="273">L80-M78+M79</f>
        <v>12</v>
      </c>
      <c r="N80" s="98">
        <f t="shared" ref="N80" si="274">M80-N78+N79</f>
        <v>12</v>
      </c>
      <c r="O80" s="94">
        <f t="shared" ref="O80" si="275">N80-O78+O79</f>
        <v>14</v>
      </c>
      <c r="P80" s="94">
        <f t="shared" ref="P80" si="276">O80-P78+P79</f>
        <v>16</v>
      </c>
      <c r="Q80" s="5">
        <f t="shared" ref="Q80" si="277">P80-Q78+Q79</f>
        <v>16</v>
      </c>
      <c r="R80" s="5">
        <f t="shared" ref="R80" si="278">Q80-R78+R79</f>
        <v>15</v>
      </c>
      <c r="S80" s="5">
        <f t="shared" ref="S80" si="279">R80-S78+S79</f>
        <v>13</v>
      </c>
      <c r="T80" s="5">
        <f t="shared" ref="T80" si="280">S80-T78+T79</f>
        <v>10</v>
      </c>
      <c r="U80" s="5">
        <f t="shared" ref="U80" si="281">T80-U78+U79</f>
        <v>8</v>
      </c>
      <c r="V80" s="5">
        <f t="shared" ref="V80" si="282">U80-V78+V79</f>
        <v>8</v>
      </c>
      <c r="W80" s="5">
        <f t="shared" ref="W80" si="283">V80-W78+W79</f>
        <v>8</v>
      </c>
      <c r="X80" s="5">
        <f t="shared" ref="X80" si="284">W80-X78+X79</f>
        <v>7</v>
      </c>
      <c r="Y80" s="5">
        <f t="shared" ref="Y80" si="285">X80-Y78+Y79</f>
        <v>8</v>
      </c>
      <c r="Z80" s="5">
        <f t="shared" ref="Z80" si="286">Y80-Z78+Z79</f>
        <v>8</v>
      </c>
      <c r="AA80" s="5">
        <f t="shared" ref="AA80" si="287">Z80-AA78+AA79</f>
        <v>7</v>
      </c>
      <c r="AB80" s="5">
        <f t="shared" ref="AB80" si="288">AA80-AB78+AB79</f>
        <v>7</v>
      </c>
      <c r="AC80" s="5">
        <f t="shared" ref="AC80" si="289">AB80-AC78+AC79</f>
        <v>6</v>
      </c>
      <c r="AD80" s="5">
        <f t="shared" ref="AD80" si="290">AC80-AD78+AD79</f>
        <v>5</v>
      </c>
      <c r="AE80" s="5">
        <f t="shared" ref="AE80" si="291">AD80-AE78+AE79</f>
        <v>5</v>
      </c>
      <c r="AF80" s="36">
        <f>AE80-AF78</f>
        <v>0</v>
      </c>
      <c r="AG80" s="37"/>
      <c r="AH80" s="3">
        <f>MAX(C80:AF80)</f>
        <v>16</v>
      </c>
      <c r="AI80" s="56"/>
      <c r="AJ80" s="56"/>
      <c r="AK80" s="56"/>
    </row>
    <row r="81" spans="1:37" ht="15.6" customHeight="1" x14ac:dyDescent="0.2">
      <c r="A81" s="121"/>
      <c r="B81" s="31" t="s">
        <v>9</v>
      </c>
      <c r="C81" s="116"/>
      <c r="D81" s="117"/>
      <c r="E81" s="117"/>
      <c r="F81" s="117"/>
      <c r="G81" s="117"/>
      <c r="H81" s="117"/>
      <c r="I81" s="99">
        <v>18.07</v>
      </c>
      <c r="J81" s="117"/>
      <c r="K81" s="117"/>
      <c r="L81" s="100">
        <v>18.13</v>
      </c>
      <c r="M81" s="117"/>
      <c r="N81" s="117"/>
      <c r="O81" s="101">
        <v>18.2</v>
      </c>
      <c r="P81" s="117"/>
      <c r="Q81" s="99">
        <v>18.23</v>
      </c>
      <c r="R81" s="117"/>
      <c r="S81" s="117"/>
      <c r="T81" s="117"/>
      <c r="U81" s="117"/>
      <c r="V81" s="117"/>
      <c r="W81" s="117"/>
      <c r="X81" s="117"/>
      <c r="Y81" s="99">
        <v>18.36</v>
      </c>
      <c r="Z81" s="117"/>
      <c r="AA81" s="117"/>
      <c r="AB81" s="99">
        <v>18.43</v>
      </c>
      <c r="AC81" s="117"/>
      <c r="AD81" s="117"/>
      <c r="AE81" s="117"/>
      <c r="AF81" s="109">
        <v>18.47</v>
      </c>
      <c r="AG81" s="38">
        <v>49</v>
      </c>
      <c r="AH81" s="14"/>
      <c r="AI81" s="56"/>
      <c r="AJ81" s="56"/>
      <c r="AK81" s="56"/>
    </row>
    <row r="82" spans="1:37" ht="15.6" customHeight="1" x14ac:dyDescent="0.2">
      <c r="A82" s="122"/>
      <c r="B82" s="32" t="s">
        <v>10</v>
      </c>
      <c r="C82" s="118">
        <v>17.579999999999998</v>
      </c>
      <c r="D82" s="119"/>
      <c r="E82" s="119"/>
      <c r="F82" s="119"/>
      <c r="G82" s="119"/>
      <c r="H82" s="119"/>
      <c r="I82" s="102">
        <f>I81</f>
        <v>18.07</v>
      </c>
      <c r="J82" s="119"/>
      <c r="K82" s="119"/>
      <c r="L82" s="103">
        <f>L81</f>
        <v>18.13</v>
      </c>
      <c r="M82" s="119"/>
      <c r="N82" s="119"/>
      <c r="O82" s="104">
        <f>O81</f>
        <v>18.2</v>
      </c>
      <c r="P82" s="119"/>
      <c r="Q82" s="102">
        <f>Q81</f>
        <v>18.23</v>
      </c>
      <c r="R82" s="119"/>
      <c r="S82" s="119"/>
      <c r="T82" s="119"/>
      <c r="U82" s="119"/>
      <c r="V82" s="119"/>
      <c r="W82" s="119"/>
      <c r="X82" s="119"/>
      <c r="Y82" s="102">
        <f>Y81</f>
        <v>18.36</v>
      </c>
      <c r="Z82" s="119"/>
      <c r="AA82" s="119"/>
      <c r="AB82" s="102">
        <f>AB81</f>
        <v>18.43</v>
      </c>
      <c r="AC82" s="119"/>
      <c r="AD82" s="119"/>
      <c r="AE82" s="119"/>
      <c r="AF82" s="115"/>
      <c r="AG82" s="37"/>
      <c r="AH82" s="15"/>
      <c r="AI82" s="56"/>
      <c r="AJ82" s="56"/>
      <c r="AK82" s="56"/>
    </row>
    <row r="83" spans="1:37" ht="15.6" customHeight="1" thickBot="1" x14ac:dyDescent="0.25">
      <c r="A83" s="58">
        <v>538</v>
      </c>
      <c r="B83" s="58" t="s">
        <v>11</v>
      </c>
      <c r="C83" s="65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60"/>
      <c r="AG83" s="61"/>
      <c r="AH83" s="3"/>
      <c r="AI83" s="56"/>
      <c r="AJ83" s="56"/>
      <c r="AK83" s="56"/>
    </row>
    <row r="84" spans="1:37" ht="15.6" customHeight="1" x14ac:dyDescent="0.2">
      <c r="A84" s="64"/>
      <c r="B84" s="28" t="s">
        <v>5</v>
      </c>
      <c r="C84" s="29"/>
      <c r="D84" s="26">
        <v>0</v>
      </c>
      <c r="E84" s="26">
        <v>0</v>
      </c>
      <c r="F84" s="26">
        <v>0</v>
      </c>
      <c r="G84" s="26">
        <v>1</v>
      </c>
      <c r="H84" s="26">
        <v>0</v>
      </c>
      <c r="I84" s="26">
        <v>1</v>
      </c>
      <c r="J84" s="26">
        <v>0</v>
      </c>
      <c r="K84" s="26">
        <v>1</v>
      </c>
      <c r="L84" s="96">
        <v>0</v>
      </c>
      <c r="M84" s="96">
        <v>0</v>
      </c>
      <c r="N84" s="96">
        <v>0</v>
      </c>
      <c r="O84" s="92" t="s">
        <v>70</v>
      </c>
      <c r="P84" s="92" t="s">
        <v>70</v>
      </c>
      <c r="Q84" s="26">
        <v>0</v>
      </c>
      <c r="R84" s="26">
        <v>2</v>
      </c>
      <c r="S84" s="26">
        <v>2</v>
      </c>
      <c r="T84" s="26">
        <v>3</v>
      </c>
      <c r="U84" s="26">
        <v>6</v>
      </c>
      <c r="V84" s="26">
        <v>0</v>
      </c>
      <c r="W84" s="26">
        <v>0</v>
      </c>
      <c r="X84" s="26">
        <v>1</v>
      </c>
      <c r="Y84" s="26">
        <v>5</v>
      </c>
      <c r="Z84" s="26">
        <v>0</v>
      </c>
      <c r="AA84" s="26">
        <v>4</v>
      </c>
      <c r="AB84" s="26">
        <v>0</v>
      </c>
      <c r="AC84" s="26">
        <v>1</v>
      </c>
      <c r="AD84" s="26">
        <v>1</v>
      </c>
      <c r="AE84" s="26">
        <v>1</v>
      </c>
      <c r="AF84" s="33">
        <v>1</v>
      </c>
      <c r="AG84" s="34" t="s">
        <v>6</v>
      </c>
      <c r="AH84" s="52"/>
      <c r="AI84" s="56"/>
      <c r="AJ84" s="56"/>
      <c r="AK84" s="56"/>
    </row>
    <row r="85" spans="1:37" ht="15.6" customHeight="1" x14ac:dyDescent="0.2">
      <c r="A85" s="30">
        <v>19.579999999999998</v>
      </c>
      <c r="B85" s="31" t="s">
        <v>7</v>
      </c>
      <c r="C85" s="20">
        <v>13</v>
      </c>
      <c r="D85" s="4">
        <v>1</v>
      </c>
      <c r="E85" s="4">
        <v>2</v>
      </c>
      <c r="F85" s="4">
        <v>2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97">
        <v>1</v>
      </c>
      <c r="M85" s="97">
        <v>0</v>
      </c>
      <c r="N85" s="97">
        <v>1</v>
      </c>
      <c r="O85" s="93" t="s">
        <v>70</v>
      </c>
      <c r="P85" s="93" t="s">
        <v>70</v>
      </c>
      <c r="Q85" s="4">
        <v>3</v>
      </c>
      <c r="R85" s="4">
        <v>1</v>
      </c>
      <c r="S85" s="4">
        <v>1</v>
      </c>
      <c r="T85" s="4">
        <v>1</v>
      </c>
      <c r="U85" s="4">
        <v>1</v>
      </c>
      <c r="V85" s="4">
        <v>1</v>
      </c>
      <c r="W85" s="4">
        <v>1</v>
      </c>
      <c r="X85" s="4">
        <v>1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19"/>
      <c r="AG85" s="35">
        <f>SUM(C85:AE85)</f>
        <v>30</v>
      </c>
      <c r="AH85" s="14"/>
      <c r="AI85" s="56"/>
      <c r="AJ85" s="56"/>
      <c r="AK85" s="56"/>
    </row>
    <row r="86" spans="1:37" ht="15.6" customHeight="1" x14ac:dyDescent="0.2">
      <c r="A86" s="120" t="s">
        <v>72</v>
      </c>
      <c r="B86" s="31" t="s">
        <v>8</v>
      </c>
      <c r="C86" s="20">
        <f>C85</f>
        <v>13</v>
      </c>
      <c r="D86" s="5">
        <f t="shared" ref="D86" si="292">C86-D84+D85</f>
        <v>14</v>
      </c>
      <c r="E86" s="5">
        <f t="shared" ref="E86" si="293">D86-E84+E85</f>
        <v>16</v>
      </c>
      <c r="F86" s="5">
        <f t="shared" ref="F86" si="294">E86-F84+F85</f>
        <v>18</v>
      </c>
      <c r="G86" s="5">
        <f t="shared" ref="G86" si="295">F86-G84+G85</f>
        <v>17</v>
      </c>
      <c r="H86" s="5">
        <f t="shared" ref="H86" si="296">G86-H84+H85</f>
        <v>17</v>
      </c>
      <c r="I86" s="5">
        <f t="shared" ref="I86" si="297">H86-I84+I85</f>
        <v>16</v>
      </c>
      <c r="J86" s="5">
        <f t="shared" ref="J86" si="298">I86-J84+J85</f>
        <v>16</v>
      </c>
      <c r="K86" s="5">
        <f t="shared" ref="K86" si="299">J86-K84+K85</f>
        <v>15</v>
      </c>
      <c r="L86" s="98">
        <f t="shared" ref="L86" si="300">K86-L84+L85</f>
        <v>16</v>
      </c>
      <c r="M86" s="98">
        <f t="shared" ref="M86" si="301">L86-M84+M85</f>
        <v>16</v>
      </c>
      <c r="N86" s="98">
        <f t="shared" ref="N86" si="302">M86-N84+N85</f>
        <v>17</v>
      </c>
      <c r="O86" s="94" t="s">
        <v>70</v>
      </c>
      <c r="P86" s="94" t="s">
        <v>70</v>
      </c>
      <c r="Q86" s="5">
        <f>N86-Q84+Q85</f>
        <v>20</v>
      </c>
      <c r="R86" s="5">
        <f t="shared" ref="R86" si="303">Q86-R84+R85</f>
        <v>19</v>
      </c>
      <c r="S86" s="5">
        <f t="shared" ref="S86" si="304">R86-S84+S85</f>
        <v>18</v>
      </c>
      <c r="T86" s="5">
        <f t="shared" ref="T86" si="305">S86-T84+T85</f>
        <v>16</v>
      </c>
      <c r="U86" s="5">
        <f t="shared" ref="U86" si="306">T86-U84+U85</f>
        <v>11</v>
      </c>
      <c r="V86" s="5">
        <f t="shared" ref="V86" si="307">U86-V84+V85</f>
        <v>12</v>
      </c>
      <c r="W86" s="5">
        <f t="shared" ref="W86" si="308">V86-W84+W85</f>
        <v>13</v>
      </c>
      <c r="X86" s="5">
        <f t="shared" ref="X86" si="309">W86-X84+X85</f>
        <v>13</v>
      </c>
      <c r="Y86" s="5">
        <f t="shared" ref="Y86" si="310">X86-Y84+Y85</f>
        <v>8</v>
      </c>
      <c r="Z86" s="5">
        <f t="shared" ref="Z86" si="311">Y86-Z84+Z85</f>
        <v>8</v>
      </c>
      <c r="AA86" s="5">
        <f t="shared" ref="AA86" si="312">Z86-AA84+AA85</f>
        <v>4</v>
      </c>
      <c r="AB86" s="5">
        <f t="shared" ref="AB86" si="313">AA86-AB84+AB85</f>
        <v>4</v>
      </c>
      <c r="AC86" s="5">
        <f t="shared" ref="AC86" si="314">AB86-AC84+AC85</f>
        <v>3</v>
      </c>
      <c r="AD86" s="5">
        <f t="shared" ref="AD86" si="315">AC86-AD84+AD85</f>
        <v>2</v>
      </c>
      <c r="AE86" s="5">
        <f t="shared" ref="AE86" si="316">AD86-AE84+AE85</f>
        <v>1</v>
      </c>
      <c r="AF86" s="36">
        <f>AE86-AF84</f>
        <v>0</v>
      </c>
      <c r="AG86" s="37"/>
      <c r="AH86" s="3">
        <f>MAX(C86:AF86)</f>
        <v>20</v>
      </c>
      <c r="AI86" s="56"/>
      <c r="AJ86" s="56"/>
      <c r="AK86" s="56"/>
    </row>
    <row r="87" spans="1:37" ht="15.6" customHeight="1" x14ac:dyDescent="0.2">
      <c r="A87" s="121"/>
      <c r="B87" s="31" t="s">
        <v>9</v>
      </c>
      <c r="C87" s="116"/>
      <c r="D87" s="117"/>
      <c r="E87" s="117"/>
      <c r="F87" s="117"/>
      <c r="G87" s="117"/>
      <c r="H87" s="117"/>
      <c r="I87" s="99">
        <v>20.079999999999998</v>
      </c>
      <c r="J87" s="117"/>
      <c r="K87" s="117"/>
      <c r="L87" s="100">
        <v>20.13</v>
      </c>
      <c r="M87" s="117"/>
      <c r="N87" s="117"/>
      <c r="O87" s="101" t="s">
        <v>70</v>
      </c>
      <c r="P87" s="117"/>
      <c r="Q87" s="99">
        <v>20.18</v>
      </c>
      <c r="R87" s="117"/>
      <c r="S87" s="117"/>
      <c r="T87" s="117"/>
      <c r="U87" s="117"/>
      <c r="V87" s="117"/>
      <c r="W87" s="117"/>
      <c r="X87" s="117"/>
      <c r="Y87" s="99">
        <v>20.309999999999999</v>
      </c>
      <c r="Z87" s="117"/>
      <c r="AA87" s="117"/>
      <c r="AB87" s="99">
        <v>20.38</v>
      </c>
      <c r="AC87" s="117"/>
      <c r="AD87" s="117"/>
      <c r="AE87" s="117"/>
      <c r="AF87" s="109">
        <v>20.43</v>
      </c>
      <c r="AG87" s="38">
        <v>45</v>
      </c>
      <c r="AH87" s="14"/>
      <c r="AI87" s="56"/>
      <c r="AJ87" s="56"/>
      <c r="AK87" s="56"/>
    </row>
    <row r="88" spans="1:37" ht="15.6" customHeight="1" x14ac:dyDescent="0.2">
      <c r="A88" s="122"/>
      <c r="B88" s="32" t="s">
        <v>10</v>
      </c>
      <c r="C88" s="118">
        <v>19.579999999999998</v>
      </c>
      <c r="D88" s="119"/>
      <c r="E88" s="119"/>
      <c r="F88" s="119"/>
      <c r="G88" s="119"/>
      <c r="H88" s="119"/>
      <c r="I88" s="102">
        <f>I87</f>
        <v>20.079999999999998</v>
      </c>
      <c r="J88" s="119"/>
      <c r="K88" s="119"/>
      <c r="L88" s="103">
        <f>L87</f>
        <v>20.13</v>
      </c>
      <c r="M88" s="119"/>
      <c r="N88" s="119"/>
      <c r="O88" s="104" t="s">
        <v>70</v>
      </c>
      <c r="P88" s="119"/>
      <c r="Q88" s="102">
        <f>Q87</f>
        <v>20.18</v>
      </c>
      <c r="R88" s="119"/>
      <c r="S88" s="119"/>
      <c r="T88" s="119"/>
      <c r="U88" s="119"/>
      <c r="V88" s="119"/>
      <c r="W88" s="119"/>
      <c r="X88" s="119"/>
      <c r="Y88" s="102">
        <f>Y87</f>
        <v>20.309999999999999</v>
      </c>
      <c r="Z88" s="119"/>
      <c r="AA88" s="119"/>
      <c r="AB88" s="102">
        <f>AB87</f>
        <v>20.38</v>
      </c>
      <c r="AC88" s="119"/>
      <c r="AD88" s="119"/>
      <c r="AE88" s="119"/>
      <c r="AF88" s="115"/>
      <c r="AG88" s="37"/>
      <c r="AH88" s="15"/>
      <c r="AI88" s="56"/>
      <c r="AJ88" s="56"/>
      <c r="AK88" s="56"/>
    </row>
    <row r="89" spans="1:37" ht="15.6" customHeight="1" thickBot="1" x14ac:dyDescent="0.25">
      <c r="A89" s="58">
        <v>538</v>
      </c>
      <c r="B89" s="58" t="s">
        <v>11</v>
      </c>
      <c r="C89" s="65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60"/>
      <c r="AG89" s="61"/>
      <c r="AH89" s="3"/>
      <c r="AI89" s="56"/>
      <c r="AJ89" s="56"/>
      <c r="AK89" s="56"/>
    </row>
    <row r="90" spans="1:37" ht="15.6" customHeight="1" x14ac:dyDescent="0.2">
      <c r="A90" s="64"/>
      <c r="B90" s="28" t="s">
        <v>5</v>
      </c>
      <c r="C90" s="29"/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2</v>
      </c>
      <c r="L90" s="96">
        <v>0</v>
      </c>
      <c r="M90" s="96">
        <v>0</v>
      </c>
      <c r="N90" s="96">
        <v>0</v>
      </c>
      <c r="O90" s="92" t="s">
        <v>70</v>
      </c>
      <c r="P90" s="92" t="s">
        <v>70</v>
      </c>
      <c r="Q90" s="26">
        <v>1</v>
      </c>
      <c r="R90" s="26">
        <v>0</v>
      </c>
      <c r="S90" s="26">
        <v>0</v>
      </c>
      <c r="T90" s="26">
        <v>1</v>
      </c>
      <c r="U90" s="26">
        <v>0</v>
      </c>
      <c r="V90" s="26">
        <v>0</v>
      </c>
      <c r="W90" s="26">
        <v>0</v>
      </c>
      <c r="X90" s="26">
        <v>0</v>
      </c>
      <c r="Y90" s="26">
        <v>0</v>
      </c>
      <c r="Z90" s="26">
        <v>0</v>
      </c>
      <c r="AA90" s="26">
        <v>0</v>
      </c>
      <c r="AB90" s="26">
        <v>0</v>
      </c>
      <c r="AC90" s="26">
        <v>0</v>
      </c>
      <c r="AD90" s="26">
        <v>0</v>
      </c>
      <c r="AE90" s="26">
        <v>0</v>
      </c>
      <c r="AF90" s="33">
        <v>0</v>
      </c>
      <c r="AG90" s="34" t="s">
        <v>6</v>
      </c>
      <c r="AH90" s="52"/>
      <c r="AI90" s="56"/>
      <c r="AJ90" s="56"/>
      <c r="AK90" s="56"/>
    </row>
    <row r="91" spans="1:37" ht="15.6" customHeight="1" x14ac:dyDescent="0.2">
      <c r="A91" s="30">
        <v>22.08</v>
      </c>
      <c r="B91" s="31" t="s">
        <v>7</v>
      </c>
      <c r="C91" s="20">
        <v>0</v>
      </c>
      <c r="D91" s="4">
        <v>0</v>
      </c>
      <c r="E91" s="4">
        <v>0</v>
      </c>
      <c r="F91" s="4">
        <v>0</v>
      </c>
      <c r="G91" s="4">
        <v>1</v>
      </c>
      <c r="H91" s="4">
        <v>0</v>
      </c>
      <c r="I91" s="4">
        <v>2</v>
      </c>
      <c r="J91" s="4">
        <v>0</v>
      </c>
      <c r="K91" s="4">
        <v>0</v>
      </c>
      <c r="L91" s="97">
        <v>0</v>
      </c>
      <c r="M91" s="97">
        <v>0</v>
      </c>
      <c r="N91" s="97">
        <v>0</v>
      </c>
      <c r="O91" s="93" t="s">
        <v>70</v>
      </c>
      <c r="P91" s="93" t="s">
        <v>70</v>
      </c>
      <c r="Q91" s="4">
        <v>0</v>
      </c>
      <c r="R91" s="4">
        <v>1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19"/>
      <c r="AG91" s="35">
        <f>SUM(C91:AE91)</f>
        <v>4</v>
      </c>
      <c r="AH91" s="14"/>
      <c r="AI91" s="56"/>
      <c r="AJ91" s="56"/>
      <c r="AK91" s="56"/>
    </row>
    <row r="92" spans="1:37" ht="15.6" customHeight="1" x14ac:dyDescent="0.2">
      <c r="A92" s="120" t="s">
        <v>72</v>
      </c>
      <c r="B92" s="31" t="s">
        <v>8</v>
      </c>
      <c r="C92" s="20">
        <f>C91</f>
        <v>0</v>
      </c>
      <c r="D92" s="5">
        <f t="shared" ref="D92" si="317">C92-D90+D91</f>
        <v>0</v>
      </c>
      <c r="E92" s="5">
        <f t="shared" ref="E92" si="318">D92-E90+E91</f>
        <v>0</v>
      </c>
      <c r="F92" s="5">
        <f t="shared" ref="F92" si="319">E92-F90+F91</f>
        <v>0</v>
      </c>
      <c r="G92" s="5">
        <f t="shared" ref="G92" si="320">F92-G90+G91</f>
        <v>1</v>
      </c>
      <c r="H92" s="5">
        <f t="shared" ref="H92" si="321">G92-H90+H91</f>
        <v>1</v>
      </c>
      <c r="I92" s="5">
        <f t="shared" ref="I92" si="322">H92-I90+I91</f>
        <v>3</v>
      </c>
      <c r="J92" s="5">
        <f t="shared" ref="J92" si="323">I92-J90+J91</f>
        <v>3</v>
      </c>
      <c r="K92" s="5">
        <f t="shared" ref="K92" si="324">J92-K90+K91</f>
        <v>1</v>
      </c>
      <c r="L92" s="98">
        <f t="shared" ref="L92" si="325">K92-L90+L91</f>
        <v>1</v>
      </c>
      <c r="M92" s="98">
        <f t="shared" ref="M92" si="326">L92-M90+M91</f>
        <v>1</v>
      </c>
      <c r="N92" s="98">
        <f t="shared" ref="N92" si="327">M92-N90+N91</f>
        <v>1</v>
      </c>
      <c r="O92" s="94" t="s">
        <v>70</v>
      </c>
      <c r="P92" s="94" t="s">
        <v>70</v>
      </c>
      <c r="Q92" s="5">
        <f>N92-Q90+Q91</f>
        <v>0</v>
      </c>
      <c r="R92" s="5">
        <f t="shared" ref="R92" si="328">Q92-R90+R91</f>
        <v>1</v>
      </c>
      <c r="S92" s="5">
        <f t="shared" ref="S92" si="329">R92-S90+S91</f>
        <v>1</v>
      </c>
      <c r="T92" s="5">
        <f t="shared" ref="T92" si="330">S92-T90+T91</f>
        <v>0</v>
      </c>
      <c r="U92" s="5">
        <f t="shared" ref="U92" si="331">T92-U90+U91</f>
        <v>0</v>
      </c>
      <c r="V92" s="5">
        <f t="shared" ref="V92" si="332">U92-V90+V91</f>
        <v>0</v>
      </c>
      <c r="W92" s="5">
        <f t="shared" ref="W92" si="333">V92-W90+W91</f>
        <v>0</v>
      </c>
      <c r="X92" s="5">
        <f t="shared" ref="X92" si="334">W92-X90+X91</f>
        <v>0</v>
      </c>
      <c r="Y92" s="5">
        <f t="shared" ref="Y92" si="335">X92-Y90+Y91</f>
        <v>0</v>
      </c>
      <c r="Z92" s="5">
        <f t="shared" ref="Z92" si="336">Y92-Z90+Z91</f>
        <v>0</v>
      </c>
      <c r="AA92" s="5">
        <f t="shared" ref="AA92" si="337">Z92-AA90+AA91</f>
        <v>0</v>
      </c>
      <c r="AB92" s="5">
        <f t="shared" ref="AB92" si="338">AA92-AB90+AB91</f>
        <v>0</v>
      </c>
      <c r="AC92" s="5">
        <f t="shared" ref="AC92" si="339">AB92-AC90+AC91</f>
        <v>0</v>
      </c>
      <c r="AD92" s="5">
        <f t="shared" ref="AD92" si="340">AC92-AD90+AD91</f>
        <v>0</v>
      </c>
      <c r="AE92" s="5">
        <f t="shared" ref="AE92" si="341">AD92-AE90+AE91</f>
        <v>0</v>
      </c>
      <c r="AF92" s="36">
        <f>AE92-AF90</f>
        <v>0</v>
      </c>
      <c r="AG92" s="37"/>
      <c r="AH92" s="3">
        <f>MAX(C92:AF92)</f>
        <v>3</v>
      </c>
      <c r="AI92" s="56"/>
      <c r="AJ92" s="56"/>
      <c r="AK92" s="56"/>
    </row>
    <row r="93" spans="1:37" ht="15.6" customHeight="1" x14ac:dyDescent="0.2">
      <c r="A93" s="121"/>
      <c r="B93" s="31" t="s">
        <v>9</v>
      </c>
      <c r="C93" s="116"/>
      <c r="D93" s="117"/>
      <c r="E93" s="117"/>
      <c r="F93" s="117"/>
      <c r="G93" s="117"/>
      <c r="H93" s="117"/>
      <c r="I93" s="99">
        <v>22.16</v>
      </c>
      <c r="J93" s="117"/>
      <c r="K93" s="117"/>
      <c r="L93" s="100">
        <v>22.21</v>
      </c>
      <c r="M93" s="117"/>
      <c r="N93" s="117"/>
      <c r="O93" s="101" t="s">
        <v>70</v>
      </c>
      <c r="P93" s="117"/>
      <c r="Q93" s="99">
        <v>22.26</v>
      </c>
      <c r="R93" s="117"/>
      <c r="S93" s="117"/>
      <c r="T93" s="117"/>
      <c r="U93" s="117"/>
      <c r="V93" s="117"/>
      <c r="W93" s="117"/>
      <c r="X93" s="117"/>
      <c r="Y93" s="99">
        <v>22.38</v>
      </c>
      <c r="Z93" s="117"/>
      <c r="AA93" s="117"/>
      <c r="AB93" s="99">
        <v>22.44</v>
      </c>
      <c r="AC93" s="117"/>
      <c r="AD93" s="117"/>
      <c r="AE93" s="117"/>
      <c r="AF93" s="109">
        <v>22.48</v>
      </c>
      <c r="AG93" s="38">
        <v>30</v>
      </c>
      <c r="AH93" s="14"/>
      <c r="AI93" s="56"/>
      <c r="AJ93" s="56"/>
      <c r="AK93" s="56"/>
    </row>
    <row r="94" spans="1:37" ht="15.6" customHeight="1" x14ac:dyDescent="0.2">
      <c r="A94" s="122"/>
      <c r="B94" s="32" t="s">
        <v>10</v>
      </c>
      <c r="C94" s="118">
        <v>22.08</v>
      </c>
      <c r="D94" s="119"/>
      <c r="E94" s="119"/>
      <c r="F94" s="119"/>
      <c r="G94" s="119"/>
      <c r="H94" s="119"/>
      <c r="I94" s="102">
        <f>I93</f>
        <v>22.16</v>
      </c>
      <c r="J94" s="119"/>
      <c r="K94" s="119"/>
      <c r="L94" s="103">
        <f>L93</f>
        <v>22.21</v>
      </c>
      <c r="M94" s="119"/>
      <c r="N94" s="119"/>
      <c r="O94" s="104" t="s">
        <v>70</v>
      </c>
      <c r="P94" s="119"/>
      <c r="Q94" s="102">
        <f>Q93</f>
        <v>22.26</v>
      </c>
      <c r="R94" s="119"/>
      <c r="S94" s="119"/>
      <c r="T94" s="119"/>
      <c r="U94" s="119"/>
      <c r="V94" s="119"/>
      <c r="W94" s="119"/>
      <c r="X94" s="119"/>
      <c r="Y94" s="102">
        <f>Y93</f>
        <v>22.38</v>
      </c>
      <c r="Z94" s="119"/>
      <c r="AA94" s="119"/>
      <c r="AB94" s="102">
        <f>AB93</f>
        <v>22.44</v>
      </c>
      <c r="AC94" s="119"/>
      <c r="AD94" s="119"/>
      <c r="AE94" s="119"/>
      <c r="AF94" s="115"/>
      <c r="AG94" s="37"/>
      <c r="AH94" s="15"/>
      <c r="AI94" s="56"/>
      <c r="AJ94" s="56"/>
      <c r="AK94" s="56"/>
    </row>
    <row r="95" spans="1:37" ht="15.6" customHeight="1" thickBot="1" x14ac:dyDescent="0.25">
      <c r="A95" s="58">
        <v>538</v>
      </c>
      <c r="B95" s="58" t="s">
        <v>11</v>
      </c>
      <c r="C95" s="65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60"/>
      <c r="AG95" s="61"/>
      <c r="AH95" s="3"/>
      <c r="AI95" s="56"/>
      <c r="AJ95" s="56"/>
      <c r="AK95" s="56"/>
    </row>
    <row r="96" spans="1:37" s="56" customFormat="1" ht="15.6" customHeight="1" x14ac:dyDescent="0.2">
      <c r="A96" s="70" t="s">
        <v>12</v>
      </c>
      <c r="B96" s="66"/>
      <c r="C96" s="6"/>
      <c r="D96" s="7">
        <f t="shared" ref="D96:AF96" si="342">SUMIF($B6:$B95,"l. wys.",D6:D95)</f>
        <v>0</v>
      </c>
      <c r="E96" s="7">
        <f t="shared" si="342"/>
        <v>0</v>
      </c>
      <c r="F96" s="7">
        <f t="shared" si="342"/>
        <v>2</v>
      </c>
      <c r="G96" s="7">
        <f t="shared" ref="G96" si="343">SUMIF($B6:$B95,"l. wys.",G6:G95)</f>
        <v>3</v>
      </c>
      <c r="H96" s="7">
        <f t="shared" ref="H96" si="344">SUMIF($B6:$B95,"l. wys.",H6:H95)</f>
        <v>0</v>
      </c>
      <c r="I96" s="7">
        <f t="shared" ref="I96" si="345">SUMIF($B6:$B95,"l. wys.",I6:I95)</f>
        <v>12</v>
      </c>
      <c r="J96" s="7">
        <f t="shared" ref="J96" si="346">SUMIF($B6:$B95,"l. wys.",J6:J95)</f>
        <v>1</v>
      </c>
      <c r="K96" s="7">
        <f t="shared" ref="K96" si="347">SUMIF($B6:$B95,"l. wys.",K6:K95)</f>
        <v>21</v>
      </c>
      <c r="L96" s="7">
        <f t="shared" ref="L96" si="348">SUMIF($B6:$B95,"l. wys.",L6:L95)</f>
        <v>32</v>
      </c>
      <c r="M96" s="7">
        <f t="shared" ref="M96" si="349">SUMIF($B6:$B95,"l. wys.",M6:M95)</f>
        <v>1</v>
      </c>
      <c r="N96" s="7">
        <f t="shared" ref="N96" si="350">SUMIF($B6:$B95,"l. wys.",N6:N95)</f>
        <v>13</v>
      </c>
      <c r="O96" s="7">
        <f t="shared" ref="O96" si="351">SUMIF($B6:$B95,"l. wys.",O6:O95)</f>
        <v>18</v>
      </c>
      <c r="P96" s="7">
        <f t="shared" ref="P96" si="352">SUMIF($B6:$B95,"l. wys.",P6:P95)</f>
        <v>8</v>
      </c>
      <c r="Q96" s="7">
        <f t="shared" ref="Q96" si="353">SUMIF($B6:$B95,"l. wys.",Q6:Q95)</f>
        <v>24</v>
      </c>
      <c r="R96" s="7">
        <f t="shared" ref="R96" si="354">SUMIF($B6:$B95,"l. wys.",R6:R95)</f>
        <v>10</v>
      </c>
      <c r="S96" s="7">
        <f t="shared" ref="S96" si="355">SUMIF($B6:$B95,"l. wys.",S6:S95)</f>
        <v>22</v>
      </c>
      <c r="T96" s="7">
        <f t="shared" ref="T96" si="356">SUMIF($B6:$B95,"l. wys.",T6:T95)</f>
        <v>46</v>
      </c>
      <c r="U96" s="7">
        <f t="shared" ref="U96" si="357">SUMIF($B6:$B95,"l. wys.",U6:U95)</f>
        <v>62</v>
      </c>
      <c r="V96" s="7">
        <f t="shared" ref="V96" si="358">SUMIF($B6:$B95,"l. wys.",V6:V95)</f>
        <v>20</v>
      </c>
      <c r="W96" s="7">
        <f t="shared" ref="W96" si="359">SUMIF($B6:$B95,"l. wys.",W6:W95)</f>
        <v>3</v>
      </c>
      <c r="X96" s="7">
        <f t="shared" ref="X96" si="360">SUMIF($B6:$B95,"l. wys.",X6:X95)</f>
        <v>3</v>
      </c>
      <c r="Y96" s="7">
        <f t="shared" ref="Y96" si="361">SUMIF($B6:$B95,"l. wys.",Y6:Y95)</f>
        <v>13</v>
      </c>
      <c r="Z96" s="7">
        <f t="shared" ref="Z96" si="362">SUMIF($B6:$B95,"l. wys.",Z6:Z95)</f>
        <v>18</v>
      </c>
      <c r="AA96" s="7">
        <f t="shared" si="342"/>
        <v>33</v>
      </c>
      <c r="AB96" s="7">
        <f t="shared" si="342"/>
        <v>15</v>
      </c>
      <c r="AC96" s="7">
        <f t="shared" si="342"/>
        <v>24</v>
      </c>
      <c r="AD96" s="7">
        <f t="shared" si="342"/>
        <v>15</v>
      </c>
      <c r="AE96" s="7">
        <f t="shared" si="342"/>
        <v>9</v>
      </c>
      <c r="AF96" s="7">
        <f t="shared" si="342"/>
        <v>26</v>
      </c>
      <c r="AG96" s="54" t="str">
        <f>"Σ: "&amp;SUM(C96:AF96)</f>
        <v>Σ: 454</v>
      </c>
      <c r="AH96" s="55"/>
    </row>
    <row r="97" spans="1:37" s="56" customFormat="1" ht="15.6" customHeight="1" thickBot="1" x14ac:dyDescent="0.25">
      <c r="A97" s="71" t="s">
        <v>13</v>
      </c>
      <c r="B97" s="67"/>
      <c r="C97" s="8">
        <f t="shared" ref="C97:AE97" si="363">SUMIF($B6:$B95,"l. wsiad.",C6:C95)</f>
        <v>43</v>
      </c>
      <c r="D97" s="9">
        <f t="shared" si="363"/>
        <v>13</v>
      </c>
      <c r="E97" s="9">
        <f t="shared" si="363"/>
        <v>7</v>
      </c>
      <c r="F97" s="9">
        <f t="shared" si="363"/>
        <v>30</v>
      </c>
      <c r="G97" s="9">
        <f t="shared" ref="G97:Z97" si="364">SUMIF($B6:$B95,"l. wsiad.",G6:G95)</f>
        <v>67</v>
      </c>
      <c r="H97" s="9">
        <f t="shared" si="364"/>
        <v>2</v>
      </c>
      <c r="I97" s="9">
        <f t="shared" si="364"/>
        <v>23</v>
      </c>
      <c r="J97" s="9">
        <f t="shared" si="364"/>
        <v>4</v>
      </c>
      <c r="K97" s="9">
        <f t="shared" si="364"/>
        <v>21</v>
      </c>
      <c r="L97" s="9">
        <f t="shared" si="364"/>
        <v>44</v>
      </c>
      <c r="M97" s="9">
        <f t="shared" si="364"/>
        <v>6</v>
      </c>
      <c r="N97" s="9">
        <f t="shared" si="364"/>
        <v>20</v>
      </c>
      <c r="O97" s="9">
        <f t="shared" si="364"/>
        <v>21</v>
      </c>
      <c r="P97" s="9">
        <f t="shared" si="364"/>
        <v>8</v>
      </c>
      <c r="Q97" s="9">
        <f t="shared" si="364"/>
        <v>38</v>
      </c>
      <c r="R97" s="9">
        <f t="shared" si="364"/>
        <v>6</v>
      </c>
      <c r="S97" s="9">
        <f t="shared" si="364"/>
        <v>8</v>
      </c>
      <c r="T97" s="9">
        <f t="shared" si="364"/>
        <v>15</v>
      </c>
      <c r="U97" s="9">
        <f t="shared" si="364"/>
        <v>18</v>
      </c>
      <c r="V97" s="9">
        <f t="shared" si="364"/>
        <v>8</v>
      </c>
      <c r="W97" s="9">
        <f t="shared" si="364"/>
        <v>16</v>
      </c>
      <c r="X97" s="9">
        <f t="shared" si="364"/>
        <v>8</v>
      </c>
      <c r="Y97" s="9">
        <f t="shared" si="364"/>
        <v>15</v>
      </c>
      <c r="Z97" s="9">
        <f t="shared" si="364"/>
        <v>0</v>
      </c>
      <c r="AA97" s="9">
        <f t="shared" si="363"/>
        <v>1</v>
      </c>
      <c r="AB97" s="9">
        <f t="shared" si="363"/>
        <v>11</v>
      </c>
      <c r="AC97" s="9">
        <f t="shared" si="363"/>
        <v>1</v>
      </c>
      <c r="AD97" s="9">
        <f t="shared" si="363"/>
        <v>0</v>
      </c>
      <c r="AE97" s="9">
        <f t="shared" si="363"/>
        <v>0</v>
      </c>
      <c r="AF97" s="11"/>
      <c r="AG97" s="57" t="str">
        <f>"Σ: "&amp;SUM(C97:AF97)</f>
        <v>Σ: 454</v>
      </c>
      <c r="AH97" s="12"/>
    </row>
    <row r="98" spans="1:37" x14ac:dyDescent="0.2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68"/>
      <c r="AH98" s="56"/>
      <c r="AI98" s="56"/>
      <c r="AJ98" s="56"/>
      <c r="AK98" s="56"/>
    </row>
    <row r="99" spans="1:37" x14ac:dyDescent="0.2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56"/>
      <c r="AG99" s="69"/>
      <c r="AH99" s="69"/>
      <c r="AI99" s="56"/>
      <c r="AJ99" s="56"/>
      <c r="AK99" s="56"/>
    </row>
    <row r="100" spans="1:37" x14ac:dyDescent="0.2">
      <c r="A100" s="56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</row>
    <row r="101" spans="1:37" x14ac:dyDescent="0.2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</row>
    <row r="102" spans="1:37" x14ac:dyDescent="0.2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</row>
    <row r="103" spans="1:37" x14ac:dyDescent="0.2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</row>
    <row r="104" spans="1:37" x14ac:dyDescent="0.2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</row>
    <row r="105" spans="1:37" x14ac:dyDescent="0.2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</row>
    <row r="106" spans="1:37" x14ac:dyDescent="0.2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</row>
    <row r="107" spans="1:37" x14ac:dyDescent="0.2">
      <c r="A107" s="56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6"/>
    </row>
    <row r="108" spans="1:37" x14ac:dyDescent="0.2">
      <c r="A108" s="56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</row>
    <row r="109" spans="1:37" x14ac:dyDescent="0.2">
      <c r="A109" s="56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</row>
  </sheetData>
  <sheetProtection selectLockedCells="1" selectUnlockedCells="1"/>
  <mergeCells count="15">
    <mergeCell ref="A38:A40"/>
    <mergeCell ref="A44:A46"/>
    <mergeCell ref="A50:A52"/>
    <mergeCell ref="A92:A94"/>
    <mergeCell ref="A56:A58"/>
    <mergeCell ref="A62:A64"/>
    <mergeCell ref="A68:A70"/>
    <mergeCell ref="A74:A76"/>
    <mergeCell ref="A80:A82"/>
    <mergeCell ref="A86:A88"/>
    <mergeCell ref="A8:A10"/>
    <mergeCell ref="A14:A16"/>
    <mergeCell ref="A20:A22"/>
    <mergeCell ref="A26:A28"/>
    <mergeCell ref="A32:A34"/>
  </mergeCells>
  <conditionalFormatting sqref="AG8:AG17 AG24:AG53">
    <cfRule type="expression" dxfId="317" priority="897" stopIfTrue="1">
      <formula>AR8</formula>
    </cfRule>
  </conditionalFormatting>
  <conditionalFormatting sqref="C8:AF8">
    <cfRule type="cellIs" dxfId="316" priority="919" stopIfTrue="1" operator="equal">
      <formula>$AH8</formula>
    </cfRule>
  </conditionalFormatting>
  <conditionalFormatting sqref="AG14:AG17">
    <cfRule type="expression" dxfId="315" priority="196" stopIfTrue="1">
      <formula>AR14</formula>
    </cfRule>
  </conditionalFormatting>
  <conditionalFormatting sqref="AG14:AG17">
    <cfRule type="expression" dxfId="314" priority="193" stopIfTrue="1">
      <formula>AR14</formula>
    </cfRule>
  </conditionalFormatting>
  <conditionalFormatting sqref="AG14:AG17">
    <cfRule type="expression" dxfId="313" priority="191" stopIfTrue="1">
      <formula>AR14</formula>
    </cfRule>
  </conditionalFormatting>
  <conditionalFormatting sqref="AG50:AG53">
    <cfRule type="expression" dxfId="312" priority="149" stopIfTrue="1">
      <formula>AR50</formula>
    </cfRule>
  </conditionalFormatting>
  <conditionalFormatting sqref="AG26:AG29">
    <cfRule type="expression" dxfId="311" priority="182" stopIfTrue="1">
      <formula>AR26</formula>
    </cfRule>
  </conditionalFormatting>
  <conditionalFormatting sqref="AG26:AG29">
    <cfRule type="expression" dxfId="310" priority="179" stopIfTrue="1">
      <formula>AR26</formula>
    </cfRule>
  </conditionalFormatting>
  <conditionalFormatting sqref="AG26:AG29">
    <cfRule type="expression" dxfId="309" priority="177" stopIfTrue="1">
      <formula>AR26</formula>
    </cfRule>
  </conditionalFormatting>
  <conditionalFormatting sqref="AG32:AG35">
    <cfRule type="expression" dxfId="308" priority="175" stopIfTrue="1">
      <formula>AR32</formula>
    </cfRule>
  </conditionalFormatting>
  <conditionalFormatting sqref="AG32:AG35">
    <cfRule type="expression" dxfId="307" priority="172" stopIfTrue="1">
      <formula>AR32</formula>
    </cfRule>
  </conditionalFormatting>
  <conditionalFormatting sqref="AG32:AG35">
    <cfRule type="expression" dxfId="306" priority="170" stopIfTrue="1">
      <formula>AR32</formula>
    </cfRule>
  </conditionalFormatting>
  <conditionalFormatting sqref="AG38:AG41">
    <cfRule type="expression" dxfId="305" priority="168" stopIfTrue="1">
      <formula>AR38</formula>
    </cfRule>
  </conditionalFormatting>
  <conditionalFormatting sqref="AG38:AG41">
    <cfRule type="expression" dxfId="304" priority="165" stopIfTrue="1">
      <formula>AR38</formula>
    </cfRule>
  </conditionalFormatting>
  <conditionalFormatting sqref="AG38:AG41">
    <cfRule type="expression" dxfId="303" priority="163" stopIfTrue="1">
      <formula>AR38</formula>
    </cfRule>
  </conditionalFormatting>
  <conditionalFormatting sqref="AG44:AG47">
    <cfRule type="expression" dxfId="302" priority="161" stopIfTrue="1">
      <formula>AR44</formula>
    </cfRule>
  </conditionalFormatting>
  <conditionalFormatting sqref="AG44:AG47">
    <cfRule type="expression" dxfId="301" priority="158" stopIfTrue="1">
      <formula>AR44</formula>
    </cfRule>
  </conditionalFormatting>
  <conditionalFormatting sqref="AG44:AG47">
    <cfRule type="expression" dxfId="300" priority="156" stopIfTrue="1">
      <formula>AR44</formula>
    </cfRule>
  </conditionalFormatting>
  <conditionalFormatting sqref="AG50:AG53">
    <cfRule type="expression" dxfId="299" priority="154" stopIfTrue="1">
      <formula>AR50</formula>
    </cfRule>
  </conditionalFormatting>
  <conditionalFormatting sqref="AG50:AG53">
    <cfRule type="expression" dxfId="298" priority="151" stopIfTrue="1">
      <formula>AR50</formula>
    </cfRule>
  </conditionalFormatting>
  <conditionalFormatting sqref="C14:N14 R14:AF14">
    <cfRule type="cellIs" dxfId="297" priority="49" stopIfTrue="1" operator="equal">
      <formula>$AH14</formula>
    </cfRule>
  </conditionalFormatting>
  <conditionalFormatting sqref="C44:AF44">
    <cfRule type="cellIs" dxfId="296" priority="44" stopIfTrue="1" operator="equal">
      <formula>$AH44</formula>
    </cfRule>
  </conditionalFormatting>
  <conditionalFormatting sqref="C26:N26 R26:AF26">
    <cfRule type="cellIs" dxfId="295" priority="47" stopIfTrue="1" operator="equal">
      <formula>$AH26</formula>
    </cfRule>
  </conditionalFormatting>
  <conditionalFormatting sqref="C32:AF32">
    <cfRule type="cellIs" dxfId="294" priority="46" stopIfTrue="1" operator="equal">
      <formula>$AH32</formula>
    </cfRule>
  </conditionalFormatting>
  <conditionalFormatting sqref="C38:N38 R38:AF38">
    <cfRule type="cellIs" dxfId="293" priority="45" stopIfTrue="1" operator="equal">
      <formula>$AH38</formula>
    </cfRule>
  </conditionalFormatting>
  <conditionalFormatting sqref="C86:N86 R86:AF86">
    <cfRule type="cellIs" dxfId="292" priority="8" stopIfTrue="1" operator="equal">
      <formula>$AH86</formula>
    </cfRule>
  </conditionalFormatting>
  <conditionalFormatting sqref="C50:AF50">
    <cfRule type="cellIs" dxfId="291" priority="43" stopIfTrue="1" operator="equal">
      <formula>$AH50</formula>
    </cfRule>
  </conditionalFormatting>
  <conditionalFormatting sqref="C56:AF56">
    <cfRule type="cellIs" dxfId="290" priority="36" stopIfTrue="1" operator="equal">
      <formula>$AH56</formula>
    </cfRule>
  </conditionalFormatting>
  <conditionalFormatting sqref="O14:Q14">
    <cfRule type="cellIs" dxfId="289" priority="41" stopIfTrue="1" operator="equal">
      <formula>$AH14</formula>
    </cfRule>
  </conditionalFormatting>
  <conditionalFormatting sqref="AG20:AG23">
    <cfRule type="expression" dxfId="288" priority="39" stopIfTrue="1">
      <formula>AR20</formula>
    </cfRule>
  </conditionalFormatting>
  <conditionalFormatting sqref="C20:AF20">
    <cfRule type="cellIs" dxfId="287" priority="40" stopIfTrue="1" operator="equal">
      <formula>$AH20</formula>
    </cfRule>
  </conditionalFormatting>
  <conditionalFormatting sqref="O26:Q26">
    <cfRule type="cellIs" dxfId="286" priority="38" stopIfTrue="1" operator="equal">
      <formula>$AH26</formula>
    </cfRule>
  </conditionalFormatting>
  <conditionalFormatting sqref="O38:Q38">
    <cfRule type="cellIs" dxfId="285" priority="37" stopIfTrue="1" operator="equal">
      <formula>$AH38</formula>
    </cfRule>
  </conditionalFormatting>
  <conditionalFormatting sqref="AG56:AG59">
    <cfRule type="expression" dxfId="284" priority="35" stopIfTrue="1">
      <formula>AR56</formula>
    </cfRule>
  </conditionalFormatting>
  <conditionalFormatting sqref="AG60:AG65">
    <cfRule type="expression" dxfId="283" priority="34" stopIfTrue="1">
      <formula>AR60</formula>
    </cfRule>
  </conditionalFormatting>
  <conditionalFormatting sqref="AG62:AG65">
    <cfRule type="expression" dxfId="282" priority="33" stopIfTrue="1">
      <formula>AR62</formula>
    </cfRule>
  </conditionalFormatting>
  <conditionalFormatting sqref="AG62:AG65">
    <cfRule type="expression" dxfId="281" priority="32" stopIfTrue="1">
      <formula>AR62</formula>
    </cfRule>
  </conditionalFormatting>
  <conditionalFormatting sqref="AG62:AG65">
    <cfRule type="expression" dxfId="280" priority="31" stopIfTrue="1">
      <formula>AR62</formula>
    </cfRule>
  </conditionalFormatting>
  <conditionalFormatting sqref="C62:N62 R62:AF62">
    <cfRule type="cellIs" dxfId="279" priority="30" stopIfTrue="1" operator="equal">
      <formula>$AH62</formula>
    </cfRule>
  </conditionalFormatting>
  <conditionalFormatting sqref="O62:Q62">
    <cfRule type="cellIs" dxfId="278" priority="29" stopIfTrue="1" operator="equal">
      <formula>$AH62</formula>
    </cfRule>
  </conditionalFormatting>
  <conditionalFormatting sqref="AG66:AG71">
    <cfRule type="expression" dxfId="277" priority="28" stopIfTrue="1">
      <formula>AR66</formula>
    </cfRule>
  </conditionalFormatting>
  <conditionalFormatting sqref="AG68:AG71">
    <cfRule type="expression" dxfId="276" priority="27" stopIfTrue="1">
      <formula>AR68</formula>
    </cfRule>
  </conditionalFormatting>
  <conditionalFormatting sqref="AG68:AG71">
    <cfRule type="expression" dxfId="275" priority="26" stopIfTrue="1">
      <formula>AR68</formula>
    </cfRule>
  </conditionalFormatting>
  <conditionalFormatting sqref="AG68:AG71">
    <cfRule type="expression" dxfId="274" priority="25" stopIfTrue="1">
      <formula>AR68</formula>
    </cfRule>
  </conditionalFormatting>
  <conditionalFormatting sqref="C68:N68 R68:AF68">
    <cfRule type="cellIs" dxfId="273" priority="24" stopIfTrue="1" operator="equal">
      <formula>$AH68</formula>
    </cfRule>
  </conditionalFormatting>
  <conditionalFormatting sqref="O68:Q68">
    <cfRule type="cellIs" dxfId="272" priority="23" stopIfTrue="1" operator="equal">
      <formula>$AH68</formula>
    </cfRule>
  </conditionalFormatting>
  <conditionalFormatting sqref="AG72:AG77">
    <cfRule type="expression" dxfId="271" priority="22" stopIfTrue="1">
      <formula>AR72</formula>
    </cfRule>
  </conditionalFormatting>
  <conditionalFormatting sqref="AG74:AG77">
    <cfRule type="expression" dxfId="270" priority="21" stopIfTrue="1">
      <formula>AR74</formula>
    </cfRule>
  </conditionalFormatting>
  <conditionalFormatting sqref="AG74:AG77">
    <cfRule type="expression" dxfId="269" priority="20" stopIfTrue="1">
      <formula>AR74</formula>
    </cfRule>
  </conditionalFormatting>
  <conditionalFormatting sqref="AG74:AG77">
    <cfRule type="expression" dxfId="268" priority="19" stopIfTrue="1">
      <formula>AR74</formula>
    </cfRule>
  </conditionalFormatting>
  <conditionalFormatting sqref="C74:AF74">
    <cfRule type="cellIs" dxfId="267" priority="18" stopIfTrue="1" operator="equal">
      <formula>$AH74</formula>
    </cfRule>
  </conditionalFormatting>
  <conditionalFormatting sqref="AG78:AG83">
    <cfRule type="expression" dxfId="266" priority="17" stopIfTrue="1">
      <formula>AR78</formula>
    </cfRule>
  </conditionalFormatting>
  <conditionalFormatting sqref="AG80:AG83">
    <cfRule type="expression" dxfId="265" priority="16" stopIfTrue="1">
      <formula>AR80</formula>
    </cfRule>
  </conditionalFormatting>
  <conditionalFormatting sqref="AG80:AG83">
    <cfRule type="expression" dxfId="264" priority="15" stopIfTrue="1">
      <formula>AR80</formula>
    </cfRule>
  </conditionalFormatting>
  <conditionalFormatting sqref="AG80:AG83">
    <cfRule type="expression" dxfId="263" priority="14" stopIfTrue="1">
      <formula>AR80</formula>
    </cfRule>
  </conditionalFormatting>
  <conditionalFormatting sqref="C80:AF80">
    <cfRule type="cellIs" dxfId="262" priority="13" stopIfTrue="1" operator="equal">
      <formula>$AH80</formula>
    </cfRule>
  </conditionalFormatting>
  <conditionalFormatting sqref="AG84:AG89">
    <cfRule type="expression" dxfId="261" priority="12" stopIfTrue="1">
      <formula>AR84</formula>
    </cfRule>
  </conditionalFormatting>
  <conditionalFormatting sqref="AG86:AG89">
    <cfRule type="expression" dxfId="260" priority="11" stopIfTrue="1">
      <formula>AR86</formula>
    </cfRule>
  </conditionalFormatting>
  <conditionalFormatting sqref="AG86:AG89">
    <cfRule type="expression" dxfId="259" priority="10" stopIfTrue="1">
      <formula>AR86</formula>
    </cfRule>
  </conditionalFormatting>
  <conditionalFormatting sqref="AG86:AG89">
    <cfRule type="expression" dxfId="258" priority="9" stopIfTrue="1">
      <formula>AR86</formula>
    </cfRule>
  </conditionalFormatting>
  <conditionalFormatting sqref="O86:Q86">
    <cfRule type="cellIs" dxfId="257" priority="7" stopIfTrue="1" operator="equal">
      <formula>$AH86</formula>
    </cfRule>
  </conditionalFormatting>
  <conditionalFormatting sqref="AG90:AG95">
    <cfRule type="expression" dxfId="256" priority="6" stopIfTrue="1">
      <formula>AR90</formula>
    </cfRule>
  </conditionalFormatting>
  <conditionalFormatting sqref="AG92:AG95">
    <cfRule type="expression" dxfId="255" priority="5" stopIfTrue="1">
      <formula>AR92</formula>
    </cfRule>
  </conditionalFormatting>
  <conditionalFormatting sqref="AG92:AG95">
    <cfRule type="expression" dxfId="254" priority="4" stopIfTrue="1">
      <formula>AR92</formula>
    </cfRule>
  </conditionalFormatting>
  <conditionalFormatting sqref="AG92:AG95">
    <cfRule type="expression" dxfId="253" priority="3" stopIfTrue="1">
      <formula>AR92</formula>
    </cfRule>
  </conditionalFormatting>
  <conditionalFormatting sqref="C92:N92 R92:AF92">
    <cfRule type="cellIs" dxfId="252" priority="2" stopIfTrue="1" operator="equal">
      <formula>$AH92</formula>
    </cfRule>
  </conditionalFormatting>
  <conditionalFormatting sqref="O92:Q92">
    <cfRule type="cellIs" dxfId="251" priority="1" stopIfTrue="1" operator="equal">
      <formula>$AH92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3" manualBreakCount="3">
    <brk id="29" max="32" man="1"/>
    <brk id="53" max="32" man="1"/>
    <brk id="77" max="3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9"/>
  <sheetViews>
    <sheetView zoomScaleNormal="100" workbookViewId="0">
      <pane xSplit="2" ySplit="5" topLeftCell="C6" activePane="bottomRight" state="frozen"/>
      <selection activeCell="Z16" sqref="Z16"/>
      <selection pane="topRight" activeCell="Z16" sqref="Z16"/>
      <selection pane="bottomLeft" activeCell="Z16" sqref="Z16"/>
      <selection pane="bottomRight"/>
    </sheetView>
  </sheetViews>
  <sheetFormatPr defaultColWidth="9.140625" defaultRowHeight="15" x14ac:dyDescent="0.2"/>
  <cols>
    <col min="1" max="1" width="10.7109375" style="44" customWidth="1"/>
    <col min="2" max="2" width="7.7109375" style="44" customWidth="1"/>
    <col min="3" max="34" width="3.42578125" style="44" customWidth="1"/>
    <col min="35" max="35" width="11.7109375" style="44" customWidth="1"/>
    <col min="36" max="36" width="6.7109375" style="44" customWidth="1"/>
    <col min="37" max="16384" width="9.140625" style="44"/>
  </cols>
  <sheetData>
    <row r="1" spans="1:39" ht="21.95" customHeight="1" x14ac:dyDescent="0.2">
      <c r="A1" s="16" t="s">
        <v>15</v>
      </c>
      <c r="B1" s="39"/>
      <c r="C1" s="39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1"/>
      <c r="S1" s="62" t="s">
        <v>75</v>
      </c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42"/>
      <c r="AI1" s="43"/>
    </row>
    <row r="2" spans="1:39" ht="5.0999999999999996" customHeight="1" thickBot="1" x14ac:dyDescent="0.25">
      <c r="A2" s="18"/>
      <c r="B2" s="45"/>
      <c r="C2" s="45"/>
      <c r="D2" s="45"/>
      <c r="E2" s="45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/>
      <c r="S2" s="4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45"/>
      <c r="AF2" s="45"/>
      <c r="AG2" s="45"/>
      <c r="AH2" s="45"/>
      <c r="AI2" s="48"/>
    </row>
    <row r="3" spans="1:39" ht="21.95" customHeight="1" thickBot="1" x14ac:dyDescent="0.25">
      <c r="A3" s="18" t="s">
        <v>0</v>
      </c>
      <c r="B3" s="21">
        <v>23</v>
      </c>
      <c r="C3" s="2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7"/>
      <c r="S3" s="80" t="s">
        <v>69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45"/>
      <c r="AF3" s="45"/>
      <c r="AG3" s="45"/>
      <c r="AH3" s="45"/>
      <c r="AI3" s="48"/>
    </row>
    <row r="4" spans="1:39" ht="5.0999999999999996" customHeight="1" thickBot="1" x14ac:dyDescent="0.3">
      <c r="A4" s="22"/>
      <c r="B4" s="23"/>
      <c r="C4" s="24"/>
      <c r="D4" s="24"/>
      <c r="E4" s="24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25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50"/>
      <c r="AF4" s="50"/>
      <c r="AG4" s="50"/>
      <c r="AH4" s="50"/>
      <c r="AI4" s="51"/>
    </row>
    <row r="5" spans="1:39" s="63" customFormat="1" ht="114.95" customHeight="1" thickBot="1" x14ac:dyDescent="0.25">
      <c r="A5" s="27" t="s">
        <v>2</v>
      </c>
      <c r="B5" s="27" t="s">
        <v>3</v>
      </c>
      <c r="C5" s="81" t="s">
        <v>24</v>
      </c>
      <c r="D5" s="81" t="s">
        <v>25</v>
      </c>
      <c r="E5" s="81" t="s">
        <v>26</v>
      </c>
      <c r="F5" s="81" t="s">
        <v>27</v>
      </c>
      <c r="G5" s="83" t="s">
        <v>28</v>
      </c>
      <c r="H5" s="81" t="s">
        <v>58</v>
      </c>
      <c r="I5" s="86" t="s">
        <v>29</v>
      </c>
      <c r="J5" s="86" t="s">
        <v>59</v>
      </c>
      <c r="K5" s="86" t="s">
        <v>55</v>
      </c>
      <c r="L5" s="86" t="s">
        <v>54</v>
      </c>
      <c r="M5" s="86" t="s">
        <v>18</v>
      </c>
      <c r="N5" s="81" t="s">
        <v>53</v>
      </c>
      <c r="O5" s="83" t="s">
        <v>52</v>
      </c>
      <c r="P5" s="82" t="s">
        <v>31</v>
      </c>
      <c r="Q5" s="81" t="s">
        <v>32</v>
      </c>
      <c r="R5" s="106" t="s">
        <v>60</v>
      </c>
      <c r="S5" s="106" t="s">
        <v>49</v>
      </c>
      <c r="T5" s="91" t="s">
        <v>50</v>
      </c>
      <c r="U5" s="95" t="s">
        <v>61</v>
      </c>
      <c r="V5" s="95" t="s">
        <v>62</v>
      </c>
      <c r="W5" s="95" t="s">
        <v>47</v>
      </c>
      <c r="X5" s="95" t="s">
        <v>46</v>
      </c>
      <c r="Y5" s="86" t="s">
        <v>63</v>
      </c>
      <c r="Z5" s="81" t="s">
        <v>64</v>
      </c>
      <c r="AA5" s="81" t="s">
        <v>65</v>
      </c>
      <c r="AB5" s="84" t="s">
        <v>66</v>
      </c>
      <c r="AC5" s="84" t="s">
        <v>41</v>
      </c>
      <c r="AD5" s="84" t="s">
        <v>67</v>
      </c>
      <c r="AE5" s="81" t="s">
        <v>40</v>
      </c>
      <c r="AF5" s="81" t="s">
        <v>68</v>
      </c>
      <c r="AG5" s="81" t="s">
        <v>38</v>
      </c>
      <c r="AH5" s="81" t="s">
        <v>37</v>
      </c>
      <c r="AI5" s="27" t="s">
        <v>14</v>
      </c>
      <c r="AJ5" s="13" t="s">
        <v>4</v>
      </c>
    </row>
    <row r="6" spans="1:39" s="53" customFormat="1" ht="15.6" customHeight="1" x14ac:dyDescent="0.2">
      <c r="A6" s="64"/>
      <c r="B6" s="28" t="s">
        <v>5</v>
      </c>
      <c r="C6" s="29"/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2</v>
      </c>
      <c r="K6" s="26">
        <v>0</v>
      </c>
      <c r="L6" s="26">
        <v>0</v>
      </c>
      <c r="M6" s="26">
        <v>1</v>
      </c>
      <c r="N6" s="26">
        <v>0</v>
      </c>
      <c r="O6" s="26">
        <v>0</v>
      </c>
      <c r="P6" s="26">
        <v>0</v>
      </c>
      <c r="Q6" s="26">
        <v>1</v>
      </c>
      <c r="R6" s="92" t="s">
        <v>70</v>
      </c>
      <c r="S6" s="92" t="s">
        <v>70</v>
      </c>
      <c r="T6" s="92" t="s">
        <v>70</v>
      </c>
      <c r="U6" s="96">
        <v>2</v>
      </c>
      <c r="V6" s="96">
        <v>2</v>
      </c>
      <c r="W6" s="96">
        <v>1</v>
      </c>
      <c r="X6" s="96">
        <v>3</v>
      </c>
      <c r="Y6" s="26">
        <v>0</v>
      </c>
      <c r="Z6" s="26">
        <v>1</v>
      </c>
      <c r="AA6" s="26">
        <v>3</v>
      </c>
      <c r="AB6" s="26">
        <v>0</v>
      </c>
      <c r="AC6" s="26">
        <v>0</v>
      </c>
      <c r="AD6" s="26">
        <v>2</v>
      </c>
      <c r="AE6" s="26">
        <v>3</v>
      </c>
      <c r="AF6" s="26">
        <v>1</v>
      </c>
      <c r="AG6" s="26">
        <v>0</v>
      </c>
      <c r="AH6" s="33">
        <v>0</v>
      </c>
      <c r="AI6" s="34" t="s">
        <v>6</v>
      </c>
      <c r="AJ6" s="52"/>
      <c r="AK6" s="56"/>
      <c r="AL6" s="56"/>
      <c r="AM6" s="56"/>
    </row>
    <row r="7" spans="1:39" s="53" customFormat="1" ht="15.6" customHeight="1" x14ac:dyDescent="0.2">
      <c r="A7" s="30">
        <v>5.09</v>
      </c>
      <c r="B7" s="31" t="s">
        <v>7</v>
      </c>
      <c r="C7" s="20">
        <v>1</v>
      </c>
      <c r="D7" s="4">
        <v>0</v>
      </c>
      <c r="E7" s="4">
        <v>1</v>
      </c>
      <c r="F7" s="4">
        <v>1</v>
      </c>
      <c r="G7" s="4">
        <v>2</v>
      </c>
      <c r="H7" s="4">
        <v>1</v>
      </c>
      <c r="I7" s="4">
        <v>0</v>
      </c>
      <c r="J7" s="4">
        <v>0</v>
      </c>
      <c r="K7" s="4">
        <v>0</v>
      </c>
      <c r="L7" s="4">
        <v>2</v>
      </c>
      <c r="M7" s="4">
        <v>1</v>
      </c>
      <c r="N7" s="4">
        <v>2</v>
      </c>
      <c r="O7" s="4">
        <v>4</v>
      </c>
      <c r="P7" s="4">
        <v>1</v>
      </c>
      <c r="Q7" s="4">
        <v>1</v>
      </c>
      <c r="R7" s="93" t="s">
        <v>70</v>
      </c>
      <c r="S7" s="93" t="s">
        <v>70</v>
      </c>
      <c r="T7" s="93" t="s">
        <v>70</v>
      </c>
      <c r="U7" s="97">
        <v>0</v>
      </c>
      <c r="V7" s="97">
        <v>1</v>
      </c>
      <c r="W7" s="97">
        <v>0</v>
      </c>
      <c r="X7" s="97">
        <v>0</v>
      </c>
      <c r="Y7" s="4">
        <v>2</v>
      </c>
      <c r="Z7" s="4">
        <v>0</v>
      </c>
      <c r="AA7" s="4">
        <v>0</v>
      </c>
      <c r="AB7" s="4">
        <v>1</v>
      </c>
      <c r="AC7" s="4">
        <v>1</v>
      </c>
      <c r="AD7" s="4">
        <v>0</v>
      </c>
      <c r="AE7" s="4">
        <v>0</v>
      </c>
      <c r="AF7" s="4">
        <v>0</v>
      </c>
      <c r="AG7" s="4">
        <v>0</v>
      </c>
      <c r="AH7" s="19"/>
      <c r="AI7" s="35">
        <f>SUM(C7:AG7)</f>
        <v>22</v>
      </c>
      <c r="AJ7" s="14"/>
      <c r="AK7" s="56"/>
      <c r="AL7" s="56"/>
      <c r="AM7" s="56"/>
    </row>
    <row r="8" spans="1:39" s="53" customFormat="1" ht="15.6" customHeight="1" x14ac:dyDescent="0.2">
      <c r="A8" s="120" t="s">
        <v>33</v>
      </c>
      <c r="B8" s="31" t="s">
        <v>8</v>
      </c>
      <c r="C8" s="20">
        <f>C7</f>
        <v>1</v>
      </c>
      <c r="D8" s="5">
        <f t="shared" ref="D8:AG8" si="0">C8-D6+D7</f>
        <v>1</v>
      </c>
      <c r="E8" s="5">
        <f>D8-E6+E7</f>
        <v>2</v>
      </c>
      <c r="F8" s="5">
        <f>E8-F6+F7</f>
        <v>3</v>
      </c>
      <c r="G8" s="5">
        <f t="shared" ref="G8:H8" si="1">F8-G6+G7</f>
        <v>5</v>
      </c>
      <c r="H8" s="5">
        <f t="shared" si="1"/>
        <v>6</v>
      </c>
      <c r="I8" s="5">
        <f t="shared" ref="I8" si="2">H8-I6+I7</f>
        <v>6</v>
      </c>
      <c r="J8" s="5">
        <f t="shared" ref="J8" si="3">I8-J6+J7</f>
        <v>4</v>
      </c>
      <c r="K8" s="5">
        <f t="shared" ref="K8" si="4">J8-K6+K7</f>
        <v>4</v>
      </c>
      <c r="L8" s="5">
        <f t="shared" ref="L8" si="5">K8-L6+L7</f>
        <v>6</v>
      </c>
      <c r="M8" s="5">
        <f t="shared" ref="M8" si="6">L8-M6+M7</f>
        <v>6</v>
      </c>
      <c r="N8" s="5">
        <f t="shared" ref="N8" si="7">M8-N6+N7</f>
        <v>8</v>
      </c>
      <c r="O8" s="5">
        <f t="shared" ref="O8" si="8">N8-O6+O7</f>
        <v>12</v>
      </c>
      <c r="P8" s="5">
        <f t="shared" ref="P8" si="9">O8-P6+P7</f>
        <v>13</v>
      </c>
      <c r="Q8" s="5">
        <f t="shared" ref="Q8" si="10">P8-Q6+Q7</f>
        <v>13</v>
      </c>
      <c r="R8" s="94" t="s">
        <v>70</v>
      </c>
      <c r="S8" s="94" t="s">
        <v>70</v>
      </c>
      <c r="T8" s="94" t="s">
        <v>70</v>
      </c>
      <c r="U8" s="98">
        <f>Q8-U6+U7</f>
        <v>11</v>
      </c>
      <c r="V8" s="98">
        <f t="shared" ref="V8" si="11">U8-V6+V7</f>
        <v>10</v>
      </c>
      <c r="W8" s="98">
        <f t="shared" ref="W8" si="12">V8-W6+W7</f>
        <v>9</v>
      </c>
      <c r="X8" s="98">
        <f t="shared" ref="X8" si="13">W8-X6+X7</f>
        <v>6</v>
      </c>
      <c r="Y8" s="5">
        <f t="shared" ref="Y8" si="14">X8-Y6+Y7</f>
        <v>8</v>
      </c>
      <c r="Z8" s="5">
        <f t="shared" ref="Z8" si="15">Y8-Z6+Z7</f>
        <v>7</v>
      </c>
      <c r="AA8" s="5">
        <f t="shared" ref="AA8" si="16">Z8-AA6+AA7</f>
        <v>4</v>
      </c>
      <c r="AB8" s="5">
        <f t="shared" ref="AB8" si="17">AA8-AB6+AB7</f>
        <v>5</v>
      </c>
      <c r="AC8" s="5">
        <f t="shared" ref="AC8" si="18">AB8-AC6+AC7</f>
        <v>6</v>
      </c>
      <c r="AD8" s="5">
        <f t="shared" ref="AD8" si="19">AC8-AD6+AD7</f>
        <v>4</v>
      </c>
      <c r="AE8" s="5">
        <f t="shared" ref="AE8" si="20">AD8-AE6+AE7</f>
        <v>1</v>
      </c>
      <c r="AF8" s="5">
        <f t="shared" si="0"/>
        <v>0</v>
      </c>
      <c r="AG8" s="5">
        <f t="shared" si="0"/>
        <v>0</v>
      </c>
      <c r="AH8" s="36">
        <f>AG8-AH6</f>
        <v>0</v>
      </c>
      <c r="AI8" s="37"/>
      <c r="AJ8" s="3">
        <f>MAX(C8:AH8)</f>
        <v>13</v>
      </c>
      <c r="AK8" s="56"/>
      <c r="AL8" s="56"/>
      <c r="AM8" s="56"/>
    </row>
    <row r="9" spans="1:39" s="53" customFormat="1" ht="15.6" customHeight="1" x14ac:dyDescent="0.2">
      <c r="A9" s="121"/>
      <c r="B9" s="31" t="s">
        <v>9</v>
      </c>
      <c r="C9" s="110"/>
      <c r="D9" s="111"/>
      <c r="E9" s="111"/>
      <c r="F9" s="105">
        <v>5.14</v>
      </c>
      <c r="G9" s="111"/>
      <c r="H9" s="111"/>
      <c r="I9" s="111"/>
      <c r="J9" s="105">
        <v>5.21</v>
      </c>
      <c r="K9" s="111"/>
      <c r="L9" s="111"/>
      <c r="M9" s="111"/>
      <c r="N9" s="111"/>
      <c r="O9" s="111"/>
      <c r="P9" s="105">
        <v>5.3</v>
      </c>
      <c r="Q9" s="111"/>
      <c r="R9" s="111"/>
      <c r="S9" s="107" t="s">
        <v>70</v>
      </c>
      <c r="T9" s="111"/>
      <c r="U9" s="111"/>
      <c r="V9" s="111"/>
      <c r="W9" s="111"/>
      <c r="X9" s="108">
        <v>5.4</v>
      </c>
      <c r="Y9" s="111"/>
      <c r="Z9" s="111"/>
      <c r="AA9" s="111"/>
      <c r="AB9" s="111"/>
      <c r="AC9" s="111"/>
      <c r="AD9" s="105">
        <v>5.45</v>
      </c>
      <c r="AE9" s="111"/>
      <c r="AF9" s="111"/>
      <c r="AG9" s="112"/>
      <c r="AH9" s="109">
        <v>5.5</v>
      </c>
      <c r="AI9" s="38">
        <v>41</v>
      </c>
      <c r="AJ9" s="14"/>
      <c r="AK9" s="56"/>
      <c r="AL9" s="56"/>
      <c r="AM9" s="56"/>
    </row>
    <row r="10" spans="1:39" s="53" customFormat="1" ht="15.6" customHeight="1" x14ac:dyDescent="0.2">
      <c r="A10" s="122"/>
      <c r="B10" s="32" t="s">
        <v>10</v>
      </c>
      <c r="C10" s="113">
        <v>5.09</v>
      </c>
      <c r="D10" s="114"/>
      <c r="E10" s="114"/>
      <c r="F10" s="102">
        <f>F9</f>
        <v>5.14</v>
      </c>
      <c r="G10" s="114"/>
      <c r="H10" s="114"/>
      <c r="I10" s="114"/>
      <c r="J10" s="102">
        <f>J9</f>
        <v>5.21</v>
      </c>
      <c r="K10" s="114"/>
      <c r="L10" s="114"/>
      <c r="M10" s="114"/>
      <c r="N10" s="114"/>
      <c r="O10" s="114"/>
      <c r="P10" s="102">
        <f>P9</f>
        <v>5.3</v>
      </c>
      <c r="Q10" s="114"/>
      <c r="R10" s="114"/>
      <c r="S10" s="104" t="s">
        <v>70</v>
      </c>
      <c r="T10" s="114"/>
      <c r="U10" s="114"/>
      <c r="V10" s="114"/>
      <c r="W10" s="114"/>
      <c r="X10" s="103">
        <f>X9</f>
        <v>5.4</v>
      </c>
      <c r="Y10" s="114"/>
      <c r="Z10" s="114"/>
      <c r="AA10" s="114"/>
      <c r="AB10" s="114"/>
      <c r="AC10" s="114"/>
      <c r="AD10" s="102">
        <f>AD9</f>
        <v>5.45</v>
      </c>
      <c r="AE10" s="114"/>
      <c r="AF10" s="114"/>
      <c r="AG10" s="114"/>
      <c r="AH10" s="115"/>
      <c r="AI10" s="37"/>
      <c r="AJ10" s="15"/>
      <c r="AK10" s="56"/>
      <c r="AL10" s="56"/>
      <c r="AM10" s="56"/>
    </row>
    <row r="11" spans="1:39" s="53" customFormat="1" ht="15.6" customHeight="1" thickBot="1" x14ac:dyDescent="0.25">
      <c r="A11" s="58">
        <v>518</v>
      </c>
      <c r="B11" s="58" t="s">
        <v>11</v>
      </c>
      <c r="C11" s="65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60"/>
      <c r="AI11" s="61"/>
      <c r="AJ11" s="3"/>
      <c r="AK11" s="56"/>
      <c r="AL11" s="56"/>
      <c r="AM11" s="56"/>
    </row>
    <row r="12" spans="1:39" ht="15.6" customHeight="1" x14ac:dyDescent="0.2">
      <c r="A12" s="64"/>
      <c r="B12" s="28" t="s">
        <v>5</v>
      </c>
      <c r="C12" s="29"/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2</v>
      </c>
      <c r="K12" s="26">
        <v>0</v>
      </c>
      <c r="L12" s="26">
        <v>0</v>
      </c>
      <c r="M12" s="26">
        <v>1</v>
      </c>
      <c r="N12" s="26">
        <v>0</v>
      </c>
      <c r="O12" s="26">
        <v>0</v>
      </c>
      <c r="P12" s="26">
        <v>0</v>
      </c>
      <c r="Q12" s="26">
        <v>2</v>
      </c>
      <c r="R12" s="92" t="s">
        <v>70</v>
      </c>
      <c r="S12" s="92" t="s">
        <v>70</v>
      </c>
      <c r="T12" s="92" t="s">
        <v>70</v>
      </c>
      <c r="U12" s="96">
        <v>2</v>
      </c>
      <c r="V12" s="96">
        <v>1</v>
      </c>
      <c r="W12" s="96">
        <v>2</v>
      </c>
      <c r="X12" s="96">
        <v>5</v>
      </c>
      <c r="Y12" s="26">
        <v>0</v>
      </c>
      <c r="Z12" s="26">
        <v>1</v>
      </c>
      <c r="AA12" s="26">
        <v>5</v>
      </c>
      <c r="AB12" s="26">
        <v>1</v>
      </c>
      <c r="AC12" s="26">
        <v>3</v>
      </c>
      <c r="AD12" s="26">
        <v>1</v>
      </c>
      <c r="AE12" s="26">
        <v>9</v>
      </c>
      <c r="AF12" s="26">
        <v>1</v>
      </c>
      <c r="AG12" s="26">
        <v>2</v>
      </c>
      <c r="AH12" s="33">
        <v>0</v>
      </c>
      <c r="AI12" s="34" t="s">
        <v>6</v>
      </c>
      <c r="AJ12" s="52"/>
      <c r="AK12" s="56"/>
      <c r="AL12" s="56"/>
      <c r="AM12" s="56"/>
    </row>
    <row r="13" spans="1:39" ht="15.6" customHeight="1" x14ac:dyDescent="0.2">
      <c r="A13" s="30">
        <v>6</v>
      </c>
      <c r="B13" s="31" t="s">
        <v>7</v>
      </c>
      <c r="C13" s="20">
        <v>1</v>
      </c>
      <c r="D13" s="4">
        <v>1</v>
      </c>
      <c r="E13" s="4">
        <v>2</v>
      </c>
      <c r="F13" s="4">
        <v>1</v>
      </c>
      <c r="G13" s="4">
        <v>4</v>
      </c>
      <c r="H13" s="4">
        <v>1</v>
      </c>
      <c r="I13" s="4">
        <v>1</v>
      </c>
      <c r="J13" s="4">
        <v>0</v>
      </c>
      <c r="K13" s="4">
        <v>0</v>
      </c>
      <c r="L13" s="4">
        <v>3</v>
      </c>
      <c r="M13" s="4">
        <v>1</v>
      </c>
      <c r="N13" s="4">
        <v>4</v>
      </c>
      <c r="O13" s="4">
        <v>8</v>
      </c>
      <c r="P13" s="4">
        <v>1</v>
      </c>
      <c r="Q13" s="4">
        <v>2</v>
      </c>
      <c r="R13" s="93" t="s">
        <v>70</v>
      </c>
      <c r="S13" s="93" t="s">
        <v>70</v>
      </c>
      <c r="T13" s="93" t="s">
        <v>70</v>
      </c>
      <c r="U13" s="97">
        <v>0</v>
      </c>
      <c r="V13" s="97">
        <v>1</v>
      </c>
      <c r="W13" s="97">
        <v>0</v>
      </c>
      <c r="X13" s="97">
        <v>0</v>
      </c>
      <c r="Y13" s="4">
        <v>3</v>
      </c>
      <c r="Z13" s="4">
        <v>0</v>
      </c>
      <c r="AA13" s="4">
        <v>0</v>
      </c>
      <c r="AB13" s="4">
        <v>1</v>
      </c>
      <c r="AC13" s="4">
        <v>3</v>
      </c>
      <c r="AD13" s="4">
        <v>0</v>
      </c>
      <c r="AE13" s="4">
        <v>0</v>
      </c>
      <c r="AF13" s="4">
        <v>0</v>
      </c>
      <c r="AG13" s="4">
        <v>0</v>
      </c>
      <c r="AH13" s="19"/>
      <c r="AI13" s="35">
        <f>SUM(C13:AG13)</f>
        <v>38</v>
      </c>
      <c r="AJ13" s="14"/>
      <c r="AK13" s="56"/>
      <c r="AL13" s="56"/>
      <c r="AM13" s="56"/>
    </row>
    <row r="14" spans="1:39" ht="15.6" customHeight="1" x14ac:dyDescent="0.2">
      <c r="A14" s="120" t="s">
        <v>33</v>
      </c>
      <c r="B14" s="31" t="s">
        <v>8</v>
      </c>
      <c r="C14" s="20">
        <f>C13</f>
        <v>1</v>
      </c>
      <c r="D14" s="5">
        <f t="shared" ref="D14" si="21">C14-D12+D13</f>
        <v>2</v>
      </c>
      <c r="E14" s="5">
        <f>D14-E12+E13</f>
        <v>4</v>
      </c>
      <c r="F14" s="5">
        <f>E14-F12+F13</f>
        <v>5</v>
      </c>
      <c r="G14" s="5">
        <f t="shared" ref="G14" si="22">F14-G12+G13</f>
        <v>9</v>
      </c>
      <c r="H14" s="5">
        <f t="shared" ref="H14" si="23">G14-H12+H13</f>
        <v>10</v>
      </c>
      <c r="I14" s="5">
        <f t="shared" ref="I14" si="24">H14-I12+I13</f>
        <v>11</v>
      </c>
      <c r="J14" s="5">
        <f t="shared" ref="J14" si="25">I14-J12+J13</f>
        <v>9</v>
      </c>
      <c r="K14" s="5">
        <f t="shared" ref="K14" si="26">J14-K12+K13</f>
        <v>9</v>
      </c>
      <c r="L14" s="5">
        <f t="shared" ref="L14" si="27">K14-L12+L13</f>
        <v>12</v>
      </c>
      <c r="M14" s="5">
        <f t="shared" ref="M14" si="28">L14-M12+M13</f>
        <v>12</v>
      </c>
      <c r="N14" s="5">
        <f t="shared" ref="N14" si="29">M14-N12+N13</f>
        <v>16</v>
      </c>
      <c r="O14" s="5">
        <f t="shared" ref="O14" si="30">N14-O12+O13</f>
        <v>24</v>
      </c>
      <c r="P14" s="5">
        <f t="shared" ref="P14" si="31">O14-P12+P13</f>
        <v>25</v>
      </c>
      <c r="Q14" s="5">
        <f t="shared" ref="Q14" si="32">P14-Q12+Q13</f>
        <v>25</v>
      </c>
      <c r="R14" s="94" t="s">
        <v>70</v>
      </c>
      <c r="S14" s="94" t="s">
        <v>70</v>
      </c>
      <c r="T14" s="94" t="s">
        <v>70</v>
      </c>
      <c r="U14" s="98">
        <f>Q14-U12+U13</f>
        <v>23</v>
      </c>
      <c r="V14" s="98">
        <f t="shared" ref="V14" si="33">U14-V12+V13</f>
        <v>23</v>
      </c>
      <c r="W14" s="98">
        <f t="shared" ref="W14" si="34">V14-W12+W13</f>
        <v>21</v>
      </c>
      <c r="X14" s="98">
        <f t="shared" ref="X14" si="35">W14-X12+X13</f>
        <v>16</v>
      </c>
      <c r="Y14" s="5">
        <f t="shared" ref="Y14" si="36">X14-Y12+Y13</f>
        <v>19</v>
      </c>
      <c r="Z14" s="5">
        <f t="shared" ref="Z14" si="37">Y14-Z12+Z13</f>
        <v>18</v>
      </c>
      <c r="AA14" s="5">
        <f t="shared" ref="AA14" si="38">Z14-AA12+AA13</f>
        <v>13</v>
      </c>
      <c r="AB14" s="5">
        <f t="shared" ref="AB14" si="39">AA14-AB12+AB13</f>
        <v>13</v>
      </c>
      <c r="AC14" s="5">
        <f t="shared" ref="AC14" si="40">AB14-AC12+AC13</f>
        <v>13</v>
      </c>
      <c r="AD14" s="5">
        <f t="shared" ref="AD14" si="41">AC14-AD12+AD13</f>
        <v>12</v>
      </c>
      <c r="AE14" s="5">
        <f t="shared" ref="AE14" si="42">AD14-AE12+AE13</f>
        <v>3</v>
      </c>
      <c r="AF14" s="5">
        <f t="shared" ref="AF14" si="43">AE14-AF12+AF13</f>
        <v>2</v>
      </c>
      <c r="AG14" s="5">
        <f t="shared" ref="AG14" si="44">AF14-AG12+AG13</f>
        <v>0</v>
      </c>
      <c r="AH14" s="36">
        <f>AG14-AH12</f>
        <v>0</v>
      </c>
      <c r="AI14" s="37"/>
      <c r="AJ14" s="3">
        <f>MAX(C14:AH14)</f>
        <v>25</v>
      </c>
      <c r="AK14" s="56"/>
      <c r="AL14" s="56"/>
      <c r="AM14" s="56"/>
    </row>
    <row r="15" spans="1:39" ht="15.6" customHeight="1" x14ac:dyDescent="0.2">
      <c r="A15" s="121"/>
      <c r="B15" s="31" t="s">
        <v>9</v>
      </c>
      <c r="C15" s="110"/>
      <c r="D15" s="111"/>
      <c r="E15" s="111"/>
      <c r="F15" s="105">
        <v>6.05</v>
      </c>
      <c r="G15" s="111"/>
      <c r="H15" s="111"/>
      <c r="I15" s="111"/>
      <c r="J15" s="105">
        <v>6.13</v>
      </c>
      <c r="K15" s="111"/>
      <c r="L15" s="111"/>
      <c r="M15" s="111"/>
      <c r="N15" s="111"/>
      <c r="O15" s="111"/>
      <c r="P15" s="105">
        <v>6.22</v>
      </c>
      <c r="Q15" s="111"/>
      <c r="R15" s="111"/>
      <c r="S15" s="107" t="s">
        <v>70</v>
      </c>
      <c r="T15" s="111"/>
      <c r="U15" s="111"/>
      <c r="V15" s="111"/>
      <c r="W15" s="111"/>
      <c r="X15" s="108">
        <v>6.32</v>
      </c>
      <c r="Y15" s="111"/>
      <c r="Z15" s="111"/>
      <c r="AA15" s="111"/>
      <c r="AB15" s="111"/>
      <c r="AC15" s="111"/>
      <c r="AD15" s="105">
        <v>6.39</v>
      </c>
      <c r="AE15" s="111"/>
      <c r="AF15" s="111"/>
      <c r="AG15" s="112"/>
      <c r="AH15" s="109">
        <v>6.44</v>
      </c>
      <c r="AI15" s="38">
        <v>44</v>
      </c>
      <c r="AJ15" s="14"/>
      <c r="AK15" s="56"/>
      <c r="AL15" s="56"/>
      <c r="AM15" s="56"/>
    </row>
    <row r="16" spans="1:39" ht="15.6" customHeight="1" x14ac:dyDescent="0.2">
      <c r="A16" s="122"/>
      <c r="B16" s="32" t="s">
        <v>10</v>
      </c>
      <c r="C16" s="113">
        <v>6</v>
      </c>
      <c r="D16" s="114"/>
      <c r="E16" s="114"/>
      <c r="F16" s="102">
        <f>F15</f>
        <v>6.05</v>
      </c>
      <c r="G16" s="114"/>
      <c r="H16" s="114"/>
      <c r="I16" s="114"/>
      <c r="J16" s="102">
        <f>J15</f>
        <v>6.13</v>
      </c>
      <c r="K16" s="114"/>
      <c r="L16" s="114"/>
      <c r="M16" s="114"/>
      <c r="N16" s="114"/>
      <c r="O16" s="114"/>
      <c r="P16" s="102">
        <f>P15</f>
        <v>6.22</v>
      </c>
      <c r="Q16" s="114"/>
      <c r="R16" s="114"/>
      <c r="S16" s="104" t="s">
        <v>70</v>
      </c>
      <c r="T16" s="114"/>
      <c r="U16" s="114"/>
      <c r="V16" s="114"/>
      <c r="W16" s="114"/>
      <c r="X16" s="103">
        <f>X15</f>
        <v>6.32</v>
      </c>
      <c r="Y16" s="114"/>
      <c r="Z16" s="114"/>
      <c r="AA16" s="114"/>
      <c r="AB16" s="114"/>
      <c r="AC16" s="114"/>
      <c r="AD16" s="102">
        <f>AD15</f>
        <v>6.39</v>
      </c>
      <c r="AE16" s="114"/>
      <c r="AF16" s="114"/>
      <c r="AG16" s="114"/>
      <c r="AH16" s="115"/>
      <c r="AI16" s="37"/>
      <c r="AJ16" s="15"/>
      <c r="AK16" s="56"/>
      <c r="AL16" s="56"/>
      <c r="AM16" s="56"/>
    </row>
    <row r="17" spans="1:39" ht="15.6" customHeight="1" thickBot="1" x14ac:dyDescent="0.25">
      <c r="A17" s="58">
        <v>214</v>
      </c>
      <c r="B17" s="58" t="s">
        <v>11</v>
      </c>
      <c r="C17" s="65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60"/>
      <c r="AI17" s="61"/>
      <c r="AJ17" s="3"/>
      <c r="AK17" s="56"/>
      <c r="AL17" s="56"/>
      <c r="AM17" s="56"/>
    </row>
    <row r="18" spans="1:39" ht="15.6" customHeight="1" x14ac:dyDescent="0.2">
      <c r="A18" s="64"/>
      <c r="B18" s="28" t="s">
        <v>5</v>
      </c>
      <c r="C18" s="29"/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1</v>
      </c>
      <c r="M18" s="26">
        <v>0</v>
      </c>
      <c r="N18" s="26">
        <v>1</v>
      </c>
      <c r="O18" s="26">
        <v>0</v>
      </c>
      <c r="P18" s="26">
        <v>0</v>
      </c>
      <c r="Q18" s="26">
        <v>0</v>
      </c>
      <c r="R18" s="92" t="s">
        <v>70</v>
      </c>
      <c r="S18" s="92" t="s">
        <v>70</v>
      </c>
      <c r="T18" s="92" t="s">
        <v>70</v>
      </c>
      <c r="U18" s="96">
        <v>8</v>
      </c>
      <c r="V18" s="96">
        <v>0</v>
      </c>
      <c r="W18" s="96">
        <v>1</v>
      </c>
      <c r="X18" s="96">
        <v>3</v>
      </c>
      <c r="Y18" s="26">
        <v>0</v>
      </c>
      <c r="Z18" s="26">
        <v>2</v>
      </c>
      <c r="AA18" s="26">
        <v>2</v>
      </c>
      <c r="AB18" s="26">
        <v>1</v>
      </c>
      <c r="AC18" s="26">
        <v>2</v>
      </c>
      <c r="AD18" s="26">
        <v>0</v>
      </c>
      <c r="AE18" s="26">
        <v>3</v>
      </c>
      <c r="AF18" s="26">
        <v>0</v>
      </c>
      <c r="AG18" s="26">
        <v>0</v>
      </c>
      <c r="AH18" s="33">
        <v>1</v>
      </c>
      <c r="AI18" s="34" t="s">
        <v>6</v>
      </c>
      <c r="AJ18" s="52"/>
      <c r="AK18" s="56"/>
      <c r="AL18" s="56"/>
      <c r="AM18" s="56"/>
    </row>
    <row r="19" spans="1:39" ht="15.6" customHeight="1" x14ac:dyDescent="0.2">
      <c r="A19" s="30">
        <v>6.45</v>
      </c>
      <c r="B19" s="31" t="s">
        <v>7</v>
      </c>
      <c r="C19" s="20">
        <v>2</v>
      </c>
      <c r="D19" s="4">
        <v>1</v>
      </c>
      <c r="E19" s="4">
        <v>0</v>
      </c>
      <c r="F19" s="4">
        <v>0</v>
      </c>
      <c r="G19" s="4">
        <v>4</v>
      </c>
      <c r="H19" s="4">
        <v>1</v>
      </c>
      <c r="I19" s="4">
        <v>0</v>
      </c>
      <c r="J19" s="4">
        <v>2</v>
      </c>
      <c r="K19" s="4">
        <v>0</v>
      </c>
      <c r="L19" s="4">
        <v>2</v>
      </c>
      <c r="M19" s="4">
        <v>4</v>
      </c>
      <c r="N19" s="4">
        <v>2</v>
      </c>
      <c r="O19" s="4">
        <v>1</v>
      </c>
      <c r="P19" s="4">
        <v>3</v>
      </c>
      <c r="Q19" s="4">
        <v>0</v>
      </c>
      <c r="R19" s="93" t="s">
        <v>70</v>
      </c>
      <c r="S19" s="93" t="s">
        <v>70</v>
      </c>
      <c r="T19" s="93" t="s">
        <v>70</v>
      </c>
      <c r="U19" s="97">
        <v>0</v>
      </c>
      <c r="V19" s="97">
        <v>2</v>
      </c>
      <c r="W19" s="97">
        <v>0</v>
      </c>
      <c r="X19" s="97">
        <v>1</v>
      </c>
      <c r="Y19" s="4">
        <v>1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19"/>
      <c r="AI19" s="35">
        <f>SUM(C19:AG19)</f>
        <v>26</v>
      </c>
      <c r="AJ19" s="14"/>
      <c r="AK19" s="56"/>
      <c r="AL19" s="56"/>
      <c r="AM19" s="56"/>
    </row>
    <row r="20" spans="1:39" ht="15.6" customHeight="1" x14ac:dyDescent="0.2">
      <c r="A20" s="120" t="s">
        <v>33</v>
      </c>
      <c r="B20" s="31" t="s">
        <v>8</v>
      </c>
      <c r="C20" s="20">
        <f>C19</f>
        <v>2</v>
      </c>
      <c r="D20" s="5">
        <f t="shared" ref="D20" si="45">C20-D18+D19</f>
        <v>3</v>
      </c>
      <c r="E20" s="5">
        <f>D20-E18+E19</f>
        <v>3</v>
      </c>
      <c r="F20" s="5">
        <f>E20-F18+F19</f>
        <v>3</v>
      </c>
      <c r="G20" s="5">
        <f t="shared" ref="G20" si="46">F20-G18+G19</f>
        <v>7</v>
      </c>
      <c r="H20" s="5">
        <f t="shared" ref="H20" si="47">G20-H18+H19</f>
        <v>8</v>
      </c>
      <c r="I20" s="5">
        <f t="shared" ref="I20" si="48">H20-I18+I19</f>
        <v>8</v>
      </c>
      <c r="J20" s="5">
        <f t="shared" ref="J20" si="49">I20-J18+J19</f>
        <v>10</v>
      </c>
      <c r="K20" s="5">
        <f t="shared" ref="K20" si="50">J20-K18+K19</f>
        <v>9</v>
      </c>
      <c r="L20" s="5">
        <f t="shared" ref="L20" si="51">K20-L18+L19</f>
        <v>10</v>
      </c>
      <c r="M20" s="5">
        <f t="shared" ref="M20" si="52">L20-M18+M19</f>
        <v>14</v>
      </c>
      <c r="N20" s="5">
        <f t="shared" ref="N20" si="53">M20-N18+N19</f>
        <v>15</v>
      </c>
      <c r="O20" s="5">
        <f t="shared" ref="O20" si="54">N20-O18+O19</f>
        <v>16</v>
      </c>
      <c r="P20" s="5">
        <f t="shared" ref="P20" si="55">O20-P18+P19</f>
        <v>19</v>
      </c>
      <c r="Q20" s="5">
        <f t="shared" ref="Q20" si="56">P20-Q18+Q19</f>
        <v>19</v>
      </c>
      <c r="R20" s="94" t="s">
        <v>70</v>
      </c>
      <c r="S20" s="94" t="s">
        <v>70</v>
      </c>
      <c r="T20" s="94" t="s">
        <v>70</v>
      </c>
      <c r="U20" s="98">
        <f>Q20-U18+U19</f>
        <v>11</v>
      </c>
      <c r="V20" s="98">
        <f t="shared" ref="V20" si="57">U20-V18+V19</f>
        <v>13</v>
      </c>
      <c r="W20" s="98">
        <f t="shared" ref="W20" si="58">V20-W18+W19</f>
        <v>12</v>
      </c>
      <c r="X20" s="98">
        <f t="shared" ref="X20" si="59">W20-X18+X19</f>
        <v>10</v>
      </c>
      <c r="Y20" s="5">
        <f t="shared" ref="Y20" si="60">X20-Y18+Y19</f>
        <v>11</v>
      </c>
      <c r="Z20" s="5">
        <f t="shared" ref="Z20" si="61">Y20-Z18+Z19</f>
        <v>9</v>
      </c>
      <c r="AA20" s="5">
        <f t="shared" ref="AA20" si="62">Z20-AA18+AA19</f>
        <v>7</v>
      </c>
      <c r="AB20" s="5">
        <f t="shared" ref="AB20" si="63">AA20-AB18+AB19</f>
        <v>6</v>
      </c>
      <c r="AC20" s="5">
        <f t="shared" ref="AC20" si="64">AB20-AC18+AC19</f>
        <v>4</v>
      </c>
      <c r="AD20" s="5">
        <f t="shared" ref="AD20" si="65">AC20-AD18+AD19</f>
        <v>4</v>
      </c>
      <c r="AE20" s="5">
        <f t="shared" ref="AE20" si="66">AD20-AE18+AE19</f>
        <v>1</v>
      </c>
      <c r="AF20" s="5">
        <f t="shared" ref="AF20" si="67">AE20-AF18+AF19</f>
        <v>1</v>
      </c>
      <c r="AG20" s="5">
        <f t="shared" ref="AG20" si="68">AF20-AG18+AG19</f>
        <v>1</v>
      </c>
      <c r="AH20" s="36">
        <f>AG20-AH18</f>
        <v>0</v>
      </c>
      <c r="AI20" s="37"/>
      <c r="AJ20" s="3">
        <f>MAX(C20:AH20)</f>
        <v>19</v>
      </c>
      <c r="AK20" s="56"/>
      <c r="AL20" s="56"/>
      <c r="AM20" s="56"/>
    </row>
    <row r="21" spans="1:39" ht="15.6" customHeight="1" x14ac:dyDescent="0.2">
      <c r="A21" s="121"/>
      <c r="B21" s="31" t="s">
        <v>9</v>
      </c>
      <c r="C21" s="110"/>
      <c r="D21" s="111"/>
      <c r="E21" s="111"/>
      <c r="F21" s="105">
        <v>6.48</v>
      </c>
      <c r="G21" s="111"/>
      <c r="H21" s="111"/>
      <c r="I21" s="111"/>
      <c r="J21" s="105">
        <v>6.56</v>
      </c>
      <c r="K21" s="111"/>
      <c r="L21" s="111"/>
      <c r="M21" s="111"/>
      <c r="N21" s="111"/>
      <c r="O21" s="111"/>
      <c r="P21" s="105">
        <v>7.05</v>
      </c>
      <c r="Q21" s="111"/>
      <c r="R21" s="111"/>
      <c r="S21" s="107" t="s">
        <v>70</v>
      </c>
      <c r="T21" s="111"/>
      <c r="U21" s="111"/>
      <c r="V21" s="111"/>
      <c r="W21" s="111"/>
      <c r="X21" s="108">
        <v>7.13</v>
      </c>
      <c r="Y21" s="111"/>
      <c r="Z21" s="111"/>
      <c r="AA21" s="111"/>
      <c r="AB21" s="111"/>
      <c r="AC21" s="111"/>
      <c r="AD21" s="105">
        <v>7.22</v>
      </c>
      <c r="AE21" s="111"/>
      <c r="AF21" s="111"/>
      <c r="AG21" s="112"/>
      <c r="AH21" s="109">
        <v>7.27</v>
      </c>
      <c r="AI21" s="38">
        <v>42</v>
      </c>
      <c r="AJ21" s="14"/>
      <c r="AK21" s="56"/>
      <c r="AL21" s="56"/>
      <c r="AM21" s="56"/>
    </row>
    <row r="22" spans="1:39" ht="15.6" customHeight="1" x14ac:dyDescent="0.2">
      <c r="A22" s="122"/>
      <c r="B22" s="32" t="s">
        <v>10</v>
      </c>
      <c r="C22" s="113">
        <v>6.45</v>
      </c>
      <c r="D22" s="114"/>
      <c r="E22" s="114"/>
      <c r="F22" s="102">
        <f>F21</f>
        <v>6.48</v>
      </c>
      <c r="G22" s="114"/>
      <c r="H22" s="114"/>
      <c r="I22" s="114"/>
      <c r="J22" s="102">
        <f>J21</f>
        <v>6.56</v>
      </c>
      <c r="K22" s="114"/>
      <c r="L22" s="114"/>
      <c r="M22" s="114"/>
      <c r="N22" s="114"/>
      <c r="O22" s="114"/>
      <c r="P22" s="102">
        <f>P21</f>
        <v>7.05</v>
      </c>
      <c r="Q22" s="114"/>
      <c r="R22" s="114"/>
      <c r="S22" s="104" t="s">
        <v>70</v>
      </c>
      <c r="T22" s="114"/>
      <c r="U22" s="114"/>
      <c r="V22" s="114"/>
      <c r="W22" s="114"/>
      <c r="X22" s="103">
        <f>X21</f>
        <v>7.13</v>
      </c>
      <c r="Y22" s="114"/>
      <c r="Z22" s="114"/>
      <c r="AA22" s="114"/>
      <c r="AB22" s="114"/>
      <c r="AC22" s="114"/>
      <c r="AD22" s="102">
        <f>AD21</f>
        <v>7.22</v>
      </c>
      <c r="AE22" s="114"/>
      <c r="AF22" s="114"/>
      <c r="AG22" s="114"/>
      <c r="AH22" s="115"/>
      <c r="AI22" s="37"/>
      <c r="AJ22" s="15"/>
      <c r="AK22" s="56"/>
      <c r="AL22" s="56"/>
      <c r="AM22" s="56"/>
    </row>
    <row r="23" spans="1:39" ht="15.6" customHeight="1" thickBot="1" x14ac:dyDescent="0.25">
      <c r="A23" s="58">
        <v>218</v>
      </c>
      <c r="B23" s="58" t="s">
        <v>11</v>
      </c>
      <c r="C23" s="65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60"/>
      <c r="AI23" s="61"/>
      <c r="AJ23" s="3"/>
      <c r="AK23" s="56"/>
      <c r="AL23" s="56"/>
      <c r="AM23" s="56"/>
    </row>
    <row r="24" spans="1:39" ht="15.6" customHeight="1" x14ac:dyDescent="0.2">
      <c r="A24" s="64"/>
      <c r="B24" s="28" t="s">
        <v>5</v>
      </c>
      <c r="C24" s="29"/>
      <c r="D24" s="26">
        <v>0</v>
      </c>
      <c r="E24" s="26">
        <v>0</v>
      </c>
      <c r="F24" s="26">
        <v>0</v>
      </c>
      <c r="G24" s="26">
        <v>6</v>
      </c>
      <c r="H24" s="26">
        <v>0</v>
      </c>
      <c r="I24" s="26">
        <v>0</v>
      </c>
      <c r="J24" s="26">
        <v>3</v>
      </c>
      <c r="K24" s="26">
        <v>0</v>
      </c>
      <c r="L24" s="26">
        <v>2</v>
      </c>
      <c r="M24" s="26">
        <v>3</v>
      </c>
      <c r="N24" s="26">
        <v>0</v>
      </c>
      <c r="O24" s="26">
        <v>0</v>
      </c>
      <c r="P24" s="26">
        <v>0</v>
      </c>
      <c r="Q24" s="26">
        <v>10</v>
      </c>
      <c r="R24" s="92" t="s">
        <v>70</v>
      </c>
      <c r="S24" s="92" t="s">
        <v>70</v>
      </c>
      <c r="T24" s="92" t="s">
        <v>70</v>
      </c>
      <c r="U24" s="96">
        <v>0</v>
      </c>
      <c r="V24" s="96">
        <v>1</v>
      </c>
      <c r="W24" s="96">
        <v>0</v>
      </c>
      <c r="X24" s="96">
        <v>20</v>
      </c>
      <c r="Y24" s="26">
        <v>8</v>
      </c>
      <c r="Z24" s="26">
        <v>0</v>
      </c>
      <c r="AA24" s="26">
        <v>12</v>
      </c>
      <c r="AB24" s="26">
        <v>10</v>
      </c>
      <c r="AC24" s="26">
        <v>2</v>
      </c>
      <c r="AD24" s="26">
        <v>2</v>
      </c>
      <c r="AE24" s="26">
        <v>0</v>
      </c>
      <c r="AF24" s="26">
        <v>2</v>
      </c>
      <c r="AG24" s="26">
        <v>1</v>
      </c>
      <c r="AH24" s="33">
        <v>4</v>
      </c>
      <c r="AI24" s="34" t="s">
        <v>6</v>
      </c>
      <c r="AJ24" s="52"/>
      <c r="AK24" s="56"/>
      <c r="AL24" s="56"/>
      <c r="AM24" s="56"/>
    </row>
    <row r="25" spans="1:39" ht="15.6" customHeight="1" x14ac:dyDescent="0.2">
      <c r="A25" s="30">
        <v>7.15</v>
      </c>
      <c r="B25" s="31" t="s">
        <v>7</v>
      </c>
      <c r="C25" s="20">
        <v>1</v>
      </c>
      <c r="D25" s="4">
        <v>8</v>
      </c>
      <c r="E25" s="4">
        <v>7</v>
      </c>
      <c r="F25" s="4">
        <v>4</v>
      </c>
      <c r="G25" s="4">
        <v>6</v>
      </c>
      <c r="H25" s="4">
        <v>6</v>
      </c>
      <c r="I25" s="4">
        <v>0</v>
      </c>
      <c r="J25" s="4">
        <v>0</v>
      </c>
      <c r="K25" s="4">
        <v>1</v>
      </c>
      <c r="L25" s="4">
        <v>3</v>
      </c>
      <c r="M25" s="4">
        <v>8</v>
      </c>
      <c r="N25" s="4">
        <v>10</v>
      </c>
      <c r="O25" s="4">
        <v>15</v>
      </c>
      <c r="P25" s="4">
        <v>3</v>
      </c>
      <c r="Q25" s="4">
        <v>0</v>
      </c>
      <c r="R25" s="93" t="s">
        <v>70</v>
      </c>
      <c r="S25" s="93" t="s">
        <v>70</v>
      </c>
      <c r="T25" s="93" t="s">
        <v>70</v>
      </c>
      <c r="U25" s="97">
        <v>2</v>
      </c>
      <c r="V25" s="97">
        <v>0</v>
      </c>
      <c r="W25" s="97">
        <v>0</v>
      </c>
      <c r="X25" s="97">
        <v>3</v>
      </c>
      <c r="Y25" s="4">
        <v>2</v>
      </c>
      <c r="Z25" s="4">
        <v>0</v>
      </c>
      <c r="AA25" s="4">
        <v>0</v>
      </c>
      <c r="AB25" s="4">
        <v>1</v>
      </c>
      <c r="AC25" s="4">
        <v>1</v>
      </c>
      <c r="AD25" s="4">
        <v>0</v>
      </c>
      <c r="AE25" s="4">
        <v>5</v>
      </c>
      <c r="AF25" s="4">
        <v>0</v>
      </c>
      <c r="AG25" s="4">
        <v>0</v>
      </c>
      <c r="AH25" s="19"/>
      <c r="AI25" s="35">
        <f>SUM(C25:AG25)</f>
        <v>86</v>
      </c>
      <c r="AJ25" s="14"/>
      <c r="AK25" s="56"/>
      <c r="AL25" s="56"/>
      <c r="AM25" s="56"/>
    </row>
    <row r="26" spans="1:39" ht="15.6" customHeight="1" x14ac:dyDescent="0.2">
      <c r="A26" s="120" t="s">
        <v>33</v>
      </c>
      <c r="B26" s="31" t="s">
        <v>8</v>
      </c>
      <c r="C26" s="20">
        <f>C25</f>
        <v>1</v>
      </c>
      <c r="D26" s="5">
        <f t="shared" ref="D26" si="69">C26-D24+D25</f>
        <v>9</v>
      </c>
      <c r="E26" s="5">
        <f>D26-E24+E25</f>
        <v>16</v>
      </c>
      <c r="F26" s="5">
        <f>E26-F24+F25</f>
        <v>20</v>
      </c>
      <c r="G26" s="5">
        <f t="shared" ref="G26" si="70">F26-G24+G25</f>
        <v>20</v>
      </c>
      <c r="H26" s="5">
        <f t="shared" ref="H26" si="71">G26-H24+H25</f>
        <v>26</v>
      </c>
      <c r="I26" s="5">
        <f t="shared" ref="I26" si="72">H26-I24+I25</f>
        <v>26</v>
      </c>
      <c r="J26" s="5">
        <f t="shared" ref="J26" si="73">I26-J24+J25</f>
        <v>23</v>
      </c>
      <c r="K26" s="5">
        <f t="shared" ref="K26" si="74">J26-K24+K25</f>
        <v>24</v>
      </c>
      <c r="L26" s="5">
        <f t="shared" ref="L26" si="75">K26-L24+L25</f>
        <v>25</v>
      </c>
      <c r="M26" s="5">
        <f t="shared" ref="M26" si="76">L26-M24+M25</f>
        <v>30</v>
      </c>
      <c r="N26" s="5">
        <f t="shared" ref="N26" si="77">M26-N24+N25</f>
        <v>40</v>
      </c>
      <c r="O26" s="5">
        <f t="shared" ref="O26" si="78">N26-O24+O25</f>
        <v>55</v>
      </c>
      <c r="P26" s="5">
        <f t="shared" ref="P26" si="79">O26-P24+P25</f>
        <v>58</v>
      </c>
      <c r="Q26" s="5">
        <f t="shared" ref="Q26" si="80">P26-Q24+Q25</f>
        <v>48</v>
      </c>
      <c r="R26" s="94" t="s">
        <v>70</v>
      </c>
      <c r="S26" s="94" t="s">
        <v>70</v>
      </c>
      <c r="T26" s="94" t="s">
        <v>70</v>
      </c>
      <c r="U26" s="98">
        <f>Q26-U24+U25</f>
        <v>50</v>
      </c>
      <c r="V26" s="98">
        <f t="shared" ref="V26" si="81">U26-V24+V25</f>
        <v>49</v>
      </c>
      <c r="W26" s="98">
        <f t="shared" ref="W26" si="82">V26-W24+W25</f>
        <v>49</v>
      </c>
      <c r="X26" s="98">
        <f t="shared" ref="X26" si="83">W26-X24+X25</f>
        <v>32</v>
      </c>
      <c r="Y26" s="5">
        <f t="shared" ref="Y26" si="84">X26-Y24+Y25</f>
        <v>26</v>
      </c>
      <c r="Z26" s="5">
        <f t="shared" ref="Z26" si="85">Y26-Z24+Z25</f>
        <v>26</v>
      </c>
      <c r="AA26" s="5">
        <f t="shared" ref="AA26" si="86">Z26-AA24+AA25</f>
        <v>14</v>
      </c>
      <c r="AB26" s="5">
        <f t="shared" ref="AB26" si="87">AA26-AB24+AB25</f>
        <v>5</v>
      </c>
      <c r="AC26" s="5">
        <f t="shared" ref="AC26" si="88">AB26-AC24+AC25</f>
        <v>4</v>
      </c>
      <c r="AD26" s="5">
        <f t="shared" ref="AD26" si="89">AC26-AD24+AD25</f>
        <v>2</v>
      </c>
      <c r="AE26" s="5">
        <f t="shared" ref="AE26" si="90">AD26-AE24+AE25</f>
        <v>7</v>
      </c>
      <c r="AF26" s="5">
        <f t="shared" ref="AF26" si="91">AE26-AF24+AF25</f>
        <v>5</v>
      </c>
      <c r="AG26" s="5">
        <f t="shared" ref="AG26" si="92">AF26-AG24+AG25</f>
        <v>4</v>
      </c>
      <c r="AH26" s="36">
        <f>AG26-AH24</f>
        <v>0</v>
      </c>
      <c r="AI26" s="37"/>
      <c r="AJ26" s="3">
        <f>MAX(C26:AH26)</f>
        <v>58</v>
      </c>
      <c r="AK26" s="56"/>
      <c r="AL26" s="56"/>
      <c r="AM26" s="56"/>
    </row>
    <row r="27" spans="1:39" ht="15.6" customHeight="1" x14ac:dyDescent="0.2">
      <c r="A27" s="121"/>
      <c r="B27" s="31" t="s">
        <v>9</v>
      </c>
      <c r="C27" s="110"/>
      <c r="D27" s="111"/>
      <c r="E27" s="111"/>
      <c r="F27" s="105">
        <v>7.2</v>
      </c>
      <c r="G27" s="111"/>
      <c r="H27" s="111"/>
      <c r="I27" s="111"/>
      <c r="J27" s="105">
        <v>7.28</v>
      </c>
      <c r="K27" s="111"/>
      <c r="L27" s="111"/>
      <c r="M27" s="111"/>
      <c r="N27" s="111"/>
      <c r="O27" s="111"/>
      <c r="P27" s="105">
        <v>7.38</v>
      </c>
      <c r="Q27" s="111"/>
      <c r="R27" s="111"/>
      <c r="S27" s="107" t="s">
        <v>70</v>
      </c>
      <c r="T27" s="111"/>
      <c r="U27" s="111"/>
      <c r="V27" s="111"/>
      <c r="W27" s="111"/>
      <c r="X27" s="108">
        <v>7.47</v>
      </c>
      <c r="Y27" s="111"/>
      <c r="Z27" s="111"/>
      <c r="AA27" s="111"/>
      <c r="AB27" s="111"/>
      <c r="AC27" s="111"/>
      <c r="AD27" s="105">
        <v>7.57</v>
      </c>
      <c r="AE27" s="111"/>
      <c r="AF27" s="111"/>
      <c r="AG27" s="112"/>
      <c r="AH27" s="109">
        <v>8.01</v>
      </c>
      <c r="AI27" s="38">
        <v>46</v>
      </c>
      <c r="AJ27" s="14"/>
      <c r="AK27" s="56"/>
      <c r="AL27" s="56"/>
      <c r="AM27" s="56"/>
    </row>
    <row r="28" spans="1:39" ht="15.6" customHeight="1" x14ac:dyDescent="0.2">
      <c r="A28" s="122"/>
      <c r="B28" s="32" t="s">
        <v>10</v>
      </c>
      <c r="C28" s="113">
        <v>7.15</v>
      </c>
      <c r="D28" s="114"/>
      <c r="E28" s="114"/>
      <c r="F28" s="102">
        <f>F27</f>
        <v>7.2</v>
      </c>
      <c r="G28" s="114"/>
      <c r="H28" s="114"/>
      <c r="I28" s="114"/>
      <c r="J28" s="102">
        <f>J27</f>
        <v>7.28</v>
      </c>
      <c r="K28" s="114"/>
      <c r="L28" s="114"/>
      <c r="M28" s="114"/>
      <c r="N28" s="114"/>
      <c r="O28" s="114"/>
      <c r="P28" s="102">
        <f>P27</f>
        <v>7.38</v>
      </c>
      <c r="Q28" s="114"/>
      <c r="R28" s="114"/>
      <c r="S28" s="104" t="s">
        <v>70</v>
      </c>
      <c r="T28" s="114"/>
      <c r="U28" s="114"/>
      <c r="V28" s="114"/>
      <c r="W28" s="114"/>
      <c r="X28" s="103">
        <f>X27</f>
        <v>7.47</v>
      </c>
      <c r="Y28" s="114"/>
      <c r="Z28" s="114"/>
      <c r="AA28" s="114"/>
      <c r="AB28" s="114"/>
      <c r="AC28" s="114"/>
      <c r="AD28" s="102">
        <f>AD27</f>
        <v>7.57</v>
      </c>
      <c r="AE28" s="114"/>
      <c r="AF28" s="114"/>
      <c r="AG28" s="114"/>
      <c r="AH28" s="115"/>
      <c r="AI28" s="37"/>
      <c r="AJ28" s="15"/>
      <c r="AK28" s="56"/>
      <c r="AL28" s="56"/>
      <c r="AM28" s="56"/>
    </row>
    <row r="29" spans="1:39" ht="15.6" customHeight="1" thickBot="1" x14ac:dyDescent="0.25">
      <c r="A29" s="58">
        <v>518</v>
      </c>
      <c r="B29" s="58" t="s">
        <v>11</v>
      </c>
      <c r="C29" s="65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60"/>
      <c r="AI29" s="61"/>
      <c r="AJ29" s="3"/>
      <c r="AK29" s="56"/>
      <c r="AL29" s="56"/>
      <c r="AM29" s="56"/>
    </row>
    <row r="30" spans="1:39" ht="15.6" customHeight="1" x14ac:dyDescent="0.2">
      <c r="A30" s="64"/>
      <c r="B30" s="28" t="s">
        <v>5</v>
      </c>
      <c r="C30" s="29"/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2</v>
      </c>
      <c r="M30" s="26">
        <v>0</v>
      </c>
      <c r="N30" s="26">
        <v>0</v>
      </c>
      <c r="O30" s="26">
        <v>1</v>
      </c>
      <c r="P30" s="26">
        <v>1</v>
      </c>
      <c r="Q30" s="26">
        <v>5</v>
      </c>
      <c r="R30" s="92" t="s">
        <v>70</v>
      </c>
      <c r="S30" s="92" t="s">
        <v>70</v>
      </c>
      <c r="T30" s="92" t="s">
        <v>70</v>
      </c>
      <c r="U30" s="96">
        <v>1</v>
      </c>
      <c r="V30" s="96">
        <v>0</v>
      </c>
      <c r="W30" s="96">
        <v>3</v>
      </c>
      <c r="X30" s="96">
        <v>8</v>
      </c>
      <c r="Y30" s="26" t="s">
        <v>70</v>
      </c>
      <c r="Z30" s="26" t="s">
        <v>70</v>
      </c>
      <c r="AA30" s="26" t="s">
        <v>70</v>
      </c>
      <c r="AB30" s="26" t="s">
        <v>70</v>
      </c>
      <c r="AC30" s="26" t="s">
        <v>70</v>
      </c>
      <c r="AD30" s="26" t="s">
        <v>70</v>
      </c>
      <c r="AE30" s="26" t="s">
        <v>70</v>
      </c>
      <c r="AF30" s="26" t="s">
        <v>70</v>
      </c>
      <c r="AG30" s="26" t="s">
        <v>70</v>
      </c>
      <c r="AH30" s="33" t="s">
        <v>70</v>
      </c>
      <c r="AI30" s="34" t="s">
        <v>6</v>
      </c>
      <c r="AJ30" s="52"/>
      <c r="AK30" s="56"/>
      <c r="AL30" s="56"/>
      <c r="AM30" s="56"/>
    </row>
    <row r="31" spans="1:39" ht="15.6" customHeight="1" x14ac:dyDescent="0.2">
      <c r="A31" s="30">
        <v>8.0299999999999994</v>
      </c>
      <c r="B31" s="31" t="s">
        <v>7</v>
      </c>
      <c r="C31" s="20">
        <v>1</v>
      </c>
      <c r="D31" s="4">
        <v>1</v>
      </c>
      <c r="E31" s="4">
        <v>1</v>
      </c>
      <c r="F31" s="4">
        <v>0</v>
      </c>
      <c r="G31" s="4">
        <v>2</v>
      </c>
      <c r="H31" s="4">
        <v>1</v>
      </c>
      <c r="I31" s="4">
        <v>0</v>
      </c>
      <c r="J31" s="4">
        <v>2</v>
      </c>
      <c r="K31" s="4">
        <v>1</v>
      </c>
      <c r="L31" s="4">
        <v>0</v>
      </c>
      <c r="M31" s="4">
        <v>4</v>
      </c>
      <c r="N31" s="4">
        <v>2</v>
      </c>
      <c r="O31" s="4">
        <v>2</v>
      </c>
      <c r="P31" s="4">
        <v>1</v>
      </c>
      <c r="Q31" s="4">
        <v>0</v>
      </c>
      <c r="R31" s="93" t="s">
        <v>70</v>
      </c>
      <c r="S31" s="93" t="s">
        <v>70</v>
      </c>
      <c r="T31" s="93" t="s">
        <v>70</v>
      </c>
      <c r="U31" s="97">
        <v>0</v>
      </c>
      <c r="V31" s="97">
        <v>3</v>
      </c>
      <c r="W31" s="97">
        <v>0</v>
      </c>
      <c r="X31" s="97" t="s">
        <v>70</v>
      </c>
      <c r="Y31" s="4" t="s">
        <v>70</v>
      </c>
      <c r="Z31" s="4" t="s">
        <v>70</v>
      </c>
      <c r="AA31" s="4" t="s">
        <v>70</v>
      </c>
      <c r="AB31" s="4" t="s">
        <v>70</v>
      </c>
      <c r="AC31" s="4" t="s">
        <v>70</v>
      </c>
      <c r="AD31" s="4" t="s">
        <v>70</v>
      </c>
      <c r="AE31" s="4" t="s">
        <v>70</v>
      </c>
      <c r="AF31" s="4" t="s">
        <v>70</v>
      </c>
      <c r="AG31" s="4" t="s">
        <v>70</v>
      </c>
      <c r="AH31" s="19"/>
      <c r="AI31" s="35">
        <f>SUM(C31:AG31)</f>
        <v>21</v>
      </c>
      <c r="AJ31" s="14"/>
      <c r="AK31" s="56"/>
      <c r="AL31" s="56"/>
      <c r="AM31" s="56"/>
    </row>
    <row r="32" spans="1:39" ht="15.6" customHeight="1" x14ac:dyDescent="0.2">
      <c r="A32" s="120" t="s">
        <v>33</v>
      </c>
      <c r="B32" s="31" t="s">
        <v>8</v>
      </c>
      <c r="C32" s="20">
        <f>C31</f>
        <v>1</v>
      </c>
      <c r="D32" s="5">
        <f t="shared" ref="D32" si="93">C32-D30+D31</f>
        <v>2</v>
      </c>
      <c r="E32" s="5">
        <f>D32-E30+E31</f>
        <v>3</v>
      </c>
      <c r="F32" s="5">
        <f>E32-F30+F31</f>
        <v>3</v>
      </c>
      <c r="G32" s="5">
        <f t="shared" ref="G32" si="94">F32-G30+G31</f>
        <v>5</v>
      </c>
      <c r="H32" s="5">
        <f t="shared" ref="H32" si="95">G32-H30+H31</f>
        <v>6</v>
      </c>
      <c r="I32" s="5">
        <f t="shared" ref="I32" si="96">H32-I30+I31</f>
        <v>6</v>
      </c>
      <c r="J32" s="5">
        <f t="shared" ref="J32" si="97">I32-J30+J31</f>
        <v>8</v>
      </c>
      <c r="K32" s="5">
        <f t="shared" ref="K32" si="98">J32-K30+K31</f>
        <v>9</v>
      </c>
      <c r="L32" s="5">
        <f t="shared" ref="L32" si="99">K32-L30+L31</f>
        <v>7</v>
      </c>
      <c r="M32" s="5">
        <f t="shared" ref="M32" si="100">L32-M30+M31</f>
        <v>11</v>
      </c>
      <c r="N32" s="5">
        <f t="shared" ref="N32" si="101">M32-N30+N31</f>
        <v>13</v>
      </c>
      <c r="O32" s="5">
        <f t="shared" ref="O32" si="102">N32-O30+O31</f>
        <v>14</v>
      </c>
      <c r="P32" s="5">
        <f t="shared" ref="P32" si="103">O32-P30+P31</f>
        <v>14</v>
      </c>
      <c r="Q32" s="5">
        <f t="shared" ref="Q32" si="104">P32-Q30+Q31</f>
        <v>9</v>
      </c>
      <c r="R32" s="94" t="s">
        <v>70</v>
      </c>
      <c r="S32" s="94" t="s">
        <v>70</v>
      </c>
      <c r="T32" s="94" t="s">
        <v>70</v>
      </c>
      <c r="U32" s="98">
        <f>Q32-U30+U31</f>
        <v>8</v>
      </c>
      <c r="V32" s="98">
        <f t="shared" ref="V32" si="105">U32-V30+V31</f>
        <v>11</v>
      </c>
      <c r="W32" s="98">
        <f t="shared" ref="W32" si="106">V32-W30+W31</f>
        <v>8</v>
      </c>
      <c r="X32" s="98">
        <f>W32-X30</f>
        <v>0</v>
      </c>
      <c r="Y32" s="5" t="s">
        <v>70</v>
      </c>
      <c r="Z32" s="5" t="s">
        <v>70</v>
      </c>
      <c r="AA32" s="5" t="s">
        <v>70</v>
      </c>
      <c r="AB32" s="5" t="s">
        <v>70</v>
      </c>
      <c r="AC32" s="5" t="s">
        <v>70</v>
      </c>
      <c r="AD32" s="5" t="s">
        <v>70</v>
      </c>
      <c r="AE32" s="5" t="s">
        <v>70</v>
      </c>
      <c r="AF32" s="5" t="s">
        <v>70</v>
      </c>
      <c r="AG32" s="5" t="s">
        <v>70</v>
      </c>
      <c r="AH32" s="36" t="s">
        <v>70</v>
      </c>
      <c r="AI32" s="37"/>
      <c r="AJ32" s="3">
        <f>MAX(C32:AH32)</f>
        <v>14</v>
      </c>
      <c r="AK32" s="56"/>
      <c r="AL32" s="56"/>
      <c r="AM32" s="56"/>
    </row>
    <row r="33" spans="1:39" ht="15.6" customHeight="1" x14ac:dyDescent="0.2">
      <c r="A33" s="121"/>
      <c r="B33" s="31" t="s">
        <v>9</v>
      </c>
      <c r="C33" s="110"/>
      <c r="D33" s="111"/>
      <c r="E33" s="111"/>
      <c r="F33" s="105">
        <v>8.07</v>
      </c>
      <c r="G33" s="111"/>
      <c r="H33" s="111"/>
      <c r="I33" s="111"/>
      <c r="J33" s="105">
        <v>8.14</v>
      </c>
      <c r="K33" s="111"/>
      <c r="L33" s="111"/>
      <c r="M33" s="111"/>
      <c r="N33" s="111"/>
      <c r="O33" s="111"/>
      <c r="P33" s="105">
        <v>8.23</v>
      </c>
      <c r="Q33" s="111"/>
      <c r="R33" s="111"/>
      <c r="S33" s="107" t="s">
        <v>70</v>
      </c>
      <c r="T33" s="111"/>
      <c r="U33" s="111"/>
      <c r="V33" s="111"/>
      <c r="W33" s="111"/>
      <c r="X33" s="108">
        <v>8.32</v>
      </c>
      <c r="Y33" s="111"/>
      <c r="Z33" s="111"/>
      <c r="AA33" s="111"/>
      <c r="AB33" s="111"/>
      <c r="AC33" s="111"/>
      <c r="AD33" s="105" t="s">
        <v>70</v>
      </c>
      <c r="AE33" s="111"/>
      <c r="AF33" s="111"/>
      <c r="AG33" s="112"/>
      <c r="AH33" s="109" t="s">
        <v>70</v>
      </c>
      <c r="AI33" s="38">
        <v>29</v>
      </c>
      <c r="AJ33" s="14"/>
      <c r="AK33" s="56"/>
      <c r="AL33" s="56"/>
      <c r="AM33" s="56"/>
    </row>
    <row r="34" spans="1:39" ht="15.6" customHeight="1" x14ac:dyDescent="0.2">
      <c r="A34" s="122"/>
      <c r="B34" s="32" t="s">
        <v>10</v>
      </c>
      <c r="C34" s="113">
        <v>8.0299999999999994</v>
      </c>
      <c r="D34" s="114"/>
      <c r="E34" s="114"/>
      <c r="F34" s="102">
        <f>F33</f>
        <v>8.07</v>
      </c>
      <c r="G34" s="114"/>
      <c r="H34" s="114"/>
      <c r="I34" s="114"/>
      <c r="J34" s="102">
        <f>J33</f>
        <v>8.14</v>
      </c>
      <c r="K34" s="114"/>
      <c r="L34" s="114"/>
      <c r="M34" s="114"/>
      <c r="N34" s="114"/>
      <c r="O34" s="114"/>
      <c r="P34" s="102">
        <f>P33</f>
        <v>8.23</v>
      </c>
      <c r="Q34" s="114"/>
      <c r="R34" s="114"/>
      <c r="S34" s="104" t="s">
        <v>70</v>
      </c>
      <c r="T34" s="114"/>
      <c r="U34" s="114"/>
      <c r="V34" s="114"/>
      <c r="W34" s="114"/>
      <c r="X34" s="103" t="s">
        <v>70</v>
      </c>
      <c r="Y34" s="114"/>
      <c r="Z34" s="114"/>
      <c r="AA34" s="114"/>
      <c r="AB34" s="114"/>
      <c r="AC34" s="114"/>
      <c r="AD34" s="102" t="s">
        <v>70</v>
      </c>
      <c r="AE34" s="114"/>
      <c r="AF34" s="114"/>
      <c r="AG34" s="114"/>
      <c r="AH34" s="115"/>
      <c r="AI34" s="37"/>
      <c r="AJ34" s="15"/>
      <c r="AK34" s="56"/>
      <c r="AL34" s="56"/>
      <c r="AM34" s="56"/>
    </row>
    <row r="35" spans="1:39" ht="15.6" customHeight="1" thickBot="1" x14ac:dyDescent="0.25">
      <c r="A35" s="58">
        <v>214</v>
      </c>
      <c r="B35" s="58" t="s">
        <v>11</v>
      </c>
      <c r="C35" s="65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60"/>
      <c r="AI35" s="61"/>
      <c r="AJ35" s="3"/>
      <c r="AK35" s="56"/>
      <c r="AL35" s="56"/>
      <c r="AM35" s="56"/>
    </row>
    <row r="36" spans="1:39" ht="15.6" customHeight="1" x14ac:dyDescent="0.2">
      <c r="A36" s="64"/>
      <c r="B36" s="28" t="s">
        <v>5</v>
      </c>
      <c r="C36" s="29"/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2</v>
      </c>
      <c r="N36" s="26">
        <v>1</v>
      </c>
      <c r="O36" s="26">
        <v>0</v>
      </c>
      <c r="P36" s="26">
        <v>2</v>
      </c>
      <c r="Q36" s="26">
        <v>4</v>
      </c>
      <c r="R36" s="92">
        <v>1</v>
      </c>
      <c r="S36" s="92">
        <v>10</v>
      </c>
      <c r="T36" s="92">
        <v>0</v>
      </c>
      <c r="U36" s="96">
        <v>2</v>
      </c>
      <c r="V36" s="96">
        <v>0</v>
      </c>
      <c r="W36" s="96">
        <v>4</v>
      </c>
      <c r="X36" s="96">
        <v>6</v>
      </c>
      <c r="Y36" s="26">
        <v>2</v>
      </c>
      <c r="Z36" s="26">
        <v>3</v>
      </c>
      <c r="AA36" s="26">
        <v>0</v>
      </c>
      <c r="AB36" s="26">
        <v>0</v>
      </c>
      <c r="AC36" s="26">
        <v>4</v>
      </c>
      <c r="AD36" s="26">
        <v>4</v>
      </c>
      <c r="AE36" s="26">
        <v>0</v>
      </c>
      <c r="AF36" s="26">
        <v>3</v>
      </c>
      <c r="AG36" s="26">
        <v>0</v>
      </c>
      <c r="AH36" s="33">
        <v>2</v>
      </c>
      <c r="AI36" s="34" t="s">
        <v>6</v>
      </c>
      <c r="AJ36" s="52"/>
      <c r="AK36" s="56"/>
      <c r="AL36" s="56"/>
      <c r="AM36" s="56"/>
    </row>
    <row r="37" spans="1:39" ht="15.6" customHeight="1" x14ac:dyDescent="0.2">
      <c r="A37" s="30">
        <v>9.0500000000000007</v>
      </c>
      <c r="B37" s="31" t="s">
        <v>7</v>
      </c>
      <c r="C37" s="20">
        <v>1</v>
      </c>
      <c r="D37" s="4">
        <v>1</v>
      </c>
      <c r="E37" s="4">
        <v>1</v>
      </c>
      <c r="F37" s="4">
        <v>1</v>
      </c>
      <c r="G37" s="4">
        <v>1</v>
      </c>
      <c r="H37" s="4">
        <v>0</v>
      </c>
      <c r="I37" s="4">
        <v>2</v>
      </c>
      <c r="J37" s="4">
        <v>2</v>
      </c>
      <c r="K37" s="4">
        <v>1</v>
      </c>
      <c r="L37" s="4">
        <v>1</v>
      </c>
      <c r="M37" s="4">
        <v>10</v>
      </c>
      <c r="N37" s="4">
        <v>17</v>
      </c>
      <c r="O37" s="4">
        <v>0</v>
      </c>
      <c r="P37" s="4">
        <v>0</v>
      </c>
      <c r="Q37" s="4">
        <v>0</v>
      </c>
      <c r="R37" s="93">
        <v>0</v>
      </c>
      <c r="S37" s="93">
        <v>1</v>
      </c>
      <c r="T37" s="93">
        <v>0</v>
      </c>
      <c r="U37" s="97">
        <v>1</v>
      </c>
      <c r="V37" s="97">
        <v>3</v>
      </c>
      <c r="W37" s="97">
        <v>0</v>
      </c>
      <c r="X37" s="97">
        <v>4</v>
      </c>
      <c r="Y37" s="4">
        <v>2</v>
      </c>
      <c r="Z37" s="4">
        <v>0</v>
      </c>
      <c r="AA37" s="4">
        <v>1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19"/>
      <c r="AI37" s="35">
        <f>SUM(C37:AG37)</f>
        <v>50</v>
      </c>
      <c r="AJ37" s="14"/>
      <c r="AK37" s="56"/>
      <c r="AL37" s="56"/>
      <c r="AM37" s="56"/>
    </row>
    <row r="38" spans="1:39" ht="15.6" customHeight="1" x14ac:dyDescent="0.2">
      <c r="A38" s="120" t="s">
        <v>33</v>
      </c>
      <c r="B38" s="31" t="s">
        <v>8</v>
      </c>
      <c r="C38" s="20">
        <f>C37</f>
        <v>1</v>
      </c>
      <c r="D38" s="5">
        <f t="shared" ref="D38" si="107">C38-D36+D37</f>
        <v>2</v>
      </c>
      <c r="E38" s="5">
        <f>D38-E36+E37</f>
        <v>3</v>
      </c>
      <c r="F38" s="5">
        <f>E38-F36+F37</f>
        <v>4</v>
      </c>
      <c r="G38" s="5">
        <f t="shared" ref="G38" si="108">F38-G36+G37</f>
        <v>5</v>
      </c>
      <c r="H38" s="5">
        <f t="shared" ref="H38" si="109">G38-H36+H37</f>
        <v>5</v>
      </c>
      <c r="I38" s="5">
        <f t="shared" ref="I38" si="110">H38-I36+I37</f>
        <v>7</v>
      </c>
      <c r="J38" s="5">
        <f t="shared" ref="J38" si="111">I38-J36+J37</f>
        <v>9</v>
      </c>
      <c r="K38" s="5">
        <f t="shared" ref="K38" si="112">J38-K36+K37</f>
        <v>10</v>
      </c>
      <c r="L38" s="5">
        <f t="shared" ref="L38" si="113">K38-L36+L37</f>
        <v>11</v>
      </c>
      <c r="M38" s="5">
        <f t="shared" ref="M38" si="114">L38-M36+M37</f>
        <v>19</v>
      </c>
      <c r="N38" s="5">
        <f t="shared" ref="N38" si="115">M38-N36+N37</f>
        <v>35</v>
      </c>
      <c r="O38" s="5">
        <f t="shared" ref="O38" si="116">N38-O36+O37</f>
        <v>35</v>
      </c>
      <c r="P38" s="5">
        <f t="shared" ref="P38" si="117">O38-P36+P37</f>
        <v>33</v>
      </c>
      <c r="Q38" s="5">
        <f t="shared" ref="Q38" si="118">P38-Q36+Q37</f>
        <v>29</v>
      </c>
      <c r="R38" s="94">
        <f t="shared" ref="R38" si="119">Q38-R36+R37</f>
        <v>28</v>
      </c>
      <c r="S38" s="94">
        <f t="shared" ref="S38" si="120">R38-S36+S37</f>
        <v>19</v>
      </c>
      <c r="T38" s="94">
        <f t="shared" ref="T38" si="121">S38-T36+T37</f>
        <v>19</v>
      </c>
      <c r="U38" s="98">
        <f t="shared" ref="U38" si="122">T38-U36+U37</f>
        <v>18</v>
      </c>
      <c r="V38" s="98">
        <f t="shared" ref="V38" si="123">U38-V36+V37</f>
        <v>21</v>
      </c>
      <c r="W38" s="98">
        <f t="shared" ref="W38" si="124">V38-W36+W37</f>
        <v>17</v>
      </c>
      <c r="X38" s="98">
        <f t="shared" ref="X38" si="125">W38-X36+X37</f>
        <v>15</v>
      </c>
      <c r="Y38" s="5">
        <f t="shared" ref="Y38" si="126">X38-Y36+Y37</f>
        <v>15</v>
      </c>
      <c r="Z38" s="5">
        <f t="shared" ref="Z38" si="127">Y38-Z36+Z37</f>
        <v>12</v>
      </c>
      <c r="AA38" s="5">
        <f t="shared" ref="AA38" si="128">Z38-AA36+AA37</f>
        <v>13</v>
      </c>
      <c r="AB38" s="5">
        <f t="shared" ref="AB38" si="129">AA38-AB36+AB37</f>
        <v>13</v>
      </c>
      <c r="AC38" s="5">
        <f t="shared" ref="AC38" si="130">AB38-AC36+AC37</f>
        <v>9</v>
      </c>
      <c r="AD38" s="5">
        <f t="shared" ref="AD38" si="131">AC38-AD36+AD37</f>
        <v>5</v>
      </c>
      <c r="AE38" s="5">
        <f t="shared" ref="AE38" si="132">AD38-AE36+AE37</f>
        <v>5</v>
      </c>
      <c r="AF38" s="5">
        <f t="shared" ref="AF38" si="133">AE38-AF36+AF37</f>
        <v>2</v>
      </c>
      <c r="AG38" s="5">
        <f t="shared" ref="AG38" si="134">AF38-AG36+AG37</f>
        <v>2</v>
      </c>
      <c r="AH38" s="36">
        <f>AG38-AH36</f>
        <v>0</v>
      </c>
      <c r="AI38" s="37"/>
      <c r="AJ38" s="3">
        <f>MAX(C38:AH38)</f>
        <v>35</v>
      </c>
      <c r="AK38" s="56"/>
      <c r="AL38" s="56"/>
      <c r="AM38" s="56"/>
    </row>
    <row r="39" spans="1:39" ht="15.6" customHeight="1" x14ac:dyDescent="0.2">
      <c r="A39" s="121"/>
      <c r="B39" s="31" t="s">
        <v>9</v>
      </c>
      <c r="C39" s="110"/>
      <c r="D39" s="111"/>
      <c r="E39" s="111"/>
      <c r="F39" s="105">
        <v>9.09</v>
      </c>
      <c r="G39" s="111"/>
      <c r="H39" s="111"/>
      <c r="I39" s="111"/>
      <c r="J39" s="105">
        <v>9.16</v>
      </c>
      <c r="K39" s="111"/>
      <c r="L39" s="111"/>
      <c r="M39" s="111"/>
      <c r="N39" s="111"/>
      <c r="O39" s="111"/>
      <c r="P39" s="105">
        <v>9.25</v>
      </c>
      <c r="Q39" s="111"/>
      <c r="R39" s="111"/>
      <c r="S39" s="107">
        <v>9.32</v>
      </c>
      <c r="T39" s="111"/>
      <c r="U39" s="111"/>
      <c r="V39" s="111"/>
      <c r="W39" s="111"/>
      <c r="X39" s="108">
        <v>9.39</v>
      </c>
      <c r="Y39" s="111"/>
      <c r="Z39" s="111"/>
      <c r="AA39" s="111"/>
      <c r="AB39" s="111"/>
      <c r="AC39" s="111"/>
      <c r="AD39" s="105">
        <v>9.48</v>
      </c>
      <c r="AE39" s="111"/>
      <c r="AF39" s="111"/>
      <c r="AG39" s="112"/>
      <c r="AH39" s="109">
        <v>9.5299999999999994</v>
      </c>
      <c r="AI39" s="38">
        <v>49</v>
      </c>
      <c r="AJ39" s="14"/>
      <c r="AK39" s="56"/>
      <c r="AL39" s="56"/>
      <c r="AM39" s="56"/>
    </row>
    <row r="40" spans="1:39" ht="15.6" customHeight="1" x14ac:dyDescent="0.2">
      <c r="A40" s="122"/>
      <c r="B40" s="32" t="s">
        <v>10</v>
      </c>
      <c r="C40" s="113">
        <v>9.0399999999999991</v>
      </c>
      <c r="D40" s="114"/>
      <c r="E40" s="114"/>
      <c r="F40" s="102">
        <f>F39</f>
        <v>9.09</v>
      </c>
      <c r="G40" s="114"/>
      <c r="H40" s="114"/>
      <c r="I40" s="114"/>
      <c r="J40" s="102">
        <f>J39</f>
        <v>9.16</v>
      </c>
      <c r="K40" s="114"/>
      <c r="L40" s="114"/>
      <c r="M40" s="114"/>
      <c r="N40" s="114"/>
      <c r="O40" s="114"/>
      <c r="P40" s="102">
        <f>P39</f>
        <v>9.25</v>
      </c>
      <c r="Q40" s="114"/>
      <c r="R40" s="114"/>
      <c r="S40" s="104">
        <f>S39</f>
        <v>9.32</v>
      </c>
      <c r="T40" s="114"/>
      <c r="U40" s="114"/>
      <c r="V40" s="114"/>
      <c r="W40" s="114"/>
      <c r="X40" s="103">
        <f>X39</f>
        <v>9.39</v>
      </c>
      <c r="Y40" s="114"/>
      <c r="Z40" s="114"/>
      <c r="AA40" s="114"/>
      <c r="AB40" s="114"/>
      <c r="AC40" s="114"/>
      <c r="AD40" s="102">
        <f>AD39</f>
        <v>9.48</v>
      </c>
      <c r="AE40" s="114"/>
      <c r="AF40" s="114"/>
      <c r="AG40" s="114"/>
      <c r="AH40" s="115"/>
      <c r="AI40" s="37"/>
      <c r="AJ40" s="15"/>
      <c r="AK40" s="56"/>
      <c r="AL40" s="56"/>
      <c r="AM40" s="56"/>
    </row>
    <row r="41" spans="1:39" ht="15.6" customHeight="1" thickBot="1" x14ac:dyDescent="0.25">
      <c r="A41" s="58">
        <v>518</v>
      </c>
      <c r="B41" s="58" t="s">
        <v>11</v>
      </c>
      <c r="C41" s="65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60"/>
      <c r="AI41" s="61"/>
      <c r="AJ41" s="3"/>
      <c r="AK41" s="56"/>
      <c r="AL41" s="56"/>
      <c r="AM41" s="56"/>
    </row>
    <row r="42" spans="1:39" ht="15.6" customHeight="1" x14ac:dyDescent="0.2">
      <c r="A42" s="64"/>
      <c r="B42" s="28" t="s">
        <v>5</v>
      </c>
      <c r="C42" s="29"/>
      <c r="D42" s="26">
        <v>0</v>
      </c>
      <c r="E42" s="26">
        <v>0</v>
      </c>
      <c r="F42" s="26">
        <v>0</v>
      </c>
      <c r="G42" s="26">
        <v>2</v>
      </c>
      <c r="H42" s="26">
        <v>0</v>
      </c>
      <c r="I42" s="26">
        <v>0</v>
      </c>
      <c r="J42" s="26">
        <v>1</v>
      </c>
      <c r="K42" s="26">
        <v>0</v>
      </c>
      <c r="L42" s="26">
        <v>4</v>
      </c>
      <c r="M42" s="26">
        <v>1</v>
      </c>
      <c r="N42" s="26">
        <v>0</v>
      </c>
      <c r="O42" s="26">
        <v>2</v>
      </c>
      <c r="P42" s="26">
        <v>0</v>
      </c>
      <c r="Q42" s="26">
        <v>1</v>
      </c>
      <c r="R42" s="92">
        <v>5</v>
      </c>
      <c r="S42" s="92">
        <v>12</v>
      </c>
      <c r="T42" s="92">
        <v>2</v>
      </c>
      <c r="U42" s="96">
        <v>1</v>
      </c>
      <c r="V42" s="96">
        <v>1</v>
      </c>
      <c r="W42" s="96">
        <v>5</v>
      </c>
      <c r="X42" s="96">
        <v>0</v>
      </c>
      <c r="Y42" s="26">
        <v>5</v>
      </c>
      <c r="Z42" s="26">
        <v>0</v>
      </c>
      <c r="AA42" s="26">
        <v>0</v>
      </c>
      <c r="AB42" s="26">
        <v>0</v>
      </c>
      <c r="AC42" s="26">
        <v>6</v>
      </c>
      <c r="AD42" s="26">
        <v>1</v>
      </c>
      <c r="AE42" s="26">
        <v>2</v>
      </c>
      <c r="AF42" s="26">
        <v>3</v>
      </c>
      <c r="AG42" s="26">
        <v>1</v>
      </c>
      <c r="AH42" s="33">
        <v>1</v>
      </c>
      <c r="AI42" s="34" t="s">
        <v>6</v>
      </c>
      <c r="AJ42" s="52"/>
      <c r="AK42" s="56"/>
      <c r="AL42" s="56"/>
      <c r="AM42" s="56"/>
    </row>
    <row r="43" spans="1:39" ht="15.6" customHeight="1" x14ac:dyDescent="0.2">
      <c r="A43" s="30">
        <v>11.05</v>
      </c>
      <c r="B43" s="31" t="s">
        <v>7</v>
      </c>
      <c r="C43" s="20">
        <v>4</v>
      </c>
      <c r="D43" s="4">
        <v>0</v>
      </c>
      <c r="E43" s="4">
        <v>4</v>
      </c>
      <c r="F43" s="4">
        <v>1</v>
      </c>
      <c r="G43" s="4">
        <v>3</v>
      </c>
      <c r="H43" s="4">
        <v>2</v>
      </c>
      <c r="I43" s="4">
        <v>2</v>
      </c>
      <c r="J43" s="4">
        <v>0</v>
      </c>
      <c r="K43" s="4">
        <v>0</v>
      </c>
      <c r="L43" s="4">
        <v>3</v>
      </c>
      <c r="M43" s="4">
        <v>3</v>
      </c>
      <c r="N43" s="4">
        <v>10</v>
      </c>
      <c r="O43" s="4">
        <v>10</v>
      </c>
      <c r="P43" s="4">
        <v>4</v>
      </c>
      <c r="Q43" s="4">
        <v>0</v>
      </c>
      <c r="R43" s="93">
        <v>1</v>
      </c>
      <c r="S43" s="93">
        <v>1</v>
      </c>
      <c r="T43" s="93">
        <v>1</v>
      </c>
      <c r="U43" s="97">
        <v>0</v>
      </c>
      <c r="V43" s="97">
        <v>0</v>
      </c>
      <c r="W43" s="97">
        <v>5</v>
      </c>
      <c r="X43" s="97">
        <v>0</v>
      </c>
      <c r="Y43" s="4">
        <v>2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19"/>
      <c r="AI43" s="35">
        <f>SUM(C43:AG43)</f>
        <v>56</v>
      </c>
      <c r="AJ43" s="14"/>
      <c r="AK43" s="56"/>
      <c r="AL43" s="56"/>
      <c r="AM43" s="56"/>
    </row>
    <row r="44" spans="1:39" ht="15.6" customHeight="1" x14ac:dyDescent="0.2">
      <c r="A44" s="120" t="s">
        <v>33</v>
      </c>
      <c r="B44" s="31" t="s">
        <v>8</v>
      </c>
      <c r="C44" s="20">
        <f>C43</f>
        <v>4</v>
      </c>
      <c r="D44" s="5">
        <f t="shared" ref="D44" si="135">C44-D42+D43</f>
        <v>4</v>
      </c>
      <c r="E44" s="5">
        <f>D44-E42+E43</f>
        <v>8</v>
      </c>
      <c r="F44" s="5">
        <f>E44-F42+F43</f>
        <v>9</v>
      </c>
      <c r="G44" s="5">
        <f t="shared" ref="G44" si="136">F44-G42+G43</f>
        <v>10</v>
      </c>
      <c r="H44" s="5">
        <f t="shared" ref="H44" si="137">G44-H42+H43</f>
        <v>12</v>
      </c>
      <c r="I44" s="5">
        <f t="shared" ref="I44" si="138">H44-I42+I43</f>
        <v>14</v>
      </c>
      <c r="J44" s="5">
        <f t="shared" ref="J44" si="139">I44-J42+J43</f>
        <v>13</v>
      </c>
      <c r="K44" s="5">
        <f t="shared" ref="K44" si="140">J44-K42+K43</f>
        <v>13</v>
      </c>
      <c r="L44" s="5">
        <f t="shared" ref="L44" si="141">K44-L42+L43</f>
        <v>12</v>
      </c>
      <c r="M44" s="5">
        <f t="shared" ref="M44" si="142">L44-M42+M43</f>
        <v>14</v>
      </c>
      <c r="N44" s="5">
        <f t="shared" ref="N44" si="143">M44-N42+N43</f>
        <v>24</v>
      </c>
      <c r="O44" s="5">
        <f t="shared" ref="O44" si="144">N44-O42+O43</f>
        <v>32</v>
      </c>
      <c r="P44" s="5">
        <f t="shared" ref="P44" si="145">O44-P42+P43</f>
        <v>36</v>
      </c>
      <c r="Q44" s="5">
        <f t="shared" ref="Q44" si="146">P44-Q42+Q43</f>
        <v>35</v>
      </c>
      <c r="R44" s="94">
        <f t="shared" ref="R44" si="147">Q44-R42+R43</f>
        <v>31</v>
      </c>
      <c r="S44" s="94">
        <f t="shared" ref="S44" si="148">R44-S42+S43</f>
        <v>20</v>
      </c>
      <c r="T44" s="94">
        <f t="shared" ref="T44" si="149">S44-T42+T43</f>
        <v>19</v>
      </c>
      <c r="U44" s="98">
        <f t="shared" ref="U44" si="150">T44-U42+U43</f>
        <v>18</v>
      </c>
      <c r="V44" s="98">
        <f t="shared" ref="V44" si="151">U44-V42+V43</f>
        <v>17</v>
      </c>
      <c r="W44" s="98">
        <f t="shared" ref="W44" si="152">V44-W42+W43</f>
        <v>17</v>
      </c>
      <c r="X44" s="98">
        <f t="shared" ref="X44" si="153">W44-X42+X43</f>
        <v>17</v>
      </c>
      <c r="Y44" s="5">
        <f t="shared" ref="Y44" si="154">X44-Y42+Y43</f>
        <v>14</v>
      </c>
      <c r="Z44" s="5">
        <f t="shared" ref="Z44" si="155">Y44-Z42+Z43</f>
        <v>14</v>
      </c>
      <c r="AA44" s="5">
        <f t="shared" ref="AA44" si="156">Z44-AA42+AA43</f>
        <v>14</v>
      </c>
      <c r="AB44" s="5">
        <f t="shared" ref="AB44" si="157">AA44-AB42+AB43</f>
        <v>14</v>
      </c>
      <c r="AC44" s="5">
        <f t="shared" ref="AC44" si="158">AB44-AC42+AC43</f>
        <v>8</v>
      </c>
      <c r="AD44" s="5">
        <f t="shared" ref="AD44" si="159">AC44-AD42+AD43</f>
        <v>7</v>
      </c>
      <c r="AE44" s="5">
        <f t="shared" ref="AE44" si="160">AD44-AE42+AE43</f>
        <v>5</v>
      </c>
      <c r="AF44" s="5">
        <f t="shared" ref="AF44" si="161">AE44-AF42+AF43</f>
        <v>2</v>
      </c>
      <c r="AG44" s="5">
        <f t="shared" ref="AG44" si="162">AF44-AG42+AG43</f>
        <v>1</v>
      </c>
      <c r="AH44" s="36">
        <f>AG44-AH42</f>
        <v>0</v>
      </c>
      <c r="AI44" s="37"/>
      <c r="AJ44" s="3">
        <f>MAX(C44:AH44)</f>
        <v>36</v>
      </c>
      <c r="AK44" s="56"/>
      <c r="AL44" s="56"/>
      <c r="AM44" s="56"/>
    </row>
    <row r="45" spans="1:39" ht="15.6" customHeight="1" x14ac:dyDescent="0.2">
      <c r="A45" s="121"/>
      <c r="B45" s="31" t="s">
        <v>9</v>
      </c>
      <c r="C45" s="110"/>
      <c r="D45" s="111"/>
      <c r="E45" s="111"/>
      <c r="F45" s="105">
        <v>11.09</v>
      </c>
      <c r="G45" s="111"/>
      <c r="H45" s="111"/>
      <c r="I45" s="111"/>
      <c r="J45" s="105">
        <v>11.16</v>
      </c>
      <c r="K45" s="111"/>
      <c r="L45" s="111"/>
      <c r="M45" s="111"/>
      <c r="N45" s="111"/>
      <c r="O45" s="111"/>
      <c r="P45" s="105">
        <v>11.25</v>
      </c>
      <c r="Q45" s="111"/>
      <c r="R45" s="111"/>
      <c r="S45" s="107">
        <v>11.32</v>
      </c>
      <c r="T45" s="111"/>
      <c r="U45" s="111"/>
      <c r="V45" s="111"/>
      <c r="W45" s="111"/>
      <c r="X45" s="108">
        <v>11.38</v>
      </c>
      <c r="Y45" s="111"/>
      <c r="Z45" s="111"/>
      <c r="AA45" s="111"/>
      <c r="AB45" s="111"/>
      <c r="AC45" s="111"/>
      <c r="AD45" s="105">
        <v>11.47</v>
      </c>
      <c r="AE45" s="111"/>
      <c r="AF45" s="111"/>
      <c r="AG45" s="112"/>
      <c r="AH45" s="109">
        <v>11.52</v>
      </c>
      <c r="AI45" s="38">
        <v>48</v>
      </c>
      <c r="AJ45" s="14"/>
      <c r="AK45" s="56"/>
      <c r="AL45" s="56"/>
      <c r="AM45" s="56"/>
    </row>
    <row r="46" spans="1:39" ht="15.6" customHeight="1" x14ac:dyDescent="0.2">
      <c r="A46" s="122"/>
      <c r="B46" s="32" t="s">
        <v>10</v>
      </c>
      <c r="C46" s="113">
        <v>11.04</v>
      </c>
      <c r="D46" s="114"/>
      <c r="E46" s="114"/>
      <c r="F46" s="102">
        <f>F45</f>
        <v>11.09</v>
      </c>
      <c r="G46" s="114"/>
      <c r="H46" s="114"/>
      <c r="I46" s="114"/>
      <c r="J46" s="102">
        <f>J45</f>
        <v>11.16</v>
      </c>
      <c r="K46" s="114"/>
      <c r="L46" s="114"/>
      <c r="M46" s="114"/>
      <c r="N46" s="114"/>
      <c r="O46" s="114"/>
      <c r="P46" s="102">
        <f>P45</f>
        <v>11.25</v>
      </c>
      <c r="Q46" s="114"/>
      <c r="R46" s="114"/>
      <c r="S46" s="104">
        <f>S45</f>
        <v>11.32</v>
      </c>
      <c r="T46" s="114"/>
      <c r="U46" s="114"/>
      <c r="V46" s="114"/>
      <c r="W46" s="114"/>
      <c r="X46" s="103">
        <f>X45</f>
        <v>11.38</v>
      </c>
      <c r="Y46" s="114"/>
      <c r="Z46" s="114"/>
      <c r="AA46" s="114"/>
      <c r="AB46" s="114"/>
      <c r="AC46" s="114"/>
      <c r="AD46" s="102">
        <f>AD45</f>
        <v>11.47</v>
      </c>
      <c r="AE46" s="114"/>
      <c r="AF46" s="114"/>
      <c r="AG46" s="114"/>
      <c r="AH46" s="115"/>
      <c r="AI46" s="37"/>
      <c r="AJ46" s="15"/>
      <c r="AK46" s="56"/>
      <c r="AL46" s="56"/>
      <c r="AM46" s="56"/>
    </row>
    <row r="47" spans="1:39" ht="15.6" customHeight="1" thickBot="1" x14ac:dyDescent="0.25">
      <c r="A47" s="58">
        <v>518</v>
      </c>
      <c r="B47" s="58" t="s">
        <v>11</v>
      </c>
      <c r="C47" s="65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60"/>
      <c r="AI47" s="61"/>
      <c r="AJ47" s="3"/>
      <c r="AK47" s="56"/>
      <c r="AL47" s="56"/>
      <c r="AM47" s="56"/>
    </row>
    <row r="48" spans="1:39" ht="15.6" customHeight="1" x14ac:dyDescent="0.2">
      <c r="A48" s="64"/>
      <c r="B48" s="28" t="s">
        <v>5</v>
      </c>
      <c r="C48" s="29"/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2</v>
      </c>
      <c r="K48" s="26">
        <v>8</v>
      </c>
      <c r="L48" s="26">
        <v>1</v>
      </c>
      <c r="M48" s="26">
        <v>2</v>
      </c>
      <c r="N48" s="26">
        <v>0</v>
      </c>
      <c r="O48" s="26">
        <v>0</v>
      </c>
      <c r="P48" s="26">
        <v>0</v>
      </c>
      <c r="Q48" s="26">
        <v>4</v>
      </c>
      <c r="R48" s="92" t="s">
        <v>70</v>
      </c>
      <c r="S48" s="92" t="s">
        <v>70</v>
      </c>
      <c r="T48" s="92" t="s">
        <v>70</v>
      </c>
      <c r="U48" s="96">
        <v>7</v>
      </c>
      <c r="V48" s="96">
        <v>2</v>
      </c>
      <c r="W48" s="96">
        <v>9</v>
      </c>
      <c r="X48" s="96">
        <v>4</v>
      </c>
      <c r="Y48" s="26">
        <v>1</v>
      </c>
      <c r="Z48" s="26">
        <v>0</v>
      </c>
      <c r="AA48" s="26">
        <v>0</v>
      </c>
      <c r="AB48" s="26">
        <v>4</v>
      </c>
      <c r="AC48" s="26">
        <v>0</v>
      </c>
      <c r="AD48" s="26">
        <v>3</v>
      </c>
      <c r="AE48" s="26">
        <v>0</v>
      </c>
      <c r="AF48" s="26">
        <v>2</v>
      </c>
      <c r="AG48" s="26">
        <v>0</v>
      </c>
      <c r="AH48" s="33">
        <v>5</v>
      </c>
      <c r="AI48" s="34" t="s">
        <v>6</v>
      </c>
      <c r="AJ48" s="52"/>
      <c r="AK48" s="56"/>
      <c r="AL48" s="56"/>
      <c r="AM48" s="56"/>
    </row>
    <row r="49" spans="1:39" ht="15.6" customHeight="1" x14ac:dyDescent="0.2">
      <c r="A49" s="30">
        <v>13.13</v>
      </c>
      <c r="B49" s="31" t="s">
        <v>7</v>
      </c>
      <c r="C49" s="20">
        <v>8</v>
      </c>
      <c r="D49" s="4">
        <v>6</v>
      </c>
      <c r="E49" s="4">
        <v>9</v>
      </c>
      <c r="F49" s="4">
        <v>0</v>
      </c>
      <c r="G49" s="4">
        <v>12</v>
      </c>
      <c r="H49" s="4">
        <v>3</v>
      </c>
      <c r="I49" s="4">
        <v>7</v>
      </c>
      <c r="J49" s="4">
        <v>0</v>
      </c>
      <c r="K49" s="4">
        <v>0</v>
      </c>
      <c r="L49" s="4">
        <v>0</v>
      </c>
      <c r="M49" s="4">
        <v>0</v>
      </c>
      <c r="N49" s="4">
        <v>1</v>
      </c>
      <c r="O49" s="4">
        <v>0</v>
      </c>
      <c r="P49" s="4">
        <v>0</v>
      </c>
      <c r="Q49" s="4">
        <v>3</v>
      </c>
      <c r="R49" s="93" t="s">
        <v>70</v>
      </c>
      <c r="S49" s="93" t="s">
        <v>70</v>
      </c>
      <c r="T49" s="93" t="s">
        <v>70</v>
      </c>
      <c r="U49" s="97">
        <v>0</v>
      </c>
      <c r="V49" s="97">
        <v>0</v>
      </c>
      <c r="W49" s="97">
        <v>1</v>
      </c>
      <c r="X49" s="97">
        <v>3</v>
      </c>
      <c r="Y49" s="4">
        <v>0</v>
      </c>
      <c r="Z49" s="4">
        <v>0</v>
      </c>
      <c r="AA49" s="4">
        <v>1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19"/>
      <c r="AI49" s="35">
        <f>SUM(C49:AG49)</f>
        <v>54</v>
      </c>
      <c r="AJ49" s="14"/>
      <c r="AK49" s="56"/>
      <c r="AL49" s="56"/>
      <c r="AM49" s="56"/>
    </row>
    <row r="50" spans="1:39" ht="15.6" customHeight="1" x14ac:dyDescent="0.2">
      <c r="A50" s="120" t="s">
        <v>33</v>
      </c>
      <c r="B50" s="31" t="s">
        <v>8</v>
      </c>
      <c r="C50" s="20">
        <f>C49</f>
        <v>8</v>
      </c>
      <c r="D50" s="5">
        <f t="shared" ref="D50" si="163">C50-D48+D49</f>
        <v>14</v>
      </c>
      <c r="E50" s="5">
        <f>D50-E48+E49</f>
        <v>23</v>
      </c>
      <c r="F50" s="5">
        <f>E50-F48+F49</f>
        <v>23</v>
      </c>
      <c r="G50" s="5">
        <f t="shared" ref="G50" si="164">F50-G48+G49</f>
        <v>35</v>
      </c>
      <c r="H50" s="5">
        <f t="shared" ref="H50" si="165">G50-H48+H49</f>
        <v>38</v>
      </c>
      <c r="I50" s="5">
        <f t="shared" ref="I50" si="166">H50-I48+I49</f>
        <v>45</v>
      </c>
      <c r="J50" s="5">
        <f t="shared" ref="J50" si="167">I50-J48+J49</f>
        <v>43</v>
      </c>
      <c r="K50" s="5">
        <f t="shared" ref="K50" si="168">J50-K48+K49</f>
        <v>35</v>
      </c>
      <c r="L50" s="5">
        <f t="shared" ref="L50" si="169">K50-L48+L49</f>
        <v>34</v>
      </c>
      <c r="M50" s="5">
        <f t="shared" ref="M50" si="170">L50-M48+M49</f>
        <v>32</v>
      </c>
      <c r="N50" s="5">
        <f t="shared" ref="N50" si="171">M50-N48+N49</f>
        <v>33</v>
      </c>
      <c r="O50" s="5">
        <f t="shared" ref="O50" si="172">N50-O48+O49</f>
        <v>33</v>
      </c>
      <c r="P50" s="5">
        <f t="shared" ref="P50" si="173">O50-P48+P49</f>
        <v>33</v>
      </c>
      <c r="Q50" s="5">
        <f t="shared" ref="Q50" si="174">P50-Q48+Q49</f>
        <v>32</v>
      </c>
      <c r="R50" s="94" t="s">
        <v>70</v>
      </c>
      <c r="S50" s="94" t="s">
        <v>70</v>
      </c>
      <c r="T50" s="94" t="s">
        <v>70</v>
      </c>
      <c r="U50" s="98">
        <f>Q50-U48+U49</f>
        <v>25</v>
      </c>
      <c r="V50" s="98">
        <f t="shared" ref="V50" si="175">U50-V48+V49</f>
        <v>23</v>
      </c>
      <c r="W50" s="98">
        <f t="shared" ref="W50" si="176">V50-W48+W49</f>
        <v>15</v>
      </c>
      <c r="X50" s="98">
        <f t="shared" ref="X50" si="177">W50-X48+X49</f>
        <v>14</v>
      </c>
      <c r="Y50" s="5">
        <f t="shared" ref="Y50" si="178">X50-Y48+Y49</f>
        <v>13</v>
      </c>
      <c r="Z50" s="5">
        <f t="shared" ref="Z50" si="179">Y50-Z48+Z49</f>
        <v>13</v>
      </c>
      <c r="AA50" s="5">
        <f t="shared" ref="AA50" si="180">Z50-AA48+AA49</f>
        <v>14</v>
      </c>
      <c r="AB50" s="5">
        <f t="shared" ref="AB50" si="181">AA50-AB48+AB49</f>
        <v>10</v>
      </c>
      <c r="AC50" s="5">
        <f t="shared" ref="AC50" si="182">AB50-AC48+AC49</f>
        <v>10</v>
      </c>
      <c r="AD50" s="5">
        <f t="shared" ref="AD50" si="183">AC50-AD48+AD49</f>
        <v>7</v>
      </c>
      <c r="AE50" s="5">
        <f t="shared" ref="AE50" si="184">AD50-AE48+AE49</f>
        <v>7</v>
      </c>
      <c r="AF50" s="5">
        <f t="shared" ref="AF50" si="185">AE50-AF48+AF49</f>
        <v>5</v>
      </c>
      <c r="AG50" s="5">
        <f t="shared" ref="AG50" si="186">AF50-AG48+AG49</f>
        <v>5</v>
      </c>
      <c r="AH50" s="36">
        <f>AG50-AH48</f>
        <v>0</v>
      </c>
      <c r="AI50" s="37"/>
      <c r="AJ50" s="3">
        <f>MAX(C50:AH50)</f>
        <v>45</v>
      </c>
      <c r="AK50" s="56"/>
      <c r="AL50" s="56"/>
      <c r="AM50" s="56"/>
    </row>
    <row r="51" spans="1:39" ht="15.6" customHeight="1" x14ac:dyDescent="0.2">
      <c r="A51" s="121"/>
      <c r="B51" s="31" t="s">
        <v>9</v>
      </c>
      <c r="C51" s="110"/>
      <c r="D51" s="111"/>
      <c r="E51" s="111"/>
      <c r="F51" s="105">
        <v>13.16</v>
      </c>
      <c r="G51" s="111"/>
      <c r="H51" s="111"/>
      <c r="I51" s="111"/>
      <c r="J51" s="105">
        <v>13.23</v>
      </c>
      <c r="K51" s="111"/>
      <c r="L51" s="111"/>
      <c r="M51" s="111"/>
      <c r="N51" s="111"/>
      <c r="O51" s="111"/>
      <c r="P51" s="105">
        <v>13.31</v>
      </c>
      <c r="Q51" s="111"/>
      <c r="R51" s="111"/>
      <c r="S51" s="107" t="s">
        <v>70</v>
      </c>
      <c r="T51" s="111"/>
      <c r="U51" s="111"/>
      <c r="V51" s="111"/>
      <c r="W51" s="111"/>
      <c r="X51" s="108">
        <v>13.41</v>
      </c>
      <c r="Y51" s="111"/>
      <c r="Z51" s="111"/>
      <c r="AA51" s="111"/>
      <c r="AB51" s="111"/>
      <c r="AC51" s="111"/>
      <c r="AD51" s="105">
        <v>13.5</v>
      </c>
      <c r="AE51" s="111"/>
      <c r="AF51" s="111"/>
      <c r="AG51" s="112"/>
      <c r="AH51" s="109">
        <v>13.55</v>
      </c>
      <c r="AI51" s="38">
        <v>42</v>
      </c>
      <c r="AJ51" s="14"/>
      <c r="AK51" s="56"/>
      <c r="AL51" s="56"/>
      <c r="AM51" s="56"/>
    </row>
    <row r="52" spans="1:39" ht="15.6" customHeight="1" x14ac:dyDescent="0.2">
      <c r="A52" s="122"/>
      <c r="B52" s="32" t="s">
        <v>10</v>
      </c>
      <c r="C52" s="113">
        <v>13.13</v>
      </c>
      <c r="D52" s="114"/>
      <c r="E52" s="114"/>
      <c r="F52" s="102">
        <f>F51</f>
        <v>13.16</v>
      </c>
      <c r="G52" s="114"/>
      <c r="H52" s="114"/>
      <c r="I52" s="114"/>
      <c r="J52" s="102">
        <f>J51</f>
        <v>13.23</v>
      </c>
      <c r="K52" s="114"/>
      <c r="L52" s="114"/>
      <c r="M52" s="114"/>
      <c r="N52" s="114"/>
      <c r="O52" s="114"/>
      <c r="P52" s="102">
        <f>P51</f>
        <v>13.31</v>
      </c>
      <c r="Q52" s="114"/>
      <c r="R52" s="114"/>
      <c r="S52" s="104" t="s">
        <v>70</v>
      </c>
      <c r="T52" s="114"/>
      <c r="U52" s="114"/>
      <c r="V52" s="114"/>
      <c r="W52" s="114"/>
      <c r="X52" s="103">
        <f>X51</f>
        <v>13.41</v>
      </c>
      <c r="Y52" s="114"/>
      <c r="Z52" s="114"/>
      <c r="AA52" s="114"/>
      <c r="AB52" s="114"/>
      <c r="AC52" s="114"/>
      <c r="AD52" s="102">
        <f>AD51</f>
        <v>13.5</v>
      </c>
      <c r="AE52" s="114"/>
      <c r="AF52" s="114"/>
      <c r="AG52" s="114"/>
      <c r="AH52" s="115"/>
      <c r="AI52" s="37"/>
      <c r="AJ52" s="15"/>
      <c r="AK52" s="56"/>
      <c r="AL52" s="56"/>
      <c r="AM52" s="56"/>
    </row>
    <row r="53" spans="1:39" ht="15.6" customHeight="1" thickBot="1" x14ac:dyDescent="0.25">
      <c r="A53" s="58">
        <v>518</v>
      </c>
      <c r="B53" s="58" t="s">
        <v>11</v>
      </c>
      <c r="C53" s="65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60"/>
      <c r="AI53" s="61"/>
      <c r="AJ53" s="3"/>
      <c r="AK53" s="56"/>
      <c r="AL53" s="56"/>
      <c r="AM53" s="56"/>
    </row>
    <row r="54" spans="1:39" ht="15.6" customHeight="1" x14ac:dyDescent="0.2">
      <c r="A54" s="64"/>
      <c r="B54" s="28" t="s">
        <v>5</v>
      </c>
      <c r="C54" s="29"/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1</v>
      </c>
      <c r="K54" s="26">
        <v>0</v>
      </c>
      <c r="L54" s="26">
        <v>1</v>
      </c>
      <c r="M54" s="26">
        <v>1</v>
      </c>
      <c r="N54" s="26">
        <v>0</v>
      </c>
      <c r="O54" s="26">
        <v>1</v>
      </c>
      <c r="P54" s="26">
        <v>2</v>
      </c>
      <c r="Q54" s="26">
        <v>0</v>
      </c>
      <c r="R54" s="92" t="s">
        <v>70</v>
      </c>
      <c r="S54" s="92" t="s">
        <v>70</v>
      </c>
      <c r="T54" s="92" t="s">
        <v>70</v>
      </c>
      <c r="U54" s="96">
        <v>2</v>
      </c>
      <c r="V54" s="96">
        <v>2</v>
      </c>
      <c r="W54" s="96">
        <v>2</v>
      </c>
      <c r="X54" s="96">
        <v>14</v>
      </c>
      <c r="Y54" s="26">
        <v>0</v>
      </c>
      <c r="Z54" s="26">
        <v>0</v>
      </c>
      <c r="AA54" s="26">
        <v>1</v>
      </c>
      <c r="AB54" s="26">
        <v>0</v>
      </c>
      <c r="AC54" s="26">
        <v>1</v>
      </c>
      <c r="AD54" s="26">
        <v>8</v>
      </c>
      <c r="AE54" s="26">
        <v>1</v>
      </c>
      <c r="AF54" s="26">
        <v>0</v>
      </c>
      <c r="AG54" s="26">
        <v>0</v>
      </c>
      <c r="AH54" s="33">
        <v>2</v>
      </c>
      <c r="AI54" s="34" t="s">
        <v>6</v>
      </c>
      <c r="AJ54" s="52"/>
      <c r="AK54" s="56"/>
      <c r="AL54" s="56"/>
      <c r="AM54" s="56"/>
    </row>
    <row r="55" spans="1:39" ht="15.6" customHeight="1" x14ac:dyDescent="0.2">
      <c r="A55" s="30">
        <v>14.05</v>
      </c>
      <c r="B55" s="31" t="s">
        <v>7</v>
      </c>
      <c r="C55" s="20">
        <v>1</v>
      </c>
      <c r="D55" s="4">
        <v>0</v>
      </c>
      <c r="E55" s="4">
        <v>1</v>
      </c>
      <c r="F55" s="4">
        <v>2</v>
      </c>
      <c r="G55" s="4">
        <v>2</v>
      </c>
      <c r="H55" s="4">
        <v>2</v>
      </c>
      <c r="I55" s="4">
        <v>3</v>
      </c>
      <c r="J55" s="4">
        <v>0</v>
      </c>
      <c r="K55" s="4">
        <v>0</v>
      </c>
      <c r="L55" s="4">
        <v>2</v>
      </c>
      <c r="M55" s="4">
        <v>1</v>
      </c>
      <c r="N55" s="4">
        <v>6</v>
      </c>
      <c r="O55" s="4">
        <v>8</v>
      </c>
      <c r="P55" s="4">
        <v>0</v>
      </c>
      <c r="Q55" s="4">
        <v>3</v>
      </c>
      <c r="R55" s="93" t="s">
        <v>70</v>
      </c>
      <c r="S55" s="93" t="s">
        <v>70</v>
      </c>
      <c r="T55" s="93" t="s">
        <v>70</v>
      </c>
      <c r="U55" s="97">
        <v>0</v>
      </c>
      <c r="V55" s="97">
        <v>1</v>
      </c>
      <c r="W55" s="97">
        <v>0</v>
      </c>
      <c r="X55" s="97">
        <v>2</v>
      </c>
      <c r="Y55" s="4">
        <v>5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19"/>
      <c r="AI55" s="35">
        <f>SUM(C55:AG55)</f>
        <v>39</v>
      </c>
      <c r="AJ55" s="14"/>
      <c r="AK55" s="56"/>
      <c r="AL55" s="56"/>
      <c r="AM55" s="56"/>
    </row>
    <row r="56" spans="1:39" ht="15.6" customHeight="1" x14ac:dyDescent="0.2">
      <c r="A56" s="120" t="s">
        <v>33</v>
      </c>
      <c r="B56" s="31" t="s">
        <v>8</v>
      </c>
      <c r="C56" s="20">
        <f>C55</f>
        <v>1</v>
      </c>
      <c r="D56" s="5">
        <f t="shared" ref="D56" si="187">C56-D54+D55</f>
        <v>1</v>
      </c>
      <c r="E56" s="5">
        <f>D56-E54+E55</f>
        <v>2</v>
      </c>
      <c r="F56" s="5">
        <f>E56-F54+F55</f>
        <v>4</v>
      </c>
      <c r="G56" s="5">
        <f t="shared" ref="G56" si="188">F56-G54+G55</f>
        <v>6</v>
      </c>
      <c r="H56" s="5">
        <f t="shared" ref="H56" si="189">G56-H54+H55</f>
        <v>8</v>
      </c>
      <c r="I56" s="5">
        <f t="shared" ref="I56" si="190">H56-I54+I55</f>
        <v>11</v>
      </c>
      <c r="J56" s="5">
        <f t="shared" ref="J56" si="191">I56-J54+J55</f>
        <v>10</v>
      </c>
      <c r="K56" s="5">
        <f t="shared" ref="K56" si="192">J56-K54+K55</f>
        <v>10</v>
      </c>
      <c r="L56" s="5">
        <f t="shared" ref="L56" si="193">K56-L54+L55</f>
        <v>11</v>
      </c>
      <c r="M56" s="5">
        <f t="shared" ref="M56" si="194">L56-M54+M55</f>
        <v>11</v>
      </c>
      <c r="N56" s="5">
        <f t="shared" ref="N56" si="195">M56-N54+N55</f>
        <v>17</v>
      </c>
      <c r="O56" s="5">
        <f t="shared" ref="O56" si="196">N56-O54+O55</f>
        <v>24</v>
      </c>
      <c r="P56" s="5">
        <f t="shared" ref="P56" si="197">O56-P54+P55</f>
        <v>22</v>
      </c>
      <c r="Q56" s="5">
        <f t="shared" ref="Q56" si="198">P56-Q54+Q55</f>
        <v>25</v>
      </c>
      <c r="R56" s="94" t="s">
        <v>70</v>
      </c>
      <c r="S56" s="94" t="s">
        <v>70</v>
      </c>
      <c r="T56" s="94" t="s">
        <v>70</v>
      </c>
      <c r="U56" s="98">
        <f>Q56-U54+U55</f>
        <v>23</v>
      </c>
      <c r="V56" s="98">
        <f t="shared" ref="V56" si="199">U56-V54+V55</f>
        <v>22</v>
      </c>
      <c r="W56" s="98">
        <f t="shared" ref="W56" si="200">V56-W54+W55</f>
        <v>20</v>
      </c>
      <c r="X56" s="98">
        <f t="shared" ref="X56" si="201">W56-X54+X55</f>
        <v>8</v>
      </c>
      <c r="Y56" s="5">
        <f t="shared" ref="Y56" si="202">X56-Y54+Y55</f>
        <v>13</v>
      </c>
      <c r="Z56" s="5">
        <f t="shared" ref="Z56" si="203">Y56-Z54+Z55</f>
        <v>13</v>
      </c>
      <c r="AA56" s="5">
        <f t="shared" ref="AA56" si="204">Z56-AA54+AA55</f>
        <v>12</v>
      </c>
      <c r="AB56" s="5">
        <f t="shared" ref="AB56" si="205">AA56-AB54+AB55</f>
        <v>12</v>
      </c>
      <c r="AC56" s="5">
        <f t="shared" ref="AC56" si="206">AB56-AC54+AC55</f>
        <v>11</v>
      </c>
      <c r="AD56" s="5">
        <f t="shared" ref="AD56" si="207">AC56-AD54+AD55</f>
        <v>3</v>
      </c>
      <c r="AE56" s="5">
        <f t="shared" ref="AE56" si="208">AD56-AE54+AE55</f>
        <v>2</v>
      </c>
      <c r="AF56" s="5">
        <f t="shared" ref="AF56" si="209">AE56-AF54+AF55</f>
        <v>2</v>
      </c>
      <c r="AG56" s="5">
        <f t="shared" ref="AG56" si="210">AF56-AG54+AG55</f>
        <v>2</v>
      </c>
      <c r="AH56" s="36">
        <f>AG56-AH54</f>
        <v>0</v>
      </c>
      <c r="AI56" s="37"/>
      <c r="AJ56" s="3">
        <f>MAX(C56:AH56)</f>
        <v>25</v>
      </c>
      <c r="AK56" s="56"/>
      <c r="AL56" s="56"/>
      <c r="AM56" s="56"/>
    </row>
    <row r="57" spans="1:39" ht="15.6" customHeight="1" x14ac:dyDescent="0.2">
      <c r="A57" s="121"/>
      <c r="B57" s="31" t="s">
        <v>9</v>
      </c>
      <c r="C57" s="110"/>
      <c r="D57" s="111"/>
      <c r="E57" s="111"/>
      <c r="F57" s="105">
        <v>14.09</v>
      </c>
      <c r="G57" s="111"/>
      <c r="H57" s="111"/>
      <c r="I57" s="111"/>
      <c r="J57" s="105">
        <v>14.17</v>
      </c>
      <c r="K57" s="111"/>
      <c r="L57" s="111"/>
      <c r="M57" s="111"/>
      <c r="N57" s="111"/>
      <c r="O57" s="111"/>
      <c r="P57" s="105">
        <v>14.25</v>
      </c>
      <c r="Q57" s="111"/>
      <c r="R57" s="111"/>
      <c r="S57" s="107" t="s">
        <v>70</v>
      </c>
      <c r="T57" s="111"/>
      <c r="U57" s="111"/>
      <c r="V57" s="111"/>
      <c r="W57" s="111"/>
      <c r="X57" s="108">
        <v>14.34</v>
      </c>
      <c r="Y57" s="111"/>
      <c r="Z57" s="111"/>
      <c r="AA57" s="111"/>
      <c r="AB57" s="111"/>
      <c r="AC57" s="111"/>
      <c r="AD57" s="105">
        <v>14.43</v>
      </c>
      <c r="AE57" s="111"/>
      <c r="AF57" s="111"/>
      <c r="AG57" s="112"/>
      <c r="AH57" s="109">
        <v>14.46</v>
      </c>
      <c r="AI57" s="38">
        <v>41</v>
      </c>
      <c r="AJ57" s="14"/>
      <c r="AK57" s="56"/>
      <c r="AL57" s="56"/>
      <c r="AM57" s="56"/>
    </row>
    <row r="58" spans="1:39" ht="15.6" customHeight="1" x14ac:dyDescent="0.2">
      <c r="A58" s="122"/>
      <c r="B58" s="32" t="s">
        <v>10</v>
      </c>
      <c r="C58" s="113">
        <v>14.05</v>
      </c>
      <c r="D58" s="114"/>
      <c r="E58" s="114"/>
      <c r="F58" s="102">
        <f>F57</f>
        <v>14.09</v>
      </c>
      <c r="G58" s="114"/>
      <c r="H58" s="114"/>
      <c r="I58" s="114"/>
      <c r="J58" s="102">
        <f>J57</f>
        <v>14.17</v>
      </c>
      <c r="K58" s="114"/>
      <c r="L58" s="114"/>
      <c r="M58" s="114"/>
      <c r="N58" s="114"/>
      <c r="O58" s="114"/>
      <c r="P58" s="102">
        <f>P57</f>
        <v>14.25</v>
      </c>
      <c r="Q58" s="114"/>
      <c r="R58" s="114"/>
      <c r="S58" s="104" t="s">
        <v>70</v>
      </c>
      <c r="T58" s="114"/>
      <c r="U58" s="114"/>
      <c r="V58" s="114"/>
      <c r="W58" s="114"/>
      <c r="X58" s="103">
        <f>X57</f>
        <v>14.34</v>
      </c>
      <c r="Y58" s="114"/>
      <c r="Z58" s="114"/>
      <c r="AA58" s="114"/>
      <c r="AB58" s="114"/>
      <c r="AC58" s="114"/>
      <c r="AD58" s="102">
        <f>AD57</f>
        <v>14.43</v>
      </c>
      <c r="AE58" s="114"/>
      <c r="AF58" s="114"/>
      <c r="AG58" s="114"/>
      <c r="AH58" s="115"/>
      <c r="AI58" s="37"/>
      <c r="AJ58" s="15"/>
      <c r="AK58" s="56"/>
      <c r="AL58" s="56"/>
      <c r="AM58" s="56"/>
    </row>
    <row r="59" spans="1:39" ht="15.6" customHeight="1" thickBot="1" x14ac:dyDescent="0.25">
      <c r="A59" s="58">
        <v>215</v>
      </c>
      <c r="B59" s="58" t="s">
        <v>11</v>
      </c>
      <c r="C59" s="65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60"/>
      <c r="AI59" s="61"/>
      <c r="AJ59" s="3"/>
      <c r="AK59" s="56"/>
      <c r="AL59" s="56"/>
      <c r="AM59" s="56"/>
    </row>
    <row r="60" spans="1:39" ht="15.6" customHeight="1" x14ac:dyDescent="0.2">
      <c r="A60" s="64"/>
      <c r="B60" s="28" t="s">
        <v>5</v>
      </c>
      <c r="C60" s="29"/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2</v>
      </c>
      <c r="L60" s="26">
        <v>2</v>
      </c>
      <c r="M60" s="26">
        <v>2</v>
      </c>
      <c r="N60" s="26">
        <v>3</v>
      </c>
      <c r="O60" s="26">
        <v>0</v>
      </c>
      <c r="P60" s="26">
        <v>0</v>
      </c>
      <c r="Q60" s="26">
        <v>1</v>
      </c>
      <c r="R60" s="92" t="s">
        <v>70</v>
      </c>
      <c r="S60" s="92" t="s">
        <v>70</v>
      </c>
      <c r="T60" s="92" t="s">
        <v>70</v>
      </c>
      <c r="U60" s="96">
        <v>3</v>
      </c>
      <c r="V60" s="96">
        <v>7</v>
      </c>
      <c r="W60" s="96">
        <v>2</v>
      </c>
      <c r="X60" s="96">
        <v>6</v>
      </c>
      <c r="Y60" s="26">
        <v>1</v>
      </c>
      <c r="Z60" s="26">
        <v>0</v>
      </c>
      <c r="AA60" s="26">
        <v>0</v>
      </c>
      <c r="AB60" s="26">
        <v>0</v>
      </c>
      <c r="AC60" s="26">
        <v>1</v>
      </c>
      <c r="AD60" s="26">
        <v>1</v>
      </c>
      <c r="AE60" s="26">
        <v>0</v>
      </c>
      <c r="AF60" s="26">
        <v>0</v>
      </c>
      <c r="AG60" s="26">
        <v>2</v>
      </c>
      <c r="AH60" s="33">
        <v>3</v>
      </c>
      <c r="AI60" s="34" t="s">
        <v>6</v>
      </c>
      <c r="AJ60" s="52"/>
      <c r="AK60" s="56"/>
      <c r="AL60" s="56"/>
      <c r="AM60" s="56"/>
    </row>
    <row r="61" spans="1:39" ht="15.6" customHeight="1" x14ac:dyDescent="0.2">
      <c r="A61" s="30">
        <v>15.05</v>
      </c>
      <c r="B61" s="31" t="s">
        <v>7</v>
      </c>
      <c r="C61" s="20">
        <v>0</v>
      </c>
      <c r="D61" s="4">
        <v>1</v>
      </c>
      <c r="E61" s="4">
        <v>1</v>
      </c>
      <c r="F61" s="4">
        <v>6</v>
      </c>
      <c r="G61" s="4">
        <v>6</v>
      </c>
      <c r="H61" s="4">
        <v>2</v>
      </c>
      <c r="I61" s="4">
        <v>1</v>
      </c>
      <c r="J61" s="4">
        <v>0</v>
      </c>
      <c r="K61" s="4">
        <v>0</v>
      </c>
      <c r="L61" s="4">
        <v>1</v>
      </c>
      <c r="M61" s="4">
        <v>4</v>
      </c>
      <c r="N61" s="4">
        <v>5</v>
      </c>
      <c r="O61" s="4">
        <v>4</v>
      </c>
      <c r="P61" s="4">
        <v>0</v>
      </c>
      <c r="Q61" s="4">
        <v>1</v>
      </c>
      <c r="R61" s="93" t="s">
        <v>70</v>
      </c>
      <c r="S61" s="93" t="s">
        <v>70</v>
      </c>
      <c r="T61" s="93" t="s">
        <v>70</v>
      </c>
      <c r="U61" s="97">
        <v>2</v>
      </c>
      <c r="V61" s="97">
        <v>0</v>
      </c>
      <c r="W61" s="97">
        <v>0</v>
      </c>
      <c r="X61" s="97">
        <v>2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19"/>
      <c r="AI61" s="35">
        <f>SUM(C61:AG61)</f>
        <v>36</v>
      </c>
      <c r="AJ61" s="14"/>
      <c r="AK61" s="56"/>
      <c r="AL61" s="56"/>
      <c r="AM61" s="56"/>
    </row>
    <row r="62" spans="1:39" ht="15.6" customHeight="1" x14ac:dyDescent="0.2">
      <c r="A62" s="120" t="s">
        <v>33</v>
      </c>
      <c r="B62" s="31" t="s">
        <v>8</v>
      </c>
      <c r="C62" s="20">
        <f>C61</f>
        <v>0</v>
      </c>
      <c r="D62" s="5">
        <f t="shared" ref="D62" si="211">C62-D60+D61</f>
        <v>1</v>
      </c>
      <c r="E62" s="5">
        <f>D62-E60+E61</f>
        <v>2</v>
      </c>
      <c r="F62" s="5">
        <f>E62-F60+F61</f>
        <v>8</v>
      </c>
      <c r="G62" s="5">
        <f t="shared" ref="G62" si="212">F62-G60+G61</f>
        <v>14</v>
      </c>
      <c r="H62" s="5">
        <f t="shared" ref="H62" si="213">G62-H60+H61</f>
        <v>16</v>
      </c>
      <c r="I62" s="5">
        <f t="shared" ref="I62" si="214">H62-I60+I61</f>
        <v>17</v>
      </c>
      <c r="J62" s="5">
        <f t="shared" ref="J62" si="215">I62-J60+J61</f>
        <v>17</v>
      </c>
      <c r="K62" s="5">
        <f t="shared" ref="K62" si="216">J62-K60+K61</f>
        <v>15</v>
      </c>
      <c r="L62" s="5">
        <f t="shared" ref="L62" si="217">K62-L60+L61</f>
        <v>14</v>
      </c>
      <c r="M62" s="5">
        <f t="shared" ref="M62" si="218">L62-M60+M61</f>
        <v>16</v>
      </c>
      <c r="N62" s="5">
        <f t="shared" ref="N62" si="219">M62-N60+N61</f>
        <v>18</v>
      </c>
      <c r="O62" s="5">
        <f t="shared" ref="O62" si="220">N62-O60+O61</f>
        <v>22</v>
      </c>
      <c r="P62" s="5">
        <f t="shared" ref="P62" si="221">O62-P60+P61</f>
        <v>22</v>
      </c>
      <c r="Q62" s="5">
        <f t="shared" ref="Q62" si="222">P62-Q60+Q61</f>
        <v>22</v>
      </c>
      <c r="R62" s="94" t="s">
        <v>70</v>
      </c>
      <c r="S62" s="94" t="s">
        <v>70</v>
      </c>
      <c r="T62" s="94" t="s">
        <v>70</v>
      </c>
      <c r="U62" s="98">
        <f>Q62-U60+U61</f>
        <v>21</v>
      </c>
      <c r="V62" s="98">
        <f t="shared" ref="V62" si="223">U62-V60+V61</f>
        <v>14</v>
      </c>
      <c r="W62" s="98">
        <f t="shared" ref="W62" si="224">V62-W60+W61</f>
        <v>12</v>
      </c>
      <c r="X62" s="98">
        <f t="shared" ref="X62" si="225">W62-X60+X61</f>
        <v>8</v>
      </c>
      <c r="Y62" s="5">
        <f t="shared" ref="Y62" si="226">X62-Y60+Y61</f>
        <v>7</v>
      </c>
      <c r="Z62" s="5">
        <f t="shared" ref="Z62" si="227">Y62-Z60+Z61</f>
        <v>7</v>
      </c>
      <c r="AA62" s="5">
        <f t="shared" ref="AA62" si="228">Z62-AA60+AA61</f>
        <v>7</v>
      </c>
      <c r="AB62" s="5">
        <f t="shared" ref="AB62" si="229">AA62-AB60+AB61</f>
        <v>7</v>
      </c>
      <c r="AC62" s="5">
        <f t="shared" ref="AC62" si="230">AB62-AC60+AC61</f>
        <v>6</v>
      </c>
      <c r="AD62" s="5">
        <f t="shared" ref="AD62" si="231">AC62-AD60+AD61</f>
        <v>5</v>
      </c>
      <c r="AE62" s="5">
        <f t="shared" ref="AE62" si="232">AD62-AE60+AE61</f>
        <v>5</v>
      </c>
      <c r="AF62" s="5">
        <f t="shared" ref="AF62" si="233">AE62-AF60+AF61</f>
        <v>5</v>
      </c>
      <c r="AG62" s="5">
        <f t="shared" ref="AG62" si="234">AF62-AG60+AG61</f>
        <v>3</v>
      </c>
      <c r="AH62" s="36">
        <f>AG62-AH60</f>
        <v>0</v>
      </c>
      <c r="AI62" s="37"/>
      <c r="AJ62" s="3">
        <f>MAX(C62:AH62)</f>
        <v>22</v>
      </c>
      <c r="AK62" s="56"/>
      <c r="AL62" s="56"/>
      <c r="AM62" s="56"/>
    </row>
    <row r="63" spans="1:39" ht="15.6" customHeight="1" x14ac:dyDescent="0.2">
      <c r="A63" s="121"/>
      <c r="B63" s="31" t="s">
        <v>9</v>
      </c>
      <c r="C63" s="110"/>
      <c r="D63" s="111"/>
      <c r="E63" s="111"/>
      <c r="F63" s="105">
        <v>15.08</v>
      </c>
      <c r="G63" s="111"/>
      <c r="H63" s="111"/>
      <c r="I63" s="111"/>
      <c r="J63" s="105">
        <v>15.17</v>
      </c>
      <c r="K63" s="111"/>
      <c r="L63" s="111"/>
      <c r="M63" s="111"/>
      <c r="N63" s="111"/>
      <c r="O63" s="111"/>
      <c r="P63" s="105">
        <v>15.25</v>
      </c>
      <c r="Q63" s="111"/>
      <c r="R63" s="111"/>
      <c r="S63" s="107" t="s">
        <v>70</v>
      </c>
      <c r="T63" s="111"/>
      <c r="U63" s="111"/>
      <c r="V63" s="111"/>
      <c r="W63" s="111"/>
      <c r="X63" s="108">
        <v>15.35</v>
      </c>
      <c r="Y63" s="111"/>
      <c r="Z63" s="111"/>
      <c r="AA63" s="111"/>
      <c r="AB63" s="111"/>
      <c r="AC63" s="111"/>
      <c r="AD63" s="105">
        <v>15.43</v>
      </c>
      <c r="AE63" s="111"/>
      <c r="AF63" s="111"/>
      <c r="AG63" s="112"/>
      <c r="AH63" s="109">
        <v>15.48</v>
      </c>
      <c r="AI63" s="38">
        <v>43</v>
      </c>
      <c r="AJ63" s="14"/>
      <c r="AK63" s="56"/>
      <c r="AL63" s="56"/>
      <c r="AM63" s="56"/>
    </row>
    <row r="64" spans="1:39" ht="15.6" customHeight="1" x14ac:dyDescent="0.2">
      <c r="A64" s="122"/>
      <c r="B64" s="32" t="s">
        <v>10</v>
      </c>
      <c r="C64" s="113">
        <v>15.05</v>
      </c>
      <c r="D64" s="114"/>
      <c r="E64" s="114"/>
      <c r="F64" s="102">
        <f>F63</f>
        <v>15.08</v>
      </c>
      <c r="G64" s="114"/>
      <c r="H64" s="114"/>
      <c r="I64" s="114"/>
      <c r="J64" s="102">
        <f>J63</f>
        <v>15.17</v>
      </c>
      <c r="K64" s="114"/>
      <c r="L64" s="114"/>
      <c r="M64" s="114"/>
      <c r="N64" s="114"/>
      <c r="O64" s="114"/>
      <c r="P64" s="102">
        <f>P63</f>
        <v>15.25</v>
      </c>
      <c r="Q64" s="114"/>
      <c r="R64" s="114"/>
      <c r="S64" s="104" t="s">
        <v>70</v>
      </c>
      <c r="T64" s="114"/>
      <c r="U64" s="114"/>
      <c r="V64" s="114"/>
      <c r="W64" s="114"/>
      <c r="X64" s="103">
        <f>X63</f>
        <v>15.35</v>
      </c>
      <c r="Y64" s="114"/>
      <c r="Z64" s="114"/>
      <c r="AA64" s="114"/>
      <c r="AB64" s="114"/>
      <c r="AC64" s="114"/>
      <c r="AD64" s="102">
        <f>AD63</f>
        <v>15.43</v>
      </c>
      <c r="AE64" s="114"/>
      <c r="AF64" s="114"/>
      <c r="AG64" s="114"/>
      <c r="AH64" s="115"/>
      <c r="AI64" s="37"/>
      <c r="AJ64" s="15"/>
      <c r="AK64" s="56"/>
      <c r="AL64" s="56"/>
      <c r="AM64" s="56"/>
    </row>
    <row r="65" spans="1:39" ht="15.6" customHeight="1" thickBot="1" x14ac:dyDescent="0.25">
      <c r="A65" s="58">
        <v>538</v>
      </c>
      <c r="B65" s="58" t="s">
        <v>11</v>
      </c>
      <c r="C65" s="65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60"/>
      <c r="AI65" s="61"/>
      <c r="AJ65" s="3"/>
      <c r="AK65" s="56"/>
      <c r="AL65" s="56"/>
      <c r="AM65" s="56"/>
    </row>
    <row r="66" spans="1:39" ht="15.6" customHeight="1" x14ac:dyDescent="0.2">
      <c r="A66" s="64"/>
      <c r="B66" s="28" t="s">
        <v>5</v>
      </c>
      <c r="C66" s="29"/>
      <c r="D66" s="26">
        <v>0</v>
      </c>
      <c r="E66" s="26">
        <v>0</v>
      </c>
      <c r="F66" s="26">
        <v>0</v>
      </c>
      <c r="G66" s="26">
        <v>0</v>
      </c>
      <c r="H66" s="26">
        <v>1</v>
      </c>
      <c r="I66" s="26">
        <v>0</v>
      </c>
      <c r="J66" s="26">
        <v>1</v>
      </c>
      <c r="K66" s="26">
        <v>2</v>
      </c>
      <c r="L66" s="26">
        <v>3</v>
      </c>
      <c r="M66" s="26">
        <v>1</v>
      </c>
      <c r="N66" s="26">
        <v>2</v>
      </c>
      <c r="O66" s="26">
        <v>0</v>
      </c>
      <c r="P66" s="26">
        <v>2</v>
      </c>
      <c r="Q66" s="26">
        <v>1</v>
      </c>
      <c r="R66" s="92" t="s">
        <v>70</v>
      </c>
      <c r="S66" s="92" t="s">
        <v>70</v>
      </c>
      <c r="T66" s="92" t="s">
        <v>70</v>
      </c>
      <c r="U66" s="96">
        <v>3</v>
      </c>
      <c r="V66" s="96">
        <v>6</v>
      </c>
      <c r="W66" s="96">
        <v>4</v>
      </c>
      <c r="X66" s="96">
        <v>5</v>
      </c>
      <c r="Y66" s="26" t="s">
        <v>70</v>
      </c>
      <c r="Z66" s="26" t="s">
        <v>70</v>
      </c>
      <c r="AA66" s="26" t="s">
        <v>70</v>
      </c>
      <c r="AB66" s="26" t="s">
        <v>70</v>
      </c>
      <c r="AC66" s="26" t="s">
        <v>70</v>
      </c>
      <c r="AD66" s="26" t="s">
        <v>70</v>
      </c>
      <c r="AE66" s="26" t="s">
        <v>70</v>
      </c>
      <c r="AF66" s="26" t="s">
        <v>70</v>
      </c>
      <c r="AG66" s="26" t="s">
        <v>70</v>
      </c>
      <c r="AH66" s="33" t="s">
        <v>70</v>
      </c>
      <c r="AI66" s="34" t="s">
        <v>6</v>
      </c>
      <c r="AJ66" s="52"/>
      <c r="AK66" s="56"/>
      <c r="AL66" s="56"/>
      <c r="AM66" s="56"/>
    </row>
    <row r="67" spans="1:39" ht="15.6" customHeight="1" x14ac:dyDescent="0.2">
      <c r="A67" s="30">
        <v>15.58</v>
      </c>
      <c r="B67" s="31" t="s">
        <v>7</v>
      </c>
      <c r="C67" s="20">
        <v>2</v>
      </c>
      <c r="D67" s="4">
        <v>1</v>
      </c>
      <c r="E67" s="4">
        <v>1</v>
      </c>
      <c r="F67" s="4">
        <v>3</v>
      </c>
      <c r="G67" s="4">
        <v>4</v>
      </c>
      <c r="H67" s="4">
        <v>2</v>
      </c>
      <c r="I67" s="4">
        <v>1</v>
      </c>
      <c r="J67" s="4">
        <v>0</v>
      </c>
      <c r="K67" s="4">
        <v>0</v>
      </c>
      <c r="L67" s="4">
        <v>1</v>
      </c>
      <c r="M67" s="4">
        <v>4</v>
      </c>
      <c r="N67" s="4">
        <v>5</v>
      </c>
      <c r="O67" s="4">
        <v>4</v>
      </c>
      <c r="P67" s="4">
        <v>0</v>
      </c>
      <c r="Q67" s="4">
        <v>1</v>
      </c>
      <c r="R67" s="93" t="s">
        <v>70</v>
      </c>
      <c r="S67" s="93" t="s">
        <v>70</v>
      </c>
      <c r="T67" s="93" t="s">
        <v>70</v>
      </c>
      <c r="U67" s="97">
        <v>2</v>
      </c>
      <c r="V67" s="97">
        <v>0</v>
      </c>
      <c r="W67" s="97">
        <v>0</v>
      </c>
      <c r="X67" s="97" t="s">
        <v>70</v>
      </c>
      <c r="Y67" s="4" t="s">
        <v>70</v>
      </c>
      <c r="Z67" s="4" t="s">
        <v>70</v>
      </c>
      <c r="AA67" s="4" t="s">
        <v>70</v>
      </c>
      <c r="AB67" s="4" t="s">
        <v>70</v>
      </c>
      <c r="AC67" s="4" t="s">
        <v>70</v>
      </c>
      <c r="AD67" s="4" t="s">
        <v>70</v>
      </c>
      <c r="AE67" s="4" t="s">
        <v>70</v>
      </c>
      <c r="AF67" s="4" t="s">
        <v>70</v>
      </c>
      <c r="AG67" s="4" t="s">
        <v>70</v>
      </c>
      <c r="AH67" s="19"/>
      <c r="AI67" s="35">
        <f>SUM(C67:AG67)</f>
        <v>31</v>
      </c>
      <c r="AJ67" s="14"/>
      <c r="AK67" s="56"/>
      <c r="AL67" s="56"/>
      <c r="AM67" s="56"/>
    </row>
    <row r="68" spans="1:39" ht="15.6" customHeight="1" x14ac:dyDescent="0.2">
      <c r="A68" s="120" t="s">
        <v>33</v>
      </c>
      <c r="B68" s="31" t="s">
        <v>8</v>
      </c>
      <c r="C68" s="20">
        <f>C67</f>
        <v>2</v>
      </c>
      <c r="D68" s="5">
        <f t="shared" ref="D68" si="235">C68-D66+D67</f>
        <v>3</v>
      </c>
      <c r="E68" s="5">
        <f>D68-E66+E67</f>
        <v>4</v>
      </c>
      <c r="F68" s="5">
        <f>E68-F66+F67</f>
        <v>7</v>
      </c>
      <c r="G68" s="5">
        <f t="shared" ref="G68" si="236">F68-G66+G67</f>
        <v>11</v>
      </c>
      <c r="H68" s="5">
        <f t="shared" ref="H68" si="237">G68-H66+H67</f>
        <v>12</v>
      </c>
      <c r="I68" s="5">
        <f t="shared" ref="I68" si="238">H68-I66+I67</f>
        <v>13</v>
      </c>
      <c r="J68" s="5">
        <f t="shared" ref="J68" si="239">I68-J66+J67</f>
        <v>12</v>
      </c>
      <c r="K68" s="5">
        <f t="shared" ref="K68" si="240">J68-K66+K67</f>
        <v>10</v>
      </c>
      <c r="L68" s="5">
        <f t="shared" ref="L68" si="241">K68-L66+L67</f>
        <v>8</v>
      </c>
      <c r="M68" s="5">
        <f t="shared" ref="M68" si="242">L68-M66+M67</f>
        <v>11</v>
      </c>
      <c r="N68" s="5">
        <f t="shared" ref="N68" si="243">M68-N66+N67</f>
        <v>14</v>
      </c>
      <c r="O68" s="5">
        <f t="shared" ref="O68" si="244">N68-O66+O67</f>
        <v>18</v>
      </c>
      <c r="P68" s="5">
        <f t="shared" ref="P68" si="245">O68-P66+P67</f>
        <v>16</v>
      </c>
      <c r="Q68" s="5">
        <f t="shared" ref="Q68" si="246">P68-Q66+Q67</f>
        <v>16</v>
      </c>
      <c r="R68" s="94" t="s">
        <v>70</v>
      </c>
      <c r="S68" s="94" t="s">
        <v>70</v>
      </c>
      <c r="T68" s="94" t="s">
        <v>70</v>
      </c>
      <c r="U68" s="98">
        <f>Q68-U66+U67</f>
        <v>15</v>
      </c>
      <c r="V68" s="98">
        <f t="shared" ref="V68" si="247">U68-V66+V67</f>
        <v>9</v>
      </c>
      <c r="W68" s="98">
        <f t="shared" ref="W68" si="248">V68-W66+W67</f>
        <v>5</v>
      </c>
      <c r="X68" s="98">
        <f>W68-X66</f>
        <v>0</v>
      </c>
      <c r="Y68" s="5" t="s">
        <v>70</v>
      </c>
      <c r="Z68" s="5" t="s">
        <v>70</v>
      </c>
      <c r="AA68" s="5" t="s">
        <v>70</v>
      </c>
      <c r="AB68" s="5" t="s">
        <v>70</v>
      </c>
      <c r="AC68" s="5" t="s">
        <v>70</v>
      </c>
      <c r="AD68" s="5" t="s">
        <v>70</v>
      </c>
      <c r="AE68" s="5" t="s">
        <v>70</v>
      </c>
      <c r="AF68" s="5" t="s">
        <v>70</v>
      </c>
      <c r="AG68" s="5" t="s">
        <v>70</v>
      </c>
      <c r="AH68" s="36" t="s">
        <v>70</v>
      </c>
      <c r="AI68" s="37"/>
      <c r="AJ68" s="3">
        <f>MAX(C68:AH68)</f>
        <v>18</v>
      </c>
      <c r="AK68" s="56"/>
      <c r="AL68" s="56"/>
      <c r="AM68" s="56"/>
    </row>
    <row r="69" spans="1:39" ht="15.6" customHeight="1" x14ac:dyDescent="0.2">
      <c r="A69" s="121"/>
      <c r="B69" s="31" t="s">
        <v>9</v>
      </c>
      <c r="C69" s="110"/>
      <c r="D69" s="111"/>
      <c r="E69" s="111"/>
      <c r="F69" s="105">
        <v>16.03</v>
      </c>
      <c r="G69" s="111"/>
      <c r="H69" s="111"/>
      <c r="I69" s="111"/>
      <c r="J69" s="105">
        <v>16.11</v>
      </c>
      <c r="K69" s="111"/>
      <c r="L69" s="111"/>
      <c r="M69" s="111"/>
      <c r="N69" s="111"/>
      <c r="O69" s="111"/>
      <c r="P69" s="105">
        <v>16.21</v>
      </c>
      <c r="Q69" s="111"/>
      <c r="R69" s="111"/>
      <c r="S69" s="107" t="s">
        <v>70</v>
      </c>
      <c r="T69" s="111"/>
      <c r="U69" s="111"/>
      <c r="V69" s="111"/>
      <c r="W69" s="111"/>
      <c r="X69" s="108">
        <v>16.3</v>
      </c>
      <c r="Y69" s="111"/>
      <c r="Z69" s="111"/>
      <c r="AA69" s="111"/>
      <c r="AB69" s="111"/>
      <c r="AC69" s="111"/>
      <c r="AD69" s="105" t="s">
        <v>70</v>
      </c>
      <c r="AE69" s="111"/>
      <c r="AF69" s="111"/>
      <c r="AG69" s="112"/>
      <c r="AH69" s="109" t="s">
        <v>70</v>
      </c>
      <c r="AI69" s="38">
        <v>32</v>
      </c>
      <c r="AJ69" s="14"/>
      <c r="AK69" s="56"/>
      <c r="AL69" s="56"/>
      <c r="AM69" s="56"/>
    </row>
    <row r="70" spans="1:39" ht="15.6" customHeight="1" x14ac:dyDescent="0.2">
      <c r="A70" s="122"/>
      <c r="B70" s="32" t="s">
        <v>10</v>
      </c>
      <c r="C70" s="113">
        <v>15.58</v>
      </c>
      <c r="D70" s="114"/>
      <c r="E70" s="114"/>
      <c r="F70" s="102">
        <f>F69</f>
        <v>16.03</v>
      </c>
      <c r="G70" s="114"/>
      <c r="H70" s="114"/>
      <c r="I70" s="114"/>
      <c r="J70" s="102">
        <f>J69</f>
        <v>16.11</v>
      </c>
      <c r="K70" s="114"/>
      <c r="L70" s="114"/>
      <c r="M70" s="114"/>
      <c r="N70" s="114"/>
      <c r="O70" s="114"/>
      <c r="P70" s="102">
        <f>P69</f>
        <v>16.21</v>
      </c>
      <c r="Q70" s="114"/>
      <c r="R70" s="114"/>
      <c r="S70" s="104" t="s">
        <v>70</v>
      </c>
      <c r="T70" s="114"/>
      <c r="U70" s="114"/>
      <c r="V70" s="114"/>
      <c r="W70" s="114"/>
      <c r="X70" s="103" t="s">
        <v>70</v>
      </c>
      <c r="Y70" s="114"/>
      <c r="Z70" s="114"/>
      <c r="AA70" s="114"/>
      <c r="AB70" s="114"/>
      <c r="AC70" s="114"/>
      <c r="AD70" s="102" t="s">
        <v>70</v>
      </c>
      <c r="AE70" s="114"/>
      <c r="AF70" s="114"/>
      <c r="AG70" s="114"/>
      <c r="AH70" s="115"/>
      <c r="AI70" s="37"/>
      <c r="AJ70" s="15"/>
      <c r="AK70" s="56"/>
      <c r="AL70" s="56"/>
      <c r="AM70" s="56"/>
    </row>
    <row r="71" spans="1:39" ht="15.6" customHeight="1" thickBot="1" x14ac:dyDescent="0.25">
      <c r="A71" s="58">
        <v>215</v>
      </c>
      <c r="B71" s="58" t="s">
        <v>11</v>
      </c>
      <c r="C71" s="65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60"/>
      <c r="AI71" s="61"/>
      <c r="AJ71" s="3"/>
      <c r="AK71" s="56"/>
      <c r="AL71" s="56"/>
      <c r="AM71" s="56"/>
    </row>
    <row r="72" spans="1:39" ht="15.6" customHeight="1" x14ac:dyDescent="0.2">
      <c r="A72" s="64"/>
      <c r="B72" s="28" t="s">
        <v>5</v>
      </c>
      <c r="C72" s="29"/>
      <c r="D72" s="26">
        <v>0</v>
      </c>
      <c r="E72" s="26">
        <v>0</v>
      </c>
      <c r="F72" s="26">
        <v>0</v>
      </c>
      <c r="G72" s="26">
        <v>1</v>
      </c>
      <c r="H72" s="26">
        <v>1</v>
      </c>
      <c r="I72" s="26">
        <v>0</v>
      </c>
      <c r="J72" s="26">
        <v>2</v>
      </c>
      <c r="K72" s="26">
        <v>0</v>
      </c>
      <c r="L72" s="26">
        <v>0</v>
      </c>
      <c r="M72" s="26">
        <v>0</v>
      </c>
      <c r="N72" s="26">
        <v>1</v>
      </c>
      <c r="O72" s="26">
        <v>0</v>
      </c>
      <c r="P72" s="26">
        <v>1</v>
      </c>
      <c r="Q72" s="26">
        <v>5</v>
      </c>
      <c r="R72" s="92">
        <v>4</v>
      </c>
      <c r="S72" s="92">
        <v>5</v>
      </c>
      <c r="T72" s="92">
        <v>1</v>
      </c>
      <c r="U72" s="96">
        <v>0</v>
      </c>
      <c r="V72" s="96">
        <v>1</v>
      </c>
      <c r="W72" s="96">
        <v>1</v>
      </c>
      <c r="X72" s="96">
        <v>4</v>
      </c>
      <c r="Y72" s="26">
        <v>10</v>
      </c>
      <c r="Z72" s="26">
        <v>0</v>
      </c>
      <c r="AA72" s="26">
        <v>1</v>
      </c>
      <c r="AB72" s="26">
        <v>1</v>
      </c>
      <c r="AC72" s="26">
        <v>3</v>
      </c>
      <c r="AD72" s="26">
        <v>2</v>
      </c>
      <c r="AE72" s="26">
        <v>0</v>
      </c>
      <c r="AF72" s="26">
        <v>0</v>
      </c>
      <c r="AG72" s="26">
        <v>1</v>
      </c>
      <c r="AH72" s="33">
        <v>12</v>
      </c>
      <c r="AI72" s="34" t="s">
        <v>6</v>
      </c>
      <c r="AJ72" s="52"/>
      <c r="AK72" s="56"/>
      <c r="AL72" s="56"/>
      <c r="AM72" s="56"/>
    </row>
    <row r="73" spans="1:39" ht="15.6" customHeight="1" x14ac:dyDescent="0.2">
      <c r="A73" s="30">
        <v>16.5</v>
      </c>
      <c r="B73" s="31" t="s">
        <v>7</v>
      </c>
      <c r="C73" s="20">
        <v>3</v>
      </c>
      <c r="D73" s="4">
        <v>0</v>
      </c>
      <c r="E73" s="4">
        <v>4</v>
      </c>
      <c r="F73" s="4">
        <v>2</v>
      </c>
      <c r="G73" s="4">
        <v>0</v>
      </c>
      <c r="H73" s="4">
        <v>1</v>
      </c>
      <c r="I73" s="4">
        <v>0</v>
      </c>
      <c r="J73" s="4">
        <v>2</v>
      </c>
      <c r="K73" s="4">
        <v>1</v>
      </c>
      <c r="L73" s="4">
        <v>1</v>
      </c>
      <c r="M73" s="4">
        <v>3</v>
      </c>
      <c r="N73" s="4">
        <v>18</v>
      </c>
      <c r="O73" s="4">
        <v>10</v>
      </c>
      <c r="P73" s="4">
        <v>1</v>
      </c>
      <c r="Q73" s="4">
        <v>0</v>
      </c>
      <c r="R73" s="93">
        <v>2</v>
      </c>
      <c r="S73" s="93">
        <v>4</v>
      </c>
      <c r="T73" s="93">
        <v>0</v>
      </c>
      <c r="U73" s="97">
        <v>2</v>
      </c>
      <c r="V73" s="97">
        <v>0</v>
      </c>
      <c r="W73" s="97">
        <v>0</v>
      </c>
      <c r="X73" s="97">
        <v>2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1</v>
      </c>
      <c r="AG73" s="4">
        <v>0</v>
      </c>
      <c r="AH73" s="19"/>
      <c r="AI73" s="35">
        <f>SUM(C73:AG73)</f>
        <v>57</v>
      </c>
      <c r="AJ73" s="14"/>
      <c r="AK73" s="56"/>
      <c r="AL73" s="56"/>
      <c r="AM73" s="56"/>
    </row>
    <row r="74" spans="1:39" ht="15.6" customHeight="1" x14ac:dyDescent="0.2">
      <c r="A74" s="120" t="s">
        <v>33</v>
      </c>
      <c r="B74" s="31" t="s">
        <v>8</v>
      </c>
      <c r="C74" s="20">
        <f>C73</f>
        <v>3</v>
      </c>
      <c r="D74" s="5">
        <f t="shared" ref="D74" si="249">C74-D72+D73</f>
        <v>3</v>
      </c>
      <c r="E74" s="5">
        <f>D74-E72+E73</f>
        <v>7</v>
      </c>
      <c r="F74" s="5">
        <f>E74-F72+F73</f>
        <v>9</v>
      </c>
      <c r="G74" s="5">
        <f t="shared" ref="G74" si="250">F74-G72+G73</f>
        <v>8</v>
      </c>
      <c r="H74" s="5">
        <f t="shared" ref="H74" si="251">G74-H72+H73</f>
        <v>8</v>
      </c>
      <c r="I74" s="5">
        <f t="shared" ref="I74" si="252">H74-I72+I73</f>
        <v>8</v>
      </c>
      <c r="J74" s="5">
        <f t="shared" ref="J74" si="253">I74-J72+J73</f>
        <v>8</v>
      </c>
      <c r="K74" s="5">
        <f t="shared" ref="K74" si="254">J74-K72+K73</f>
        <v>9</v>
      </c>
      <c r="L74" s="5">
        <f t="shared" ref="L74" si="255">K74-L72+L73</f>
        <v>10</v>
      </c>
      <c r="M74" s="5">
        <f t="shared" ref="M74" si="256">L74-M72+M73</f>
        <v>13</v>
      </c>
      <c r="N74" s="5">
        <f t="shared" ref="N74" si="257">M74-N72+N73</f>
        <v>30</v>
      </c>
      <c r="O74" s="5">
        <f t="shared" ref="O74" si="258">N74-O72+O73</f>
        <v>40</v>
      </c>
      <c r="P74" s="5">
        <f t="shared" ref="P74" si="259">O74-P72+P73</f>
        <v>40</v>
      </c>
      <c r="Q74" s="5">
        <f t="shared" ref="Q74" si="260">P74-Q72+Q73</f>
        <v>35</v>
      </c>
      <c r="R74" s="94">
        <f t="shared" ref="R74" si="261">Q74-R72+R73</f>
        <v>33</v>
      </c>
      <c r="S74" s="94">
        <f t="shared" ref="S74" si="262">R74-S72+S73</f>
        <v>32</v>
      </c>
      <c r="T74" s="94">
        <f t="shared" ref="T74" si="263">S74-T72+T73</f>
        <v>31</v>
      </c>
      <c r="U74" s="98">
        <f t="shared" ref="U74" si="264">T74-U72+U73</f>
        <v>33</v>
      </c>
      <c r="V74" s="98">
        <f t="shared" ref="V74" si="265">U74-V72+V73</f>
        <v>32</v>
      </c>
      <c r="W74" s="98">
        <f t="shared" ref="W74" si="266">V74-W72+W73</f>
        <v>31</v>
      </c>
      <c r="X74" s="98">
        <f t="shared" ref="X74" si="267">W74-X72+X73</f>
        <v>29</v>
      </c>
      <c r="Y74" s="5">
        <f t="shared" ref="Y74" si="268">X74-Y72+Y73</f>
        <v>19</v>
      </c>
      <c r="Z74" s="5">
        <f t="shared" ref="Z74" si="269">Y74-Z72+Z73</f>
        <v>19</v>
      </c>
      <c r="AA74" s="5">
        <f t="shared" ref="AA74" si="270">Z74-AA72+AA73</f>
        <v>18</v>
      </c>
      <c r="AB74" s="5">
        <f t="shared" ref="AB74" si="271">AA74-AB72+AB73</f>
        <v>17</v>
      </c>
      <c r="AC74" s="5">
        <f t="shared" ref="AC74" si="272">AB74-AC72+AC73</f>
        <v>14</v>
      </c>
      <c r="AD74" s="5">
        <f t="shared" ref="AD74" si="273">AC74-AD72+AD73</f>
        <v>12</v>
      </c>
      <c r="AE74" s="5">
        <f t="shared" ref="AE74" si="274">AD74-AE72+AE73</f>
        <v>12</v>
      </c>
      <c r="AF74" s="5">
        <f t="shared" ref="AF74" si="275">AE74-AF72+AF73</f>
        <v>13</v>
      </c>
      <c r="AG74" s="5">
        <f t="shared" ref="AG74" si="276">AF74-AG72+AG73</f>
        <v>12</v>
      </c>
      <c r="AH74" s="36">
        <f>AG74-AH72</f>
        <v>0</v>
      </c>
      <c r="AI74" s="37"/>
      <c r="AJ74" s="3">
        <f>MAX(C74:AH74)</f>
        <v>40</v>
      </c>
      <c r="AK74" s="56"/>
      <c r="AL74" s="56"/>
      <c r="AM74" s="56"/>
    </row>
    <row r="75" spans="1:39" ht="15.6" customHeight="1" x14ac:dyDescent="0.2">
      <c r="A75" s="121"/>
      <c r="B75" s="31" t="s">
        <v>9</v>
      </c>
      <c r="C75" s="110"/>
      <c r="D75" s="111"/>
      <c r="E75" s="111"/>
      <c r="F75" s="105">
        <v>16.55</v>
      </c>
      <c r="G75" s="111"/>
      <c r="H75" s="111"/>
      <c r="I75" s="111"/>
      <c r="J75" s="105">
        <v>17.03</v>
      </c>
      <c r="K75" s="111"/>
      <c r="L75" s="111"/>
      <c r="M75" s="111"/>
      <c r="N75" s="111"/>
      <c r="O75" s="111"/>
      <c r="P75" s="105">
        <v>17.12</v>
      </c>
      <c r="Q75" s="111"/>
      <c r="R75" s="111"/>
      <c r="S75" s="107">
        <v>17.2</v>
      </c>
      <c r="T75" s="111"/>
      <c r="U75" s="111"/>
      <c r="V75" s="111"/>
      <c r="W75" s="111"/>
      <c r="X75" s="108">
        <v>17.28</v>
      </c>
      <c r="Y75" s="111"/>
      <c r="Z75" s="111"/>
      <c r="AA75" s="111"/>
      <c r="AB75" s="111"/>
      <c r="AC75" s="111"/>
      <c r="AD75" s="105">
        <v>17.36</v>
      </c>
      <c r="AE75" s="111"/>
      <c r="AF75" s="111"/>
      <c r="AG75" s="112"/>
      <c r="AH75" s="109">
        <v>17.420000000000002</v>
      </c>
      <c r="AI75" s="38">
        <v>52</v>
      </c>
      <c r="AJ75" s="14"/>
      <c r="AK75" s="56"/>
      <c r="AL75" s="56"/>
      <c r="AM75" s="56"/>
    </row>
    <row r="76" spans="1:39" ht="15.6" customHeight="1" x14ac:dyDescent="0.2">
      <c r="A76" s="122"/>
      <c r="B76" s="32" t="s">
        <v>10</v>
      </c>
      <c r="C76" s="113">
        <v>16.5</v>
      </c>
      <c r="D76" s="114"/>
      <c r="E76" s="114"/>
      <c r="F76" s="102">
        <f>F75</f>
        <v>16.55</v>
      </c>
      <c r="G76" s="114"/>
      <c r="H76" s="114"/>
      <c r="I76" s="114"/>
      <c r="J76" s="102">
        <f>J75</f>
        <v>17.03</v>
      </c>
      <c r="K76" s="114"/>
      <c r="L76" s="114"/>
      <c r="M76" s="114"/>
      <c r="N76" s="114"/>
      <c r="O76" s="114"/>
      <c r="P76" s="102">
        <f>P75</f>
        <v>17.12</v>
      </c>
      <c r="Q76" s="114"/>
      <c r="R76" s="114"/>
      <c r="S76" s="104">
        <f>S75</f>
        <v>17.2</v>
      </c>
      <c r="T76" s="114"/>
      <c r="U76" s="114"/>
      <c r="V76" s="114"/>
      <c r="W76" s="114"/>
      <c r="X76" s="103">
        <f>X75</f>
        <v>17.28</v>
      </c>
      <c r="Y76" s="114"/>
      <c r="Z76" s="114"/>
      <c r="AA76" s="114"/>
      <c r="AB76" s="114"/>
      <c r="AC76" s="114"/>
      <c r="AD76" s="102">
        <f>AD75</f>
        <v>17.36</v>
      </c>
      <c r="AE76" s="114"/>
      <c r="AF76" s="114"/>
      <c r="AG76" s="114"/>
      <c r="AH76" s="115"/>
      <c r="AI76" s="37"/>
      <c r="AJ76" s="15"/>
      <c r="AK76" s="56"/>
      <c r="AL76" s="56"/>
      <c r="AM76" s="56"/>
    </row>
    <row r="77" spans="1:39" ht="15.6" customHeight="1" thickBot="1" x14ac:dyDescent="0.25">
      <c r="A77" s="58">
        <v>538</v>
      </c>
      <c r="B77" s="58" t="s">
        <v>11</v>
      </c>
      <c r="C77" s="65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60"/>
      <c r="AI77" s="61"/>
      <c r="AJ77" s="3"/>
      <c r="AK77" s="56"/>
      <c r="AL77" s="56"/>
      <c r="AM77" s="56"/>
    </row>
    <row r="78" spans="1:39" ht="15.6" customHeight="1" x14ac:dyDescent="0.2">
      <c r="A78" s="64"/>
      <c r="B78" s="28" t="s">
        <v>5</v>
      </c>
      <c r="C78" s="29"/>
      <c r="D78" s="26">
        <v>0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  <c r="J78" s="26">
        <v>0</v>
      </c>
      <c r="K78" s="26">
        <v>0</v>
      </c>
      <c r="L78" s="26">
        <v>0</v>
      </c>
      <c r="M78" s="26">
        <v>1</v>
      </c>
      <c r="N78" s="26">
        <v>0</v>
      </c>
      <c r="O78" s="26">
        <v>0</v>
      </c>
      <c r="P78" s="26">
        <v>1</v>
      </c>
      <c r="Q78" s="26">
        <v>0</v>
      </c>
      <c r="R78" s="92">
        <v>0</v>
      </c>
      <c r="S78" s="92">
        <v>0</v>
      </c>
      <c r="T78" s="92">
        <v>0</v>
      </c>
      <c r="U78" s="96">
        <v>0</v>
      </c>
      <c r="V78" s="96">
        <v>0</v>
      </c>
      <c r="W78" s="96">
        <v>0</v>
      </c>
      <c r="X78" s="96">
        <v>3</v>
      </c>
      <c r="Y78" s="26">
        <v>2</v>
      </c>
      <c r="Z78" s="26">
        <v>1</v>
      </c>
      <c r="AA78" s="26">
        <v>1</v>
      </c>
      <c r="AB78" s="26">
        <v>0</v>
      </c>
      <c r="AC78" s="26">
        <v>0</v>
      </c>
      <c r="AD78" s="26">
        <v>1</v>
      </c>
      <c r="AE78" s="26">
        <v>0</v>
      </c>
      <c r="AF78" s="26">
        <v>0</v>
      </c>
      <c r="AG78" s="26">
        <v>1</v>
      </c>
      <c r="AH78" s="33">
        <v>1</v>
      </c>
      <c r="AI78" s="34" t="s">
        <v>6</v>
      </c>
      <c r="AJ78" s="52"/>
      <c r="AK78" s="56"/>
      <c r="AL78" s="56"/>
      <c r="AM78" s="56"/>
    </row>
    <row r="79" spans="1:39" ht="15.6" customHeight="1" x14ac:dyDescent="0.2">
      <c r="A79" s="30">
        <v>19</v>
      </c>
      <c r="B79" s="31" t="s">
        <v>7</v>
      </c>
      <c r="C79" s="20">
        <v>1</v>
      </c>
      <c r="D79" s="4">
        <v>0</v>
      </c>
      <c r="E79" s="4">
        <v>0</v>
      </c>
      <c r="F79" s="4">
        <v>1</v>
      </c>
      <c r="G79" s="4">
        <v>0</v>
      </c>
      <c r="H79" s="4">
        <v>4</v>
      </c>
      <c r="I79" s="4">
        <v>0</v>
      </c>
      <c r="J79" s="4">
        <v>1</v>
      </c>
      <c r="K79" s="4">
        <v>0</v>
      </c>
      <c r="L79" s="4">
        <v>0</v>
      </c>
      <c r="M79" s="4">
        <v>0</v>
      </c>
      <c r="N79" s="4">
        <v>0</v>
      </c>
      <c r="O79" s="4">
        <v>1</v>
      </c>
      <c r="P79" s="4">
        <v>1</v>
      </c>
      <c r="Q79" s="4">
        <v>0</v>
      </c>
      <c r="R79" s="93">
        <v>0</v>
      </c>
      <c r="S79" s="93">
        <v>0</v>
      </c>
      <c r="T79" s="93">
        <v>0</v>
      </c>
      <c r="U79" s="97">
        <v>0</v>
      </c>
      <c r="V79" s="97">
        <v>0</v>
      </c>
      <c r="W79" s="97">
        <v>1</v>
      </c>
      <c r="X79" s="97">
        <v>1</v>
      </c>
      <c r="Y79" s="4">
        <v>0</v>
      </c>
      <c r="Z79" s="4">
        <v>0</v>
      </c>
      <c r="AA79" s="4">
        <v>1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19"/>
      <c r="AI79" s="35">
        <f>SUM(C79:AG79)</f>
        <v>12</v>
      </c>
      <c r="AJ79" s="14"/>
      <c r="AK79" s="56"/>
      <c r="AL79" s="56"/>
      <c r="AM79" s="56"/>
    </row>
    <row r="80" spans="1:39" ht="15.6" customHeight="1" x14ac:dyDescent="0.2">
      <c r="A80" s="120" t="s">
        <v>33</v>
      </c>
      <c r="B80" s="31" t="s">
        <v>8</v>
      </c>
      <c r="C80" s="20">
        <f>C79</f>
        <v>1</v>
      </c>
      <c r="D80" s="5">
        <f t="shared" ref="D80" si="277">C80-D78+D79</f>
        <v>1</v>
      </c>
      <c r="E80" s="5">
        <f>D80-E78+E79</f>
        <v>1</v>
      </c>
      <c r="F80" s="5">
        <f>E80-F78+F79</f>
        <v>2</v>
      </c>
      <c r="G80" s="5">
        <f t="shared" ref="G80" si="278">F80-G78+G79</f>
        <v>2</v>
      </c>
      <c r="H80" s="5">
        <f t="shared" ref="H80" si="279">G80-H78+H79</f>
        <v>6</v>
      </c>
      <c r="I80" s="5">
        <f t="shared" ref="I80" si="280">H80-I78+I79</f>
        <v>6</v>
      </c>
      <c r="J80" s="5">
        <f t="shared" ref="J80" si="281">I80-J78+J79</f>
        <v>7</v>
      </c>
      <c r="K80" s="5">
        <f t="shared" ref="K80" si="282">J80-K78+K79</f>
        <v>7</v>
      </c>
      <c r="L80" s="5">
        <f t="shared" ref="L80" si="283">K80-L78+L79</f>
        <v>7</v>
      </c>
      <c r="M80" s="5">
        <f t="shared" ref="M80" si="284">L80-M78+M79</f>
        <v>6</v>
      </c>
      <c r="N80" s="5">
        <f t="shared" ref="N80" si="285">M80-N78+N79</f>
        <v>6</v>
      </c>
      <c r="O80" s="5">
        <f t="shared" ref="O80" si="286">N80-O78+O79</f>
        <v>7</v>
      </c>
      <c r="P80" s="5">
        <f t="shared" ref="P80" si="287">O80-P78+P79</f>
        <v>7</v>
      </c>
      <c r="Q80" s="5">
        <f t="shared" ref="Q80" si="288">P80-Q78+Q79</f>
        <v>7</v>
      </c>
      <c r="R80" s="94">
        <f t="shared" ref="R80" si="289">Q80-R78+R79</f>
        <v>7</v>
      </c>
      <c r="S80" s="94">
        <f t="shared" ref="S80" si="290">R80-S78+S79</f>
        <v>7</v>
      </c>
      <c r="T80" s="94">
        <f t="shared" ref="T80" si="291">S80-T78+T79</f>
        <v>7</v>
      </c>
      <c r="U80" s="98">
        <f t="shared" ref="U80" si="292">T80-U78+U79</f>
        <v>7</v>
      </c>
      <c r="V80" s="98">
        <f t="shared" ref="V80" si="293">U80-V78+V79</f>
        <v>7</v>
      </c>
      <c r="W80" s="98">
        <f t="shared" ref="W80" si="294">V80-W78+W79</f>
        <v>8</v>
      </c>
      <c r="X80" s="98">
        <f t="shared" ref="X80" si="295">W80-X78+X79</f>
        <v>6</v>
      </c>
      <c r="Y80" s="5">
        <f t="shared" ref="Y80" si="296">X80-Y78+Y79</f>
        <v>4</v>
      </c>
      <c r="Z80" s="5">
        <f t="shared" ref="Z80" si="297">Y80-Z78+Z79</f>
        <v>3</v>
      </c>
      <c r="AA80" s="5">
        <f t="shared" ref="AA80" si="298">Z80-AA78+AA79</f>
        <v>3</v>
      </c>
      <c r="AB80" s="5">
        <f t="shared" ref="AB80" si="299">AA80-AB78+AB79</f>
        <v>3</v>
      </c>
      <c r="AC80" s="5">
        <f t="shared" ref="AC80" si="300">AB80-AC78+AC79</f>
        <v>3</v>
      </c>
      <c r="AD80" s="5">
        <f t="shared" ref="AD80" si="301">AC80-AD78+AD79</f>
        <v>2</v>
      </c>
      <c r="AE80" s="5">
        <f t="shared" ref="AE80" si="302">AD80-AE78+AE79</f>
        <v>2</v>
      </c>
      <c r="AF80" s="5">
        <f t="shared" ref="AF80" si="303">AE80-AF78+AF79</f>
        <v>2</v>
      </c>
      <c r="AG80" s="5">
        <f t="shared" ref="AG80" si="304">AF80-AG78+AG79</f>
        <v>1</v>
      </c>
      <c r="AH80" s="36">
        <f>AG80-AH78</f>
        <v>0</v>
      </c>
      <c r="AI80" s="37"/>
      <c r="AJ80" s="3">
        <f>MAX(C80:AH80)</f>
        <v>8</v>
      </c>
      <c r="AK80" s="56"/>
      <c r="AL80" s="56"/>
      <c r="AM80" s="56"/>
    </row>
    <row r="81" spans="1:39" ht="15.6" customHeight="1" x14ac:dyDescent="0.2">
      <c r="A81" s="121"/>
      <c r="B81" s="31" t="s">
        <v>9</v>
      </c>
      <c r="C81" s="110"/>
      <c r="D81" s="111"/>
      <c r="E81" s="111"/>
      <c r="F81" s="105">
        <v>19.04</v>
      </c>
      <c r="G81" s="111"/>
      <c r="H81" s="111"/>
      <c r="I81" s="111"/>
      <c r="J81" s="105">
        <v>19.12</v>
      </c>
      <c r="K81" s="111"/>
      <c r="L81" s="111"/>
      <c r="M81" s="111"/>
      <c r="N81" s="111"/>
      <c r="O81" s="111"/>
      <c r="P81" s="105">
        <v>19.2</v>
      </c>
      <c r="Q81" s="111"/>
      <c r="R81" s="111"/>
      <c r="S81" s="107">
        <v>19.27</v>
      </c>
      <c r="T81" s="111"/>
      <c r="U81" s="111"/>
      <c r="V81" s="111"/>
      <c r="W81" s="111"/>
      <c r="X81" s="108">
        <v>19.34</v>
      </c>
      <c r="Y81" s="111"/>
      <c r="Z81" s="111"/>
      <c r="AA81" s="111"/>
      <c r="AB81" s="111"/>
      <c r="AC81" s="111"/>
      <c r="AD81" s="105">
        <v>19.420000000000002</v>
      </c>
      <c r="AE81" s="111"/>
      <c r="AF81" s="111"/>
      <c r="AG81" s="112"/>
      <c r="AH81" s="109">
        <v>19.47</v>
      </c>
      <c r="AI81" s="38">
        <v>47</v>
      </c>
      <c r="AJ81" s="14"/>
      <c r="AK81" s="56"/>
      <c r="AL81" s="56"/>
      <c r="AM81" s="56"/>
    </row>
    <row r="82" spans="1:39" ht="15.6" customHeight="1" x14ac:dyDescent="0.2">
      <c r="A82" s="122"/>
      <c r="B82" s="32" t="s">
        <v>10</v>
      </c>
      <c r="C82" s="113">
        <v>19</v>
      </c>
      <c r="D82" s="114"/>
      <c r="E82" s="114"/>
      <c r="F82" s="102">
        <f>F81</f>
        <v>19.04</v>
      </c>
      <c r="G82" s="114"/>
      <c r="H82" s="114"/>
      <c r="I82" s="114"/>
      <c r="J82" s="102">
        <f>J81</f>
        <v>19.12</v>
      </c>
      <c r="K82" s="114"/>
      <c r="L82" s="114"/>
      <c r="M82" s="114"/>
      <c r="N82" s="114"/>
      <c r="O82" s="114"/>
      <c r="P82" s="102">
        <f>P81</f>
        <v>19.2</v>
      </c>
      <c r="Q82" s="114"/>
      <c r="R82" s="114"/>
      <c r="S82" s="104">
        <f>S81</f>
        <v>19.27</v>
      </c>
      <c r="T82" s="114"/>
      <c r="U82" s="114"/>
      <c r="V82" s="114"/>
      <c r="W82" s="114"/>
      <c r="X82" s="103">
        <f>X81</f>
        <v>19.34</v>
      </c>
      <c r="Y82" s="114"/>
      <c r="Z82" s="114"/>
      <c r="AA82" s="114"/>
      <c r="AB82" s="114"/>
      <c r="AC82" s="114"/>
      <c r="AD82" s="102">
        <f>AD81</f>
        <v>19.420000000000002</v>
      </c>
      <c r="AE82" s="114"/>
      <c r="AF82" s="114"/>
      <c r="AG82" s="114"/>
      <c r="AH82" s="115"/>
      <c r="AI82" s="37"/>
      <c r="AJ82" s="15"/>
      <c r="AK82" s="56"/>
      <c r="AL82" s="56"/>
      <c r="AM82" s="56"/>
    </row>
    <row r="83" spans="1:39" ht="15.6" customHeight="1" thickBot="1" x14ac:dyDescent="0.25">
      <c r="A83" s="58">
        <v>538</v>
      </c>
      <c r="B83" s="58" t="s">
        <v>11</v>
      </c>
      <c r="C83" s="65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60"/>
      <c r="AI83" s="61"/>
      <c r="AJ83" s="3"/>
      <c r="AK83" s="56"/>
      <c r="AL83" s="56"/>
      <c r="AM83" s="56"/>
    </row>
    <row r="84" spans="1:39" ht="15.6" customHeight="1" x14ac:dyDescent="0.2">
      <c r="A84" s="64"/>
      <c r="B84" s="28" t="s">
        <v>5</v>
      </c>
      <c r="C84" s="29"/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1</v>
      </c>
      <c r="J84" s="26">
        <v>0</v>
      </c>
      <c r="K84" s="26">
        <v>0</v>
      </c>
      <c r="L84" s="26">
        <v>0</v>
      </c>
      <c r="M84" s="26">
        <v>2</v>
      </c>
      <c r="N84" s="26">
        <v>0</v>
      </c>
      <c r="O84" s="26">
        <v>0</v>
      </c>
      <c r="P84" s="26">
        <v>0</v>
      </c>
      <c r="Q84" s="26">
        <v>0</v>
      </c>
      <c r="R84" s="92" t="s">
        <v>70</v>
      </c>
      <c r="S84" s="92" t="s">
        <v>70</v>
      </c>
      <c r="T84" s="92" t="s">
        <v>70</v>
      </c>
      <c r="U84" s="96">
        <v>0</v>
      </c>
      <c r="V84" s="96">
        <v>1</v>
      </c>
      <c r="W84" s="96">
        <v>0</v>
      </c>
      <c r="X84" s="96">
        <v>0</v>
      </c>
      <c r="Y84" s="26">
        <v>0</v>
      </c>
      <c r="Z84" s="26">
        <v>0</v>
      </c>
      <c r="AA84" s="26">
        <v>1</v>
      </c>
      <c r="AB84" s="26">
        <v>0</v>
      </c>
      <c r="AC84" s="26">
        <v>1</v>
      </c>
      <c r="AD84" s="26">
        <v>3</v>
      </c>
      <c r="AE84" s="26">
        <v>0</v>
      </c>
      <c r="AF84" s="26">
        <v>0</v>
      </c>
      <c r="AG84" s="26">
        <v>0</v>
      </c>
      <c r="AH84" s="33">
        <v>2</v>
      </c>
      <c r="AI84" s="34" t="s">
        <v>6</v>
      </c>
      <c r="AJ84" s="52"/>
      <c r="AK84" s="56"/>
      <c r="AL84" s="56"/>
      <c r="AM84" s="56"/>
    </row>
    <row r="85" spans="1:39" ht="15.6" customHeight="1" x14ac:dyDescent="0.2">
      <c r="A85" s="30">
        <v>21.05</v>
      </c>
      <c r="B85" s="31" t="s">
        <v>7</v>
      </c>
      <c r="C85" s="20">
        <v>1</v>
      </c>
      <c r="D85" s="4">
        <v>1</v>
      </c>
      <c r="E85" s="4">
        <v>0</v>
      </c>
      <c r="F85" s="4">
        <v>0</v>
      </c>
      <c r="G85" s="4">
        <v>0</v>
      </c>
      <c r="H85" s="4">
        <v>1</v>
      </c>
      <c r="I85" s="4">
        <v>0</v>
      </c>
      <c r="J85" s="4">
        <v>1</v>
      </c>
      <c r="K85" s="4">
        <v>0</v>
      </c>
      <c r="L85" s="4">
        <v>1</v>
      </c>
      <c r="M85" s="4">
        <v>0</v>
      </c>
      <c r="N85" s="4">
        <v>0</v>
      </c>
      <c r="O85" s="4">
        <v>1</v>
      </c>
      <c r="P85" s="4">
        <v>1</v>
      </c>
      <c r="Q85" s="4">
        <v>0</v>
      </c>
      <c r="R85" s="93" t="s">
        <v>70</v>
      </c>
      <c r="S85" s="93" t="s">
        <v>70</v>
      </c>
      <c r="T85" s="93" t="s">
        <v>70</v>
      </c>
      <c r="U85" s="97">
        <v>2</v>
      </c>
      <c r="V85" s="97">
        <v>0</v>
      </c>
      <c r="W85" s="97">
        <v>0</v>
      </c>
      <c r="X85" s="97">
        <v>1</v>
      </c>
      <c r="Y85" s="4">
        <v>1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19"/>
      <c r="AI85" s="35">
        <f>SUM(C85:AG85)</f>
        <v>11</v>
      </c>
      <c r="AJ85" s="14"/>
      <c r="AK85" s="56"/>
      <c r="AL85" s="56"/>
      <c r="AM85" s="56"/>
    </row>
    <row r="86" spans="1:39" ht="15.6" customHeight="1" x14ac:dyDescent="0.2">
      <c r="A86" s="120" t="s">
        <v>33</v>
      </c>
      <c r="B86" s="31" t="s">
        <v>8</v>
      </c>
      <c r="C86" s="20">
        <f>C85</f>
        <v>1</v>
      </c>
      <c r="D86" s="5">
        <f t="shared" ref="D86" si="305">C86-D84+D85</f>
        <v>2</v>
      </c>
      <c r="E86" s="5">
        <f>D86-E84+E85</f>
        <v>2</v>
      </c>
      <c r="F86" s="5">
        <f>E86-F84+F85</f>
        <v>2</v>
      </c>
      <c r="G86" s="5">
        <f t="shared" ref="G86" si="306">F86-G84+G85</f>
        <v>2</v>
      </c>
      <c r="H86" s="5">
        <f t="shared" ref="H86" si="307">G86-H84+H85</f>
        <v>3</v>
      </c>
      <c r="I86" s="5">
        <f t="shared" ref="I86" si="308">H86-I84+I85</f>
        <v>2</v>
      </c>
      <c r="J86" s="5">
        <f t="shared" ref="J86" si="309">I86-J84+J85</f>
        <v>3</v>
      </c>
      <c r="K86" s="5">
        <f t="shared" ref="K86" si="310">J86-K84+K85</f>
        <v>3</v>
      </c>
      <c r="L86" s="5">
        <f t="shared" ref="L86" si="311">K86-L84+L85</f>
        <v>4</v>
      </c>
      <c r="M86" s="5">
        <f t="shared" ref="M86" si="312">L86-M84+M85</f>
        <v>2</v>
      </c>
      <c r="N86" s="5">
        <f t="shared" ref="N86" si="313">M86-N84+N85</f>
        <v>2</v>
      </c>
      <c r="O86" s="5">
        <f t="shared" ref="O86" si="314">N86-O84+O85</f>
        <v>3</v>
      </c>
      <c r="P86" s="5">
        <f t="shared" ref="P86" si="315">O86-P84+P85</f>
        <v>4</v>
      </c>
      <c r="Q86" s="5">
        <f t="shared" ref="Q86" si="316">P86-Q84+Q85</f>
        <v>4</v>
      </c>
      <c r="R86" s="94" t="s">
        <v>70</v>
      </c>
      <c r="S86" s="94" t="s">
        <v>70</v>
      </c>
      <c r="T86" s="94" t="s">
        <v>70</v>
      </c>
      <c r="U86" s="98">
        <f>Q86-U84+U85</f>
        <v>6</v>
      </c>
      <c r="V86" s="98">
        <f t="shared" ref="V86" si="317">U86-V84+V85</f>
        <v>5</v>
      </c>
      <c r="W86" s="98">
        <f t="shared" ref="W86" si="318">V86-W84+W85</f>
        <v>5</v>
      </c>
      <c r="X86" s="98">
        <f t="shared" ref="X86" si="319">W86-X84+X85</f>
        <v>6</v>
      </c>
      <c r="Y86" s="5">
        <f t="shared" ref="Y86" si="320">X86-Y84+Y85</f>
        <v>7</v>
      </c>
      <c r="Z86" s="5">
        <f t="shared" ref="Z86" si="321">Y86-Z84+Z85</f>
        <v>7</v>
      </c>
      <c r="AA86" s="5">
        <f t="shared" ref="AA86" si="322">Z86-AA84+AA85</f>
        <v>6</v>
      </c>
      <c r="AB86" s="5">
        <f t="shared" ref="AB86" si="323">AA86-AB84+AB85</f>
        <v>6</v>
      </c>
      <c r="AC86" s="5">
        <f t="shared" ref="AC86" si="324">AB86-AC84+AC85</f>
        <v>5</v>
      </c>
      <c r="AD86" s="5">
        <f t="shared" ref="AD86" si="325">AC86-AD84+AD85</f>
        <v>2</v>
      </c>
      <c r="AE86" s="5">
        <f t="shared" ref="AE86" si="326">AD86-AE84+AE85</f>
        <v>2</v>
      </c>
      <c r="AF86" s="5">
        <f t="shared" ref="AF86" si="327">AE86-AF84+AF85</f>
        <v>2</v>
      </c>
      <c r="AG86" s="5">
        <f t="shared" ref="AG86" si="328">AF86-AG84+AG85</f>
        <v>2</v>
      </c>
      <c r="AH86" s="36">
        <f>AG86-AH84</f>
        <v>0</v>
      </c>
      <c r="AI86" s="37"/>
      <c r="AJ86" s="3">
        <f>MAX(C86:AH86)</f>
        <v>7</v>
      </c>
      <c r="AK86" s="56"/>
      <c r="AL86" s="56"/>
      <c r="AM86" s="56"/>
    </row>
    <row r="87" spans="1:39" ht="15.6" customHeight="1" x14ac:dyDescent="0.2">
      <c r="A87" s="121"/>
      <c r="B87" s="31" t="s">
        <v>9</v>
      </c>
      <c r="C87" s="110"/>
      <c r="D87" s="111"/>
      <c r="E87" s="111"/>
      <c r="F87" s="105">
        <v>21.09</v>
      </c>
      <c r="G87" s="111"/>
      <c r="H87" s="111"/>
      <c r="I87" s="111"/>
      <c r="J87" s="105">
        <v>21.18</v>
      </c>
      <c r="K87" s="111"/>
      <c r="L87" s="111"/>
      <c r="M87" s="111"/>
      <c r="N87" s="111"/>
      <c r="O87" s="111"/>
      <c r="P87" s="105">
        <v>21.25</v>
      </c>
      <c r="Q87" s="111"/>
      <c r="R87" s="111"/>
      <c r="S87" s="107" t="s">
        <v>70</v>
      </c>
      <c r="T87" s="111"/>
      <c r="U87" s="111"/>
      <c r="V87" s="111"/>
      <c r="W87" s="111"/>
      <c r="X87" s="108">
        <v>21.35</v>
      </c>
      <c r="Y87" s="111"/>
      <c r="Z87" s="111"/>
      <c r="AA87" s="111"/>
      <c r="AB87" s="111"/>
      <c r="AC87" s="111"/>
      <c r="AD87" s="105">
        <v>21.43</v>
      </c>
      <c r="AE87" s="111"/>
      <c r="AF87" s="111"/>
      <c r="AG87" s="112"/>
      <c r="AH87" s="109">
        <v>21.48</v>
      </c>
      <c r="AI87" s="38">
        <v>43</v>
      </c>
      <c r="AJ87" s="14"/>
      <c r="AK87" s="56"/>
      <c r="AL87" s="56"/>
      <c r="AM87" s="56"/>
    </row>
    <row r="88" spans="1:39" ht="15.6" customHeight="1" x14ac:dyDescent="0.2">
      <c r="A88" s="122"/>
      <c r="B88" s="32" t="s">
        <v>10</v>
      </c>
      <c r="C88" s="113">
        <v>21.05</v>
      </c>
      <c r="D88" s="114"/>
      <c r="E88" s="114"/>
      <c r="F88" s="102">
        <f>F87</f>
        <v>21.09</v>
      </c>
      <c r="G88" s="114"/>
      <c r="H88" s="114"/>
      <c r="I88" s="114"/>
      <c r="J88" s="102">
        <f>J87</f>
        <v>21.18</v>
      </c>
      <c r="K88" s="114"/>
      <c r="L88" s="114"/>
      <c r="M88" s="114"/>
      <c r="N88" s="114"/>
      <c r="O88" s="114"/>
      <c r="P88" s="102">
        <f>P87</f>
        <v>21.25</v>
      </c>
      <c r="Q88" s="114"/>
      <c r="R88" s="114"/>
      <c r="S88" s="104" t="s">
        <v>70</v>
      </c>
      <c r="T88" s="114"/>
      <c r="U88" s="114"/>
      <c r="V88" s="114"/>
      <c r="W88" s="114"/>
      <c r="X88" s="103">
        <f>X87</f>
        <v>21.35</v>
      </c>
      <c r="Y88" s="114"/>
      <c r="Z88" s="114"/>
      <c r="AA88" s="114"/>
      <c r="AB88" s="114"/>
      <c r="AC88" s="114"/>
      <c r="AD88" s="102">
        <f>AD87</f>
        <v>21.43</v>
      </c>
      <c r="AE88" s="114"/>
      <c r="AF88" s="114"/>
      <c r="AG88" s="114"/>
      <c r="AH88" s="115"/>
      <c r="AI88" s="37"/>
      <c r="AJ88" s="15"/>
      <c r="AK88" s="56"/>
      <c r="AL88" s="56"/>
      <c r="AM88" s="56"/>
    </row>
    <row r="89" spans="1:39" ht="15.6" customHeight="1" thickBot="1" x14ac:dyDescent="0.25">
      <c r="A89" s="58">
        <v>538</v>
      </c>
      <c r="B89" s="58" t="s">
        <v>11</v>
      </c>
      <c r="C89" s="65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60"/>
      <c r="AI89" s="61"/>
      <c r="AJ89" s="3"/>
      <c r="AK89" s="56"/>
      <c r="AL89" s="56"/>
      <c r="AM89" s="56"/>
    </row>
    <row r="90" spans="1:39" ht="15.6" customHeight="1" x14ac:dyDescent="0.2">
      <c r="A90" s="64"/>
      <c r="B90" s="28" t="s">
        <v>5</v>
      </c>
      <c r="C90" s="29"/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92" t="s">
        <v>70</v>
      </c>
      <c r="S90" s="92" t="s">
        <v>70</v>
      </c>
      <c r="T90" s="92" t="s">
        <v>70</v>
      </c>
      <c r="U90" s="96">
        <v>0</v>
      </c>
      <c r="V90" s="96">
        <v>0</v>
      </c>
      <c r="W90" s="96">
        <v>0</v>
      </c>
      <c r="X90" s="96">
        <v>0</v>
      </c>
      <c r="Y90" s="26" t="s">
        <v>70</v>
      </c>
      <c r="Z90" s="26" t="s">
        <v>70</v>
      </c>
      <c r="AA90" s="26" t="s">
        <v>70</v>
      </c>
      <c r="AB90" s="26" t="s">
        <v>70</v>
      </c>
      <c r="AC90" s="26" t="s">
        <v>70</v>
      </c>
      <c r="AD90" s="26" t="s">
        <v>70</v>
      </c>
      <c r="AE90" s="26" t="s">
        <v>70</v>
      </c>
      <c r="AF90" s="26" t="s">
        <v>70</v>
      </c>
      <c r="AG90" s="26" t="s">
        <v>70</v>
      </c>
      <c r="AH90" s="33" t="s">
        <v>70</v>
      </c>
      <c r="AI90" s="34" t="s">
        <v>6</v>
      </c>
      <c r="AJ90" s="52"/>
      <c r="AK90" s="56"/>
      <c r="AL90" s="56"/>
      <c r="AM90" s="56"/>
    </row>
    <row r="91" spans="1:39" ht="15.6" customHeight="1" x14ac:dyDescent="0.2">
      <c r="A91" s="30">
        <v>22.55</v>
      </c>
      <c r="B91" s="31" t="s">
        <v>7</v>
      </c>
      <c r="C91" s="20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93" t="s">
        <v>70</v>
      </c>
      <c r="S91" s="93" t="s">
        <v>70</v>
      </c>
      <c r="T91" s="93" t="s">
        <v>70</v>
      </c>
      <c r="U91" s="97">
        <v>0</v>
      </c>
      <c r="V91" s="97">
        <v>0</v>
      </c>
      <c r="W91" s="97">
        <v>0</v>
      </c>
      <c r="X91" s="97" t="s">
        <v>70</v>
      </c>
      <c r="Y91" s="4" t="s">
        <v>70</v>
      </c>
      <c r="Z91" s="4" t="s">
        <v>70</v>
      </c>
      <c r="AA91" s="4" t="s">
        <v>70</v>
      </c>
      <c r="AB91" s="4" t="s">
        <v>70</v>
      </c>
      <c r="AC91" s="4" t="s">
        <v>70</v>
      </c>
      <c r="AD91" s="4" t="s">
        <v>70</v>
      </c>
      <c r="AE91" s="4" t="s">
        <v>70</v>
      </c>
      <c r="AF91" s="4" t="s">
        <v>70</v>
      </c>
      <c r="AG91" s="4" t="s">
        <v>70</v>
      </c>
      <c r="AH91" s="19"/>
      <c r="AI91" s="35">
        <f>SUM(C91:AG91)</f>
        <v>0</v>
      </c>
      <c r="AJ91" s="14"/>
      <c r="AK91" s="56"/>
      <c r="AL91" s="56"/>
      <c r="AM91" s="56"/>
    </row>
    <row r="92" spans="1:39" ht="15.6" customHeight="1" x14ac:dyDescent="0.2">
      <c r="A92" s="120" t="s">
        <v>33</v>
      </c>
      <c r="B92" s="31" t="s">
        <v>8</v>
      </c>
      <c r="C92" s="20">
        <f>C91</f>
        <v>0</v>
      </c>
      <c r="D92" s="5">
        <f t="shared" ref="D92" si="329">C92-D90+D91</f>
        <v>0</v>
      </c>
      <c r="E92" s="5">
        <f>D92-E90+E91</f>
        <v>0</v>
      </c>
      <c r="F92" s="5">
        <f>E92-F90+F91</f>
        <v>0</v>
      </c>
      <c r="G92" s="5">
        <f t="shared" ref="G92" si="330">F92-G90+G91</f>
        <v>0</v>
      </c>
      <c r="H92" s="5">
        <f t="shared" ref="H92" si="331">G92-H90+H91</f>
        <v>0</v>
      </c>
      <c r="I92" s="5">
        <f t="shared" ref="I92" si="332">H92-I90+I91</f>
        <v>0</v>
      </c>
      <c r="J92" s="5">
        <f t="shared" ref="J92" si="333">I92-J90+J91</f>
        <v>0</v>
      </c>
      <c r="K92" s="5">
        <f t="shared" ref="K92" si="334">J92-K90+K91</f>
        <v>0</v>
      </c>
      <c r="L92" s="5">
        <f t="shared" ref="L92" si="335">K92-L90+L91</f>
        <v>0</v>
      </c>
      <c r="M92" s="5">
        <f t="shared" ref="M92" si="336">L92-M90+M91</f>
        <v>0</v>
      </c>
      <c r="N92" s="5">
        <f t="shared" ref="N92" si="337">M92-N90+N91</f>
        <v>0</v>
      </c>
      <c r="O92" s="5">
        <f t="shared" ref="O92" si="338">N92-O90+O91</f>
        <v>0</v>
      </c>
      <c r="P92" s="5">
        <f t="shared" ref="P92" si="339">O92-P90+P91</f>
        <v>0</v>
      </c>
      <c r="Q92" s="5">
        <f t="shared" ref="Q92" si="340">P92-Q90+Q91</f>
        <v>0</v>
      </c>
      <c r="R92" s="94" t="s">
        <v>70</v>
      </c>
      <c r="S92" s="94" t="s">
        <v>70</v>
      </c>
      <c r="T92" s="94" t="s">
        <v>70</v>
      </c>
      <c r="U92" s="98">
        <f>Q92-U90+U91</f>
        <v>0</v>
      </c>
      <c r="V92" s="98">
        <f t="shared" ref="V92" si="341">U92-V90+V91</f>
        <v>0</v>
      </c>
      <c r="W92" s="98">
        <f t="shared" ref="W92" si="342">V92-W90+W91</f>
        <v>0</v>
      </c>
      <c r="X92" s="98">
        <f>W92-X90</f>
        <v>0</v>
      </c>
      <c r="Y92" s="5" t="s">
        <v>70</v>
      </c>
      <c r="Z92" s="5" t="s">
        <v>70</v>
      </c>
      <c r="AA92" s="5" t="s">
        <v>70</v>
      </c>
      <c r="AB92" s="5" t="s">
        <v>70</v>
      </c>
      <c r="AC92" s="5" t="s">
        <v>70</v>
      </c>
      <c r="AD92" s="5" t="s">
        <v>70</v>
      </c>
      <c r="AE92" s="5" t="s">
        <v>70</v>
      </c>
      <c r="AF92" s="5" t="s">
        <v>70</v>
      </c>
      <c r="AG92" s="5" t="s">
        <v>70</v>
      </c>
      <c r="AH92" s="36" t="s">
        <v>70</v>
      </c>
      <c r="AI92" s="37"/>
      <c r="AJ92" s="3">
        <f>MAX(C92:AH92)</f>
        <v>0</v>
      </c>
      <c r="AK92" s="56"/>
      <c r="AL92" s="56"/>
      <c r="AM92" s="56"/>
    </row>
    <row r="93" spans="1:39" ht="15.6" customHeight="1" x14ac:dyDescent="0.2">
      <c r="A93" s="121"/>
      <c r="B93" s="31" t="s">
        <v>9</v>
      </c>
      <c r="C93" s="110"/>
      <c r="D93" s="111"/>
      <c r="E93" s="111"/>
      <c r="F93" s="105">
        <v>22.59</v>
      </c>
      <c r="G93" s="111"/>
      <c r="H93" s="111"/>
      <c r="I93" s="111"/>
      <c r="J93" s="105">
        <v>23.07</v>
      </c>
      <c r="K93" s="111"/>
      <c r="L93" s="111"/>
      <c r="M93" s="111"/>
      <c r="N93" s="111"/>
      <c r="O93" s="111"/>
      <c r="P93" s="105">
        <v>23.15</v>
      </c>
      <c r="Q93" s="111"/>
      <c r="R93" s="111"/>
      <c r="S93" s="107" t="s">
        <v>70</v>
      </c>
      <c r="T93" s="111"/>
      <c r="U93" s="111"/>
      <c r="V93" s="111"/>
      <c r="W93" s="111"/>
      <c r="X93" s="108">
        <v>23.21</v>
      </c>
      <c r="Y93" s="111"/>
      <c r="Z93" s="111"/>
      <c r="AA93" s="111"/>
      <c r="AB93" s="111"/>
      <c r="AC93" s="111"/>
      <c r="AD93" s="105" t="s">
        <v>70</v>
      </c>
      <c r="AE93" s="111"/>
      <c r="AF93" s="111"/>
      <c r="AG93" s="112"/>
      <c r="AH93" s="109" t="s">
        <v>70</v>
      </c>
      <c r="AI93" s="38">
        <v>26</v>
      </c>
      <c r="AJ93" s="14"/>
      <c r="AK93" s="56"/>
      <c r="AL93" s="56"/>
      <c r="AM93" s="56"/>
    </row>
    <row r="94" spans="1:39" ht="15.6" customHeight="1" x14ac:dyDescent="0.2">
      <c r="A94" s="122"/>
      <c r="B94" s="32" t="s">
        <v>10</v>
      </c>
      <c r="C94" s="113">
        <v>22.55</v>
      </c>
      <c r="D94" s="114"/>
      <c r="E94" s="114"/>
      <c r="F94" s="102">
        <f>F93</f>
        <v>22.59</v>
      </c>
      <c r="G94" s="114"/>
      <c r="H94" s="114"/>
      <c r="I94" s="114"/>
      <c r="J94" s="102">
        <f>J93</f>
        <v>23.07</v>
      </c>
      <c r="K94" s="114"/>
      <c r="L94" s="114"/>
      <c r="M94" s="114"/>
      <c r="N94" s="114"/>
      <c r="O94" s="114"/>
      <c r="P94" s="102">
        <f>P93</f>
        <v>23.15</v>
      </c>
      <c r="Q94" s="114"/>
      <c r="R94" s="114"/>
      <c r="S94" s="104" t="s">
        <v>70</v>
      </c>
      <c r="T94" s="114"/>
      <c r="U94" s="114"/>
      <c r="V94" s="114"/>
      <c r="W94" s="114"/>
      <c r="X94" s="103" t="s">
        <v>70</v>
      </c>
      <c r="Y94" s="114"/>
      <c r="Z94" s="114"/>
      <c r="AA94" s="114"/>
      <c r="AB94" s="114"/>
      <c r="AC94" s="114"/>
      <c r="AD94" s="102" t="s">
        <v>70</v>
      </c>
      <c r="AE94" s="114"/>
      <c r="AF94" s="114"/>
      <c r="AG94" s="114"/>
      <c r="AH94" s="115"/>
      <c r="AI94" s="37"/>
      <c r="AJ94" s="15"/>
      <c r="AK94" s="56"/>
      <c r="AL94" s="56"/>
      <c r="AM94" s="56"/>
    </row>
    <row r="95" spans="1:39" ht="15.6" customHeight="1" thickBot="1" x14ac:dyDescent="0.25">
      <c r="A95" s="58">
        <v>538</v>
      </c>
      <c r="B95" s="58" t="s">
        <v>11</v>
      </c>
      <c r="C95" s="65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60"/>
      <c r="AI95" s="61"/>
      <c r="AJ95" s="3"/>
      <c r="AK95" s="56"/>
      <c r="AL95" s="56"/>
      <c r="AM95" s="56"/>
    </row>
    <row r="96" spans="1:39" s="56" customFormat="1" ht="15.6" customHeight="1" x14ac:dyDescent="0.2">
      <c r="A96" s="70" t="s">
        <v>12</v>
      </c>
      <c r="B96" s="66"/>
      <c r="C96" s="6"/>
      <c r="D96" s="7">
        <f t="shared" ref="D96:AH96" si="343">SUMIF($B6:$B95,"l. wys.",D6:D95)</f>
        <v>0</v>
      </c>
      <c r="E96" s="7">
        <f t="shared" ref="E96" si="344">SUMIF($B6:$B95,"l. wys.",E6:E95)</f>
        <v>0</v>
      </c>
      <c r="F96" s="7">
        <f t="shared" ref="F96" si="345">SUMIF($B6:$B95,"l. wys.",F6:F95)</f>
        <v>0</v>
      </c>
      <c r="G96" s="7">
        <f t="shared" ref="G96" si="346">SUMIF($B6:$B95,"l. wys.",G6:G95)</f>
        <v>9</v>
      </c>
      <c r="H96" s="7">
        <f t="shared" ref="H96" si="347">SUMIF($B6:$B95,"l. wys.",H6:H95)</f>
        <v>2</v>
      </c>
      <c r="I96" s="7">
        <f t="shared" ref="I96" si="348">SUMIF($B6:$B95,"l. wys.",I6:I95)</f>
        <v>1</v>
      </c>
      <c r="J96" s="7">
        <f t="shared" ref="J96" si="349">SUMIF($B6:$B95,"l. wys.",J6:J95)</f>
        <v>14</v>
      </c>
      <c r="K96" s="7">
        <f t="shared" ref="K96" si="350">SUMIF($B6:$B95,"l. wys.",K6:K95)</f>
        <v>13</v>
      </c>
      <c r="L96" s="7">
        <f t="shared" ref="L96" si="351">SUMIF($B6:$B95,"l. wys.",L6:L95)</f>
        <v>16</v>
      </c>
      <c r="M96" s="7">
        <f t="shared" ref="M96" si="352">SUMIF($B6:$B95,"l. wys.",M6:M95)</f>
        <v>17</v>
      </c>
      <c r="N96" s="7">
        <f t="shared" ref="N96" si="353">SUMIF($B6:$B95,"l. wys.",N6:N95)</f>
        <v>8</v>
      </c>
      <c r="O96" s="7">
        <f t="shared" ref="O96" si="354">SUMIF($B6:$B95,"l. wys.",O6:O95)</f>
        <v>4</v>
      </c>
      <c r="P96" s="7">
        <f t="shared" ref="P96" si="355">SUMIF($B6:$B95,"l. wys.",P6:P95)</f>
        <v>9</v>
      </c>
      <c r="Q96" s="7">
        <f t="shared" ref="Q96" si="356">SUMIF($B6:$B95,"l. wys.",Q6:Q95)</f>
        <v>34</v>
      </c>
      <c r="R96" s="7">
        <f t="shared" ref="R96" si="357">SUMIF($B6:$B95,"l. wys.",R6:R95)</f>
        <v>10</v>
      </c>
      <c r="S96" s="7">
        <f t="shared" ref="S96" si="358">SUMIF($B6:$B95,"l. wys.",S6:S95)</f>
        <v>27</v>
      </c>
      <c r="T96" s="7">
        <f t="shared" ref="T96" si="359">SUMIF($B6:$B95,"l. wys.",T6:T95)</f>
        <v>3</v>
      </c>
      <c r="U96" s="7">
        <f t="shared" ref="U96" si="360">SUMIF($B6:$B95,"l. wys.",U6:U95)</f>
        <v>31</v>
      </c>
      <c r="V96" s="7">
        <f t="shared" ref="V96" si="361">SUMIF($B6:$B95,"l. wys.",V6:V95)</f>
        <v>24</v>
      </c>
      <c r="W96" s="7">
        <f t="shared" ref="W96" si="362">SUMIF($B6:$B95,"l. wys.",W6:W95)</f>
        <v>34</v>
      </c>
      <c r="X96" s="7">
        <f t="shared" ref="X96" si="363">SUMIF($B6:$B95,"l. wys.",X6:X95)</f>
        <v>81</v>
      </c>
      <c r="Y96" s="7">
        <f t="shared" ref="Y96" si="364">SUMIF($B6:$B95,"l. wys.",Y6:Y95)</f>
        <v>29</v>
      </c>
      <c r="Z96" s="7">
        <f t="shared" ref="Z96" si="365">SUMIF($B6:$B95,"l. wys.",Z6:Z95)</f>
        <v>8</v>
      </c>
      <c r="AA96" s="7">
        <f t="shared" ref="AA96" si="366">SUMIF($B6:$B95,"l. wys.",AA6:AA95)</f>
        <v>26</v>
      </c>
      <c r="AB96" s="7">
        <f t="shared" ref="AB96" si="367">SUMIF($B6:$B95,"l. wys.",AB6:AB95)</f>
        <v>17</v>
      </c>
      <c r="AC96" s="7">
        <f t="shared" ref="AC96" si="368">SUMIF($B6:$B95,"l. wys.",AC6:AC95)</f>
        <v>23</v>
      </c>
      <c r="AD96" s="7">
        <f t="shared" si="343"/>
        <v>28</v>
      </c>
      <c r="AE96" s="7">
        <f t="shared" si="343"/>
        <v>18</v>
      </c>
      <c r="AF96" s="7">
        <f t="shared" si="343"/>
        <v>12</v>
      </c>
      <c r="AG96" s="7">
        <f t="shared" si="343"/>
        <v>8</v>
      </c>
      <c r="AH96" s="7">
        <f t="shared" si="343"/>
        <v>33</v>
      </c>
      <c r="AI96" s="54" t="str">
        <f>"Σ: "&amp;SUM(C96:AH96)</f>
        <v>Σ: 539</v>
      </c>
      <c r="AJ96" s="55"/>
    </row>
    <row r="97" spans="1:39" s="56" customFormat="1" ht="15.6" customHeight="1" thickBot="1" x14ac:dyDescent="0.25">
      <c r="A97" s="71" t="s">
        <v>13</v>
      </c>
      <c r="B97" s="67"/>
      <c r="C97" s="8">
        <f t="shared" ref="C97:AG97" si="369">SUMIF($B6:$B95,"l. wsiad.",C6:C95)</f>
        <v>27</v>
      </c>
      <c r="D97" s="9">
        <f t="shared" si="369"/>
        <v>21</v>
      </c>
      <c r="E97" s="9">
        <f t="shared" ref="E97:AC97" si="370">SUMIF($B6:$B95,"l. wsiad.",E6:E95)</f>
        <v>32</v>
      </c>
      <c r="F97" s="9">
        <f t="shared" si="370"/>
        <v>22</v>
      </c>
      <c r="G97" s="9">
        <f t="shared" si="370"/>
        <v>46</v>
      </c>
      <c r="H97" s="9">
        <f t="shared" si="370"/>
        <v>27</v>
      </c>
      <c r="I97" s="9">
        <f t="shared" si="370"/>
        <v>17</v>
      </c>
      <c r="J97" s="9">
        <f t="shared" si="370"/>
        <v>10</v>
      </c>
      <c r="K97" s="9">
        <f t="shared" si="370"/>
        <v>4</v>
      </c>
      <c r="L97" s="9">
        <f t="shared" si="370"/>
        <v>20</v>
      </c>
      <c r="M97" s="9">
        <f t="shared" si="370"/>
        <v>43</v>
      </c>
      <c r="N97" s="9">
        <f t="shared" si="370"/>
        <v>82</v>
      </c>
      <c r="O97" s="9">
        <f t="shared" si="370"/>
        <v>68</v>
      </c>
      <c r="P97" s="9">
        <f t="shared" si="370"/>
        <v>16</v>
      </c>
      <c r="Q97" s="9">
        <f t="shared" si="370"/>
        <v>11</v>
      </c>
      <c r="R97" s="9">
        <f t="shared" si="370"/>
        <v>3</v>
      </c>
      <c r="S97" s="9">
        <f t="shared" si="370"/>
        <v>6</v>
      </c>
      <c r="T97" s="9">
        <f t="shared" si="370"/>
        <v>1</v>
      </c>
      <c r="U97" s="9">
        <f t="shared" si="370"/>
        <v>11</v>
      </c>
      <c r="V97" s="9">
        <f t="shared" si="370"/>
        <v>11</v>
      </c>
      <c r="W97" s="9">
        <f t="shared" si="370"/>
        <v>7</v>
      </c>
      <c r="X97" s="9">
        <f t="shared" si="370"/>
        <v>19</v>
      </c>
      <c r="Y97" s="9">
        <f t="shared" si="370"/>
        <v>18</v>
      </c>
      <c r="Z97" s="9">
        <f t="shared" si="370"/>
        <v>0</v>
      </c>
      <c r="AA97" s="9">
        <f t="shared" si="370"/>
        <v>3</v>
      </c>
      <c r="AB97" s="9">
        <f t="shared" si="370"/>
        <v>3</v>
      </c>
      <c r="AC97" s="9">
        <f t="shared" si="370"/>
        <v>5</v>
      </c>
      <c r="AD97" s="9">
        <f t="shared" si="369"/>
        <v>0</v>
      </c>
      <c r="AE97" s="9">
        <f t="shared" si="369"/>
        <v>5</v>
      </c>
      <c r="AF97" s="9">
        <f t="shared" si="369"/>
        <v>1</v>
      </c>
      <c r="AG97" s="10">
        <f t="shared" si="369"/>
        <v>0</v>
      </c>
      <c r="AH97" s="11"/>
      <c r="AI97" s="57" t="str">
        <f>"Σ: "&amp;SUM(C97:AH97)</f>
        <v>Σ: 539</v>
      </c>
      <c r="AJ97" s="12"/>
    </row>
    <row r="98" spans="1:39" x14ac:dyDescent="0.2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72" t="s">
        <v>12</v>
      </c>
      <c r="AF98" s="73"/>
      <c r="AG98" s="73"/>
      <c r="AH98" s="73"/>
      <c r="AI98" s="74" t="str">
        <f>"Σ: "&amp;SUM(C96:AH96)+SUM('P Płocka&gt;Dębowa'!C96:AF96)</f>
        <v>Σ: 993</v>
      </c>
      <c r="AJ98" s="56"/>
      <c r="AK98" s="56"/>
      <c r="AL98" s="56"/>
      <c r="AM98" s="56"/>
    </row>
    <row r="99" spans="1:39" ht="15.75" thickBot="1" x14ac:dyDescent="0.25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75" t="s">
        <v>13</v>
      </c>
      <c r="AF99" s="76"/>
      <c r="AG99" s="76"/>
      <c r="AH99" s="76"/>
      <c r="AI99" s="77" t="str">
        <f>"Σ: "&amp;SUM(C97:AH97)+SUM('P Płocka&gt;Dębowa'!C97:AF97)</f>
        <v>Σ: 993</v>
      </c>
      <c r="AJ99" s="69"/>
      <c r="AK99" s="56"/>
      <c r="AL99" s="56"/>
      <c r="AM99" s="56"/>
    </row>
    <row r="100" spans="1:39" x14ac:dyDescent="0.2">
      <c r="A100" s="56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56"/>
    </row>
    <row r="101" spans="1:39" x14ac:dyDescent="0.2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56"/>
    </row>
    <row r="102" spans="1:39" x14ac:dyDescent="0.2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</row>
    <row r="103" spans="1:39" x14ac:dyDescent="0.2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6"/>
    </row>
    <row r="104" spans="1:39" x14ac:dyDescent="0.2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</row>
    <row r="105" spans="1:39" x14ac:dyDescent="0.2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</row>
    <row r="106" spans="1:39" x14ac:dyDescent="0.2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</row>
    <row r="107" spans="1:39" x14ac:dyDescent="0.2">
      <c r="A107" s="56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6"/>
      <c r="AL107" s="56"/>
      <c r="AM107" s="56"/>
    </row>
    <row r="108" spans="1:39" x14ac:dyDescent="0.2">
      <c r="A108" s="56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</row>
    <row r="109" spans="1:39" x14ac:dyDescent="0.2">
      <c r="A109" s="56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  <c r="AL109" s="56"/>
      <c r="AM109" s="56"/>
    </row>
  </sheetData>
  <sheetProtection selectLockedCells="1" selectUnlockedCells="1"/>
  <mergeCells count="15">
    <mergeCell ref="A92:A94"/>
    <mergeCell ref="A68:A70"/>
    <mergeCell ref="A74:A76"/>
    <mergeCell ref="A80:A82"/>
    <mergeCell ref="A86:A88"/>
    <mergeCell ref="A38:A40"/>
    <mergeCell ref="A44:A46"/>
    <mergeCell ref="A50:A52"/>
    <mergeCell ref="A56:A58"/>
    <mergeCell ref="A62:A64"/>
    <mergeCell ref="A8:A10"/>
    <mergeCell ref="A14:A16"/>
    <mergeCell ref="A20:A22"/>
    <mergeCell ref="A26:A28"/>
    <mergeCell ref="A32:A34"/>
  </mergeCells>
  <conditionalFormatting sqref="AI8:AI65">
    <cfRule type="expression" dxfId="250" priority="179" stopIfTrue="1">
      <formula>AT8</formula>
    </cfRule>
  </conditionalFormatting>
  <conditionalFormatting sqref="C8:AH8">
    <cfRule type="cellIs" dxfId="249" priority="180" stopIfTrue="1" operator="equal">
      <formula>$AJ8</formula>
    </cfRule>
  </conditionalFormatting>
  <conditionalFormatting sqref="AI26:AI29">
    <cfRule type="expression" dxfId="248" priority="150" stopIfTrue="1">
      <formula>AT26</formula>
    </cfRule>
  </conditionalFormatting>
  <conditionalFormatting sqref="AI26:AI29">
    <cfRule type="expression" dxfId="247" priority="147" stopIfTrue="1">
      <formula>AT26</formula>
    </cfRule>
  </conditionalFormatting>
  <conditionalFormatting sqref="AI26:AI29">
    <cfRule type="expression" dxfId="246" priority="145" stopIfTrue="1">
      <formula>AT26</formula>
    </cfRule>
  </conditionalFormatting>
  <conditionalFormatting sqref="AI14:AI17">
    <cfRule type="expression" dxfId="245" priority="143" stopIfTrue="1">
      <formula>AT14</formula>
    </cfRule>
  </conditionalFormatting>
  <conditionalFormatting sqref="AI14:AI17">
    <cfRule type="expression" dxfId="244" priority="140" stopIfTrue="1">
      <formula>AT14</formula>
    </cfRule>
  </conditionalFormatting>
  <conditionalFormatting sqref="AI14:AI17">
    <cfRule type="expression" dxfId="243" priority="138" stopIfTrue="1">
      <formula>AT14</formula>
    </cfRule>
  </conditionalFormatting>
  <conditionalFormatting sqref="AI20:AI23">
    <cfRule type="expression" dxfId="242" priority="136" stopIfTrue="1">
      <formula>AT20</formula>
    </cfRule>
  </conditionalFormatting>
  <conditionalFormatting sqref="AI20:AI23">
    <cfRule type="expression" dxfId="241" priority="133" stopIfTrue="1">
      <formula>AT20</formula>
    </cfRule>
  </conditionalFormatting>
  <conditionalFormatting sqref="AI20:AI23">
    <cfRule type="expression" dxfId="240" priority="131" stopIfTrue="1">
      <formula>AT20</formula>
    </cfRule>
  </conditionalFormatting>
  <conditionalFormatting sqref="AI44:AI47">
    <cfRule type="expression" dxfId="239" priority="129" stopIfTrue="1">
      <formula>AT44</formula>
    </cfRule>
  </conditionalFormatting>
  <conditionalFormatting sqref="AI44:AI47">
    <cfRule type="expression" dxfId="238" priority="126" stopIfTrue="1">
      <formula>AT44</formula>
    </cfRule>
  </conditionalFormatting>
  <conditionalFormatting sqref="AI44:AI47">
    <cfRule type="expression" dxfId="237" priority="124" stopIfTrue="1">
      <formula>AT44</formula>
    </cfRule>
  </conditionalFormatting>
  <conditionalFormatting sqref="AI32:AI35">
    <cfRule type="expression" dxfId="236" priority="122" stopIfTrue="1">
      <formula>AT32</formula>
    </cfRule>
  </conditionalFormatting>
  <conditionalFormatting sqref="AI32:AI35">
    <cfRule type="expression" dxfId="235" priority="119" stopIfTrue="1">
      <formula>AT32</formula>
    </cfRule>
  </conditionalFormatting>
  <conditionalFormatting sqref="AI32:AI35">
    <cfRule type="expression" dxfId="234" priority="117" stopIfTrue="1">
      <formula>AT32</formula>
    </cfRule>
  </conditionalFormatting>
  <conditionalFormatting sqref="AI38:AI41">
    <cfRule type="expression" dxfId="233" priority="115" stopIfTrue="1">
      <formula>AT38</formula>
    </cfRule>
  </conditionalFormatting>
  <conditionalFormatting sqref="AI38:AI41">
    <cfRule type="expression" dxfId="232" priority="112" stopIfTrue="1">
      <formula>AT38</formula>
    </cfRule>
  </conditionalFormatting>
  <conditionalFormatting sqref="AI38:AI41">
    <cfRule type="expression" dxfId="231" priority="110" stopIfTrue="1">
      <formula>AT38</formula>
    </cfRule>
  </conditionalFormatting>
  <conditionalFormatting sqref="AI62:AI65">
    <cfRule type="expression" dxfId="230" priority="108" stopIfTrue="1">
      <formula>AT62</formula>
    </cfRule>
  </conditionalFormatting>
  <conditionalFormatting sqref="AI62:AI65">
    <cfRule type="expression" dxfId="229" priority="105" stopIfTrue="1">
      <formula>AT62</formula>
    </cfRule>
  </conditionalFormatting>
  <conditionalFormatting sqref="AI62:AI65">
    <cfRule type="expression" dxfId="228" priority="103" stopIfTrue="1">
      <formula>AT62</formula>
    </cfRule>
  </conditionalFormatting>
  <conditionalFormatting sqref="AI50:AI53">
    <cfRule type="expression" dxfId="227" priority="101" stopIfTrue="1">
      <formula>AT50</formula>
    </cfRule>
  </conditionalFormatting>
  <conditionalFormatting sqref="AI50:AI53">
    <cfRule type="expression" dxfId="226" priority="98" stopIfTrue="1">
      <formula>AT50</formula>
    </cfRule>
  </conditionalFormatting>
  <conditionalFormatting sqref="AI50:AI53">
    <cfRule type="expression" dxfId="225" priority="96" stopIfTrue="1">
      <formula>AT50</formula>
    </cfRule>
  </conditionalFormatting>
  <conditionalFormatting sqref="AI56:AI59">
    <cfRule type="expression" dxfId="224" priority="94" stopIfTrue="1">
      <formula>AT56</formula>
    </cfRule>
  </conditionalFormatting>
  <conditionalFormatting sqref="AI56:AI59">
    <cfRule type="expression" dxfId="223" priority="91" stopIfTrue="1">
      <formula>AT56</formula>
    </cfRule>
  </conditionalFormatting>
  <conditionalFormatting sqref="AI56:AI59">
    <cfRule type="expression" dxfId="222" priority="89" stopIfTrue="1">
      <formula>AT56</formula>
    </cfRule>
  </conditionalFormatting>
  <conditionalFormatting sqref="V26:AH26">
    <cfRule type="cellIs" dxfId="221" priority="43" stopIfTrue="1" operator="equal">
      <formula>$AJ26</formula>
    </cfRule>
  </conditionalFormatting>
  <conditionalFormatting sqref="C32:Q32 V32:AH32">
    <cfRule type="cellIs" dxfId="220" priority="42" stopIfTrue="1" operator="equal">
      <formula>$AJ32</formula>
    </cfRule>
  </conditionalFormatting>
  <conditionalFormatting sqref="C44:AH44">
    <cfRule type="cellIs" dxfId="219" priority="40" stopIfTrue="1" operator="equal">
      <formula>$AJ44</formula>
    </cfRule>
  </conditionalFormatting>
  <conditionalFormatting sqref="C56:Q56 V56:AH56">
    <cfRule type="cellIs" dxfId="218" priority="38" stopIfTrue="1" operator="equal">
      <formula>$AJ56</formula>
    </cfRule>
  </conditionalFormatting>
  <conditionalFormatting sqref="V14:AH14">
    <cfRule type="cellIs" dxfId="217" priority="45" stopIfTrue="1" operator="equal">
      <formula>$AJ14</formula>
    </cfRule>
  </conditionalFormatting>
  <conditionalFormatting sqref="V20:AH20">
    <cfRule type="cellIs" dxfId="216" priority="44" stopIfTrue="1" operator="equal">
      <formula>$AJ20</formula>
    </cfRule>
  </conditionalFormatting>
  <conditionalFormatting sqref="C38:AH38">
    <cfRule type="cellIs" dxfId="215" priority="41" stopIfTrue="1" operator="equal">
      <formula>$AJ38</formula>
    </cfRule>
  </conditionalFormatting>
  <conditionalFormatting sqref="C50:Q50 V50:AH50">
    <cfRule type="cellIs" dxfId="214" priority="39" stopIfTrue="1" operator="equal">
      <formula>$AJ50</formula>
    </cfRule>
  </conditionalFormatting>
  <conditionalFormatting sqref="C62:Q62 V62:AH62">
    <cfRule type="cellIs" dxfId="213" priority="37" stopIfTrue="1" operator="equal">
      <formula>$AJ62</formula>
    </cfRule>
  </conditionalFormatting>
  <conditionalFormatting sqref="R56:U56">
    <cfRule type="cellIs" dxfId="212" priority="30" stopIfTrue="1" operator="equal">
      <formula>$AJ56</formula>
    </cfRule>
  </conditionalFormatting>
  <conditionalFormatting sqref="C14:U14">
    <cfRule type="cellIs" dxfId="211" priority="35" stopIfTrue="1" operator="equal">
      <formula>$AJ14</formula>
    </cfRule>
  </conditionalFormatting>
  <conditionalFormatting sqref="C20:U20">
    <cfRule type="cellIs" dxfId="210" priority="34" stopIfTrue="1" operator="equal">
      <formula>$AJ20</formula>
    </cfRule>
  </conditionalFormatting>
  <conditionalFormatting sqref="C26:U26">
    <cfRule type="cellIs" dxfId="209" priority="33" stopIfTrue="1" operator="equal">
      <formula>$AJ26</formula>
    </cfRule>
  </conditionalFormatting>
  <conditionalFormatting sqref="R32:U32">
    <cfRule type="cellIs" dxfId="208" priority="32" stopIfTrue="1" operator="equal">
      <formula>$AJ32</formula>
    </cfRule>
  </conditionalFormatting>
  <conditionalFormatting sqref="R50:U50">
    <cfRule type="cellIs" dxfId="207" priority="31" stopIfTrue="1" operator="equal">
      <formula>$AJ50</formula>
    </cfRule>
  </conditionalFormatting>
  <conditionalFormatting sqref="R62:U62">
    <cfRule type="cellIs" dxfId="206" priority="29" stopIfTrue="1" operator="equal">
      <formula>$AJ62</formula>
    </cfRule>
  </conditionalFormatting>
  <conditionalFormatting sqref="AI66:AI71">
    <cfRule type="expression" dxfId="205" priority="28" stopIfTrue="1">
      <formula>AT66</formula>
    </cfRule>
  </conditionalFormatting>
  <conditionalFormatting sqref="AI68:AI71">
    <cfRule type="expression" dxfId="204" priority="27" stopIfTrue="1">
      <formula>AT68</formula>
    </cfRule>
  </conditionalFormatting>
  <conditionalFormatting sqref="AI68:AI71">
    <cfRule type="expression" dxfId="203" priority="26" stopIfTrue="1">
      <formula>AT68</formula>
    </cfRule>
  </conditionalFormatting>
  <conditionalFormatting sqref="AI68:AI71">
    <cfRule type="expression" dxfId="202" priority="25" stopIfTrue="1">
      <formula>AT68</formula>
    </cfRule>
  </conditionalFormatting>
  <conditionalFormatting sqref="C68:Q68 V68:AH68">
    <cfRule type="cellIs" dxfId="201" priority="24" stopIfTrue="1" operator="equal">
      <formula>$AJ68</formula>
    </cfRule>
  </conditionalFormatting>
  <conditionalFormatting sqref="R68:U68">
    <cfRule type="cellIs" dxfId="200" priority="23" stopIfTrue="1" operator="equal">
      <formula>$AJ68</formula>
    </cfRule>
  </conditionalFormatting>
  <conditionalFormatting sqref="AI72:AI77">
    <cfRule type="expression" dxfId="199" priority="22" stopIfTrue="1">
      <formula>AT72</formula>
    </cfRule>
  </conditionalFormatting>
  <conditionalFormatting sqref="AI74:AI77">
    <cfRule type="expression" dxfId="198" priority="21" stopIfTrue="1">
      <formula>AT74</formula>
    </cfRule>
  </conditionalFormatting>
  <conditionalFormatting sqref="AI74:AI77">
    <cfRule type="expression" dxfId="197" priority="20" stopIfTrue="1">
      <formula>AT74</formula>
    </cfRule>
  </conditionalFormatting>
  <conditionalFormatting sqref="AI74:AI77">
    <cfRule type="expression" dxfId="196" priority="19" stopIfTrue="1">
      <formula>AT74</formula>
    </cfRule>
  </conditionalFormatting>
  <conditionalFormatting sqref="C74:AH74">
    <cfRule type="cellIs" dxfId="195" priority="18" stopIfTrue="1" operator="equal">
      <formula>$AJ74</formula>
    </cfRule>
  </conditionalFormatting>
  <conditionalFormatting sqref="AI78:AI83">
    <cfRule type="expression" dxfId="194" priority="17" stopIfTrue="1">
      <formula>AT78</formula>
    </cfRule>
  </conditionalFormatting>
  <conditionalFormatting sqref="AI80:AI83">
    <cfRule type="expression" dxfId="193" priority="16" stopIfTrue="1">
      <formula>AT80</formula>
    </cfRule>
  </conditionalFormatting>
  <conditionalFormatting sqref="AI80:AI83">
    <cfRule type="expression" dxfId="192" priority="15" stopIfTrue="1">
      <formula>AT80</formula>
    </cfRule>
  </conditionalFormatting>
  <conditionalFormatting sqref="AI80:AI83">
    <cfRule type="expression" dxfId="191" priority="14" stopIfTrue="1">
      <formula>AT80</formula>
    </cfRule>
  </conditionalFormatting>
  <conditionalFormatting sqref="C80:AH80">
    <cfRule type="cellIs" dxfId="190" priority="13" stopIfTrue="1" operator="equal">
      <formula>$AJ80</formula>
    </cfRule>
  </conditionalFormatting>
  <conditionalFormatting sqref="AI84:AI89">
    <cfRule type="expression" dxfId="189" priority="12" stopIfTrue="1">
      <formula>AT84</formula>
    </cfRule>
  </conditionalFormatting>
  <conditionalFormatting sqref="AI86:AI89">
    <cfRule type="expression" dxfId="188" priority="11" stopIfTrue="1">
      <formula>AT86</formula>
    </cfRule>
  </conditionalFormatting>
  <conditionalFormatting sqref="AI86:AI89">
    <cfRule type="expression" dxfId="187" priority="10" stopIfTrue="1">
      <formula>AT86</formula>
    </cfRule>
  </conditionalFormatting>
  <conditionalFormatting sqref="AI86:AI89">
    <cfRule type="expression" dxfId="186" priority="9" stopIfTrue="1">
      <formula>AT86</formula>
    </cfRule>
  </conditionalFormatting>
  <conditionalFormatting sqref="C86:Q86 V86:AH86">
    <cfRule type="cellIs" dxfId="185" priority="8" stopIfTrue="1" operator="equal">
      <formula>$AJ86</formula>
    </cfRule>
  </conditionalFormatting>
  <conditionalFormatting sqref="R86:U86">
    <cfRule type="cellIs" dxfId="184" priority="7" stopIfTrue="1" operator="equal">
      <formula>$AJ86</formula>
    </cfRule>
  </conditionalFormatting>
  <conditionalFormatting sqref="AI90:AI95">
    <cfRule type="expression" dxfId="183" priority="6" stopIfTrue="1">
      <formula>AT90</formula>
    </cfRule>
  </conditionalFormatting>
  <conditionalFormatting sqref="AI92:AI95">
    <cfRule type="expression" dxfId="182" priority="5" stopIfTrue="1">
      <formula>AT92</formula>
    </cfRule>
  </conditionalFormatting>
  <conditionalFormatting sqref="AI92:AI95">
    <cfRule type="expression" dxfId="181" priority="4" stopIfTrue="1">
      <formula>AT92</formula>
    </cfRule>
  </conditionalFormatting>
  <conditionalFormatting sqref="AI92:AI95">
    <cfRule type="expression" dxfId="180" priority="3" stopIfTrue="1">
      <formula>AT92</formula>
    </cfRule>
  </conditionalFormatting>
  <conditionalFormatting sqref="C92:Q92 V92:AH92">
    <cfRule type="cellIs" dxfId="179" priority="2" stopIfTrue="1" operator="equal">
      <formula>$AJ92</formula>
    </cfRule>
  </conditionalFormatting>
  <conditionalFormatting sqref="R92:U92">
    <cfRule type="cellIs" dxfId="178" priority="1" stopIfTrue="1" operator="equal">
      <formula>$AJ92</formula>
    </cfRule>
  </conditionalFormatting>
  <printOptions horizontalCentered="1"/>
  <pageMargins left="0.31496062992125984" right="0.31496062992125984" top="0.39370078740157483" bottom="0.39370078740157483" header="0.51181102362204722" footer="0.51181102362204722"/>
  <pageSetup paperSize="9" firstPageNumber="0" orientation="landscape" horizontalDpi="300" verticalDpi="300" r:id="rId1"/>
  <headerFooter alignWithMargins="0"/>
  <rowBreaks count="3" manualBreakCount="3">
    <brk id="29" max="34" man="1"/>
    <brk id="53" max="34" man="1"/>
    <brk id="77" max="3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3"/>
  <sheetViews>
    <sheetView zoomScaleNormal="100" workbookViewId="0">
      <pane xSplit="2" ySplit="5" topLeftCell="C6" activePane="bottomRight" state="frozen"/>
      <selection activeCell="Z16" sqref="Z16"/>
      <selection pane="topRight" activeCell="Z16" sqref="Z16"/>
      <selection pane="bottomLeft" activeCell="Z16" sqref="Z16"/>
      <selection pane="bottomRight"/>
    </sheetView>
  </sheetViews>
  <sheetFormatPr defaultColWidth="9.140625" defaultRowHeight="15" x14ac:dyDescent="0.2"/>
  <cols>
    <col min="1" max="1" width="10.7109375" style="44" customWidth="1"/>
    <col min="2" max="2" width="7.7109375" style="44" customWidth="1"/>
    <col min="3" max="32" width="3.7109375" style="44" customWidth="1"/>
    <col min="33" max="33" width="11.7109375" style="44" customWidth="1"/>
    <col min="34" max="34" width="6.7109375" style="44" customWidth="1"/>
    <col min="35" max="16384" width="9.140625" style="44"/>
  </cols>
  <sheetData>
    <row r="1" spans="1:37" ht="21.95" customHeight="1" x14ac:dyDescent="0.2">
      <c r="A1" s="16" t="s">
        <v>15</v>
      </c>
      <c r="B1" s="39"/>
      <c r="C1" s="39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1"/>
      <c r="R1" s="62" t="s">
        <v>74</v>
      </c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42"/>
      <c r="AG1" s="43"/>
    </row>
    <row r="2" spans="1:37" ht="5.0999999999999996" customHeight="1" thickBot="1" x14ac:dyDescent="0.25">
      <c r="A2" s="18"/>
      <c r="B2" s="45"/>
      <c r="C2" s="45"/>
      <c r="D2" s="45"/>
      <c r="E2" s="45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7"/>
      <c r="R2" s="46"/>
      <c r="S2" s="1"/>
      <c r="T2" s="1"/>
      <c r="U2" s="1"/>
      <c r="V2" s="1"/>
      <c r="W2" s="1"/>
      <c r="X2" s="1"/>
      <c r="Y2" s="1"/>
      <c r="Z2" s="1"/>
      <c r="AA2" s="1"/>
      <c r="AB2" s="1"/>
      <c r="AC2" s="45"/>
      <c r="AD2" s="45"/>
      <c r="AE2" s="45"/>
      <c r="AF2" s="45"/>
      <c r="AG2" s="48"/>
    </row>
    <row r="3" spans="1:37" ht="21.95" customHeight="1" thickBot="1" x14ac:dyDescent="0.25">
      <c r="A3" s="18" t="s">
        <v>0</v>
      </c>
      <c r="B3" s="21">
        <v>23</v>
      </c>
      <c r="C3" s="2" t="s">
        <v>34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47"/>
      <c r="R3" s="85" t="s">
        <v>36</v>
      </c>
      <c r="S3" s="1"/>
      <c r="T3" s="1"/>
      <c r="U3" s="1"/>
      <c r="V3" s="1"/>
      <c r="W3" s="1"/>
      <c r="X3" s="1"/>
      <c r="Y3" s="1"/>
      <c r="Z3" s="1"/>
      <c r="AA3" s="1"/>
      <c r="AB3" s="1"/>
      <c r="AC3" s="45"/>
      <c r="AD3" s="45"/>
      <c r="AE3" s="45"/>
      <c r="AF3" s="45"/>
      <c r="AG3" s="48"/>
    </row>
    <row r="4" spans="1:37" ht="5.0999999999999996" customHeight="1" thickBot="1" x14ac:dyDescent="0.3">
      <c r="A4" s="22"/>
      <c r="B4" s="23"/>
      <c r="C4" s="24"/>
      <c r="D4" s="24"/>
      <c r="E4" s="24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25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50"/>
      <c r="AD4" s="50"/>
      <c r="AE4" s="50"/>
      <c r="AF4" s="50"/>
      <c r="AG4" s="51"/>
    </row>
    <row r="5" spans="1:37" s="63" customFormat="1" ht="114.95" customHeight="1" thickBot="1" x14ac:dyDescent="0.25">
      <c r="A5" s="27" t="s">
        <v>2</v>
      </c>
      <c r="B5" s="27" t="s">
        <v>3</v>
      </c>
      <c r="C5" s="86" t="s">
        <v>37</v>
      </c>
      <c r="D5" s="86" t="s">
        <v>38</v>
      </c>
      <c r="E5" s="86" t="s">
        <v>39</v>
      </c>
      <c r="F5" s="86" t="s">
        <v>40</v>
      </c>
      <c r="G5" s="86" t="s">
        <v>41</v>
      </c>
      <c r="H5" s="86" t="s">
        <v>42</v>
      </c>
      <c r="I5" s="86" t="s">
        <v>43</v>
      </c>
      <c r="J5" s="86" t="s">
        <v>44</v>
      </c>
      <c r="K5" s="86" t="s">
        <v>45</v>
      </c>
      <c r="L5" s="95" t="s">
        <v>46</v>
      </c>
      <c r="M5" s="95" t="s">
        <v>47</v>
      </c>
      <c r="N5" s="95" t="s">
        <v>48</v>
      </c>
      <c r="O5" s="91" t="s">
        <v>49</v>
      </c>
      <c r="P5" s="91" t="s">
        <v>50</v>
      </c>
      <c r="Q5" s="86" t="s">
        <v>51</v>
      </c>
      <c r="R5" s="86" t="s">
        <v>16</v>
      </c>
      <c r="S5" s="86" t="s">
        <v>17</v>
      </c>
      <c r="T5" s="86" t="s">
        <v>52</v>
      </c>
      <c r="U5" s="86" t="s">
        <v>53</v>
      </c>
      <c r="V5" s="86" t="s">
        <v>30</v>
      </c>
      <c r="W5" s="86" t="s">
        <v>54</v>
      </c>
      <c r="X5" s="86" t="s">
        <v>55</v>
      </c>
      <c r="Y5" s="86" t="s">
        <v>56</v>
      </c>
      <c r="Z5" s="86" t="s">
        <v>57</v>
      </c>
      <c r="AA5" s="86" t="s">
        <v>19</v>
      </c>
      <c r="AB5" s="86" t="s">
        <v>20</v>
      </c>
      <c r="AC5" s="86" t="s">
        <v>21</v>
      </c>
      <c r="AD5" s="86" t="s">
        <v>22</v>
      </c>
      <c r="AE5" s="86" t="s">
        <v>23</v>
      </c>
      <c r="AF5" s="86" t="s">
        <v>24</v>
      </c>
      <c r="AG5" s="27" t="s">
        <v>14</v>
      </c>
      <c r="AH5" s="13" t="s">
        <v>4</v>
      </c>
    </row>
    <row r="6" spans="1:37" ht="15.6" customHeight="1" x14ac:dyDescent="0.2">
      <c r="A6" s="64"/>
      <c r="B6" s="28" t="s">
        <v>5</v>
      </c>
      <c r="C6" s="29"/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96">
        <v>3</v>
      </c>
      <c r="M6" s="96">
        <v>0</v>
      </c>
      <c r="N6" s="96">
        <v>0</v>
      </c>
      <c r="O6" s="92" t="s">
        <v>70</v>
      </c>
      <c r="P6" s="92" t="s">
        <v>70</v>
      </c>
      <c r="Q6" s="26">
        <v>2</v>
      </c>
      <c r="R6" s="26">
        <v>0</v>
      </c>
      <c r="S6" s="26">
        <v>0</v>
      </c>
      <c r="T6" s="26">
        <v>0</v>
      </c>
      <c r="U6" s="26">
        <v>2</v>
      </c>
      <c r="V6" s="26">
        <v>0</v>
      </c>
      <c r="W6" s="26">
        <v>0</v>
      </c>
      <c r="X6" s="26">
        <v>0</v>
      </c>
      <c r="Y6" s="26">
        <v>2</v>
      </c>
      <c r="Z6" s="26">
        <v>1</v>
      </c>
      <c r="AA6" s="26">
        <v>1</v>
      </c>
      <c r="AB6" s="26">
        <v>0</v>
      </c>
      <c r="AC6" s="26">
        <v>0</v>
      </c>
      <c r="AD6" s="26">
        <v>3</v>
      </c>
      <c r="AE6" s="26">
        <v>2</v>
      </c>
      <c r="AF6" s="33">
        <v>1</v>
      </c>
      <c r="AG6" s="34" t="s">
        <v>6</v>
      </c>
      <c r="AH6" s="52"/>
      <c r="AI6" s="56"/>
      <c r="AJ6" s="56"/>
      <c r="AK6" s="56"/>
    </row>
    <row r="7" spans="1:37" ht="15.6" customHeight="1" x14ac:dyDescent="0.2">
      <c r="A7" s="30">
        <v>6.04</v>
      </c>
      <c r="B7" s="31" t="s">
        <v>7</v>
      </c>
      <c r="C7" s="20">
        <v>1</v>
      </c>
      <c r="D7" s="4">
        <v>1</v>
      </c>
      <c r="E7" s="4">
        <v>2</v>
      </c>
      <c r="F7" s="4">
        <v>3</v>
      </c>
      <c r="G7" s="4">
        <v>0</v>
      </c>
      <c r="H7" s="4">
        <v>0</v>
      </c>
      <c r="I7" s="4">
        <v>1</v>
      </c>
      <c r="J7" s="4">
        <v>0</v>
      </c>
      <c r="K7" s="4">
        <v>0</v>
      </c>
      <c r="L7" s="97">
        <v>1</v>
      </c>
      <c r="M7" s="97">
        <v>0</v>
      </c>
      <c r="N7" s="97">
        <v>1</v>
      </c>
      <c r="O7" s="93" t="s">
        <v>70</v>
      </c>
      <c r="P7" s="93" t="s">
        <v>70</v>
      </c>
      <c r="Q7" s="4">
        <v>0</v>
      </c>
      <c r="R7" s="4">
        <v>0</v>
      </c>
      <c r="S7" s="4">
        <v>2</v>
      </c>
      <c r="T7" s="4">
        <v>0</v>
      </c>
      <c r="U7" s="4">
        <v>1</v>
      </c>
      <c r="V7" s="4">
        <v>4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19"/>
      <c r="AG7" s="35">
        <f>SUM(C7:AE7)</f>
        <v>17</v>
      </c>
      <c r="AH7" s="14"/>
      <c r="AI7" s="56"/>
      <c r="AJ7" s="56"/>
      <c r="AK7" s="56"/>
    </row>
    <row r="8" spans="1:37" ht="15.6" customHeight="1" x14ac:dyDescent="0.2">
      <c r="A8" s="120" t="s">
        <v>72</v>
      </c>
      <c r="B8" s="31" t="s">
        <v>8</v>
      </c>
      <c r="C8" s="20">
        <f>C7</f>
        <v>1</v>
      </c>
      <c r="D8" s="5">
        <f t="shared" ref="D8:N8" si="0">C8-D6+D7</f>
        <v>2</v>
      </c>
      <c r="E8" s="5">
        <f t="shared" si="0"/>
        <v>4</v>
      </c>
      <c r="F8" s="5">
        <f t="shared" si="0"/>
        <v>7</v>
      </c>
      <c r="G8" s="5">
        <f t="shared" si="0"/>
        <v>7</v>
      </c>
      <c r="H8" s="5">
        <f t="shared" si="0"/>
        <v>7</v>
      </c>
      <c r="I8" s="5">
        <f t="shared" si="0"/>
        <v>8</v>
      </c>
      <c r="J8" s="5">
        <f t="shared" si="0"/>
        <v>8</v>
      </c>
      <c r="K8" s="5">
        <f t="shared" si="0"/>
        <v>8</v>
      </c>
      <c r="L8" s="98">
        <f t="shared" si="0"/>
        <v>6</v>
      </c>
      <c r="M8" s="98">
        <f t="shared" si="0"/>
        <v>6</v>
      </c>
      <c r="N8" s="98">
        <f t="shared" si="0"/>
        <v>7</v>
      </c>
      <c r="O8" s="94" t="s">
        <v>70</v>
      </c>
      <c r="P8" s="94" t="s">
        <v>70</v>
      </c>
      <c r="Q8" s="5">
        <f>N8-Q6+Q7</f>
        <v>5</v>
      </c>
      <c r="R8" s="5">
        <f t="shared" ref="R8:AE8" si="1">Q8-R6+R7</f>
        <v>5</v>
      </c>
      <c r="S8" s="5">
        <f t="shared" si="1"/>
        <v>7</v>
      </c>
      <c r="T8" s="5">
        <f t="shared" si="1"/>
        <v>7</v>
      </c>
      <c r="U8" s="5">
        <f t="shared" si="1"/>
        <v>6</v>
      </c>
      <c r="V8" s="5">
        <f t="shared" si="1"/>
        <v>10</v>
      </c>
      <c r="W8" s="5">
        <f t="shared" si="1"/>
        <v>10</v>
      </c>
      <c r="X8" s="5">
        <f t="shared" si="1"/>
        <v>10</v>
      </c>
      <c r="Y8" s="5">
        <f t="shared" si="1"/>
        <v>8</v>
      </c>
      <c r="Z8" s="5">
        <f t="shared" si="1"/>
        <v>7</v>
      </c>
      <c r="AA8" s="5">
        <f t="shared" si="1"/>
        <v>6</v>
      </c>
      <c r="AB8" s="5">
        <f t="shared" si="1"/>
        <v>6</v>
      </c>
      <c r="AC8" s="5">
        <f t="shared" si="1"/>
        <v>6</v>
      </c>
      <c r="AD8" s="5">
        <f t="shared" si="1"/>
        <v>3</v>
      </c>
      <c r="AE8" s="5">
        <f t="shared" si="1"/>
        <v>1</v>
      </c>
      <c r="AF8" s="36">
        <f>AE8-AF6</f>
        <v>0</v>
      </c>
      <c r="AG8" s="37"/>
      <c r="AH8" s="3">
        <f>MAX(C8:AF8)</f>
        <v>10</v>
      </c>
      <c r="AI8" s="56"/>
      <c r="AJ8" s="56"/>
      <c r="AK8" s="56"/>
    </row>
    <row r="9" spans="1:37" ht="15.6" customHeight="1" x14ac:dyDescent="0.2">
      <c r="A9" s="121"/>
      <c r="B9" s="31" t="s">
        <v>9</v>
      </c>
      <c r="C9" s="116"/>
      <c r="D9" s="117"/>
      <c r="E9" s="117"/>
      <c r="F9" s="117"/>
      <c r="G9" s="117"/>
      <c r="H9" s="117"/>
      <c r="I9" s="99">
        <v>6.14</v>
      </c>
      <c r="J9" s="117"/>
      <c r="K9" s="117"/>
      <c r="L9" s="100">
        <v>6.17</v>
      </c>
      <c r="M9" s="117"/>
      <c r="N9" s="117"/>
      <c r="O9" s="101" t="s">
        <v>70</v>
      </c>
      <c r="P9" s="117"/>
      <c r="Q9" s="99">
        <v>6.23</v>
      </c>
      <c r="R9" s="117"/>
      <c r="S9" s="117"/>
      <c r="T9" s="117"/>
      <c r="U9" s="117"/>
      <c r="V9" s="117"/>
      <c r="W9" s="117"/>
      <c r="X9" s="117"/>
      <c r="Y9" s="99">
        <v>6.4</v>
      </c>
      <c r="Z9" s="117"/>
      <c r="AA9" s="117"/>
      <c r="AB9" s="99">
        <v>6.42</v>
      </c>
      <c r="AC9" s="117"/>
      <c r="AD9" s="117"/>
      <c r="AE9" s="117"/>
      <c r="AF9" s="109">
        <v>6.48</v>
      </c>
      <c r="AG9" s="38">
        <v>44</v>
      </c>
      <c r="AH9" s="14"/>
      <c r="AI9" s="56"/>
      <c r="AJ9" s="56"/>
      <c r="AK9" s="56"/>
    </row>
    <row r="10" spans="1:37" ht="15.6" customHeight="1" x14ac:dyDescent="0.2">
      <c r="A10" s="122"/>
      <c r="B10" s="32" t="s">
        <v>10</v>
      </c>
      <c r="C10" s="118">
        <v>6.04</v>
      </c>
      <c r="D10" s="119"/>
      <c r="E10" s="119"/>
      <c r="F10" s="119"/>
      <c r="G10" s="119"/>
      <c r="H10" s="119"/>
      <c r="I10" s="102">
        <f>I9</f>
        <v>6.14</v>
      </c>
      <c r="J10" s="119"/>
      <c r="K10" s="119"/>
      <c r="L10" s="103">
        <f>L9</f>
        <v>6.17</v>
      </c>
      <c r="M10" s="119"/>
      <c r="N10" s="119"/>
      <c r="O10" s="104" t="s">
        <v>70</v>
      </c>
      <c r="P10" s="119"/>
      <c r="Q10" s="102">
        <f>Q9</f>
        <v>6.23</v>
      </c>
      <c r="R10" s="119"/>
      <c r="S10" s="119"/>
      <c r="T10" s="119"/>
      <c r="U10" s="119"/>
      <c r="V10" s="119"/>
      <c r="W10" s="119"/>
      <c r="X10" s="119"/>
      <c r="Y10" s="102">
        <f>Y9</f>
        <v>6.4</v>
      </c>
      <c r="Z10" s="119"/>
      <c r="AA10" s="119"/>
      <c r="AB10" s="102">
        <f>AB9</f>
        <v>6.42</v>
      </c>
      <c r="AC10" s="119"/>
      <c r="AD10" s="119"/>
      <c r="AE10" s="119"/>
      <c r="AF10" s="115"/>
      <c r="AG10" s="37"/>
      <c r="AH10" s="15"/>
      <c r="AI10" s="56"/>
      <c r="AJ10" s="56"/>
      <c r="AK10" s="56"/>
    </row>
    <row r="11" spans="1:37" ht="15.6" customHeight="1" thickBot="1" x14ac:dyDescent="0.25">
      <c r="A11" s="58">
        <v>518</v>
      </c>
      <c r="B11" s="58" t="s">
        <v>11</v>
      </c>
      <c r="C11" s="65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60"/>
      <c r="AG11" s="61"/>
      <c r="AH11" s="3"/>
      <c r="AI11" s="56"/>
      <c r="AJ11" s="56"/>
      <c r="AK11" s="56"/>
    </row>
    <row r="12" spans="1:37" ht="15.6" customHeight="1" x14ac:dyDescent="0.2">
      <c r="A12" s="64"/>
      <c r="B12" s="28" t="s">
        <v>5</v>
      </c>
      <c r="C12" s="29"/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2</v>
      </c>
      <c r="L12" s="96">
        <v>1</v>
      </c>
      <c r="M12" s="96">
        <v>0</v>
      </c>
      <c r="N12" s="96">
        <v>0</v>
      </c>
      <c r="O12" s="92" t="s">
        <v>70</v>
      </c>
      <c r="P12" s="92" t="s">
        <v>70</v>
      </c>
      <c r="Q12" s="26">
        <v>4</v>
      </c>
      <c r="R12" s="26">
        <v>0</v>
      </c>
      <c r="S12" s="26">
        <v>0</v>
      </c>
      <c r="T12" s="26">
        <v>6</v>
      </c>
      <c r="U12" s="26">
        <v>4</v>
      </c>
      <c r="V12" s="26">
        <v>3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  <c r="AC12" s="26">
        <v>0</v>
      </c>
      <c r="AD12" s="26">
        <v>4</v>
      </c>
      <c r="AE12" s="26">
        <v>3</v>
      </c>
      <c r="AF12" s="33">
        <v>0</v>
      </c>
      <c r="AG12" s="34" t="s">
        <v>6</v>
      </c>
      <c r="AH12" s="52"/>
      <c r="AI12" s="56"/>
      <c r="AJ12" s="56"/>
      <c r="AK12" s="56"/>
    </row>
    <row r="13" spans="1:37" ht="15.6" customHeight="1" x14ac:dyDescent="0.2">
      <c r="A13" s="30">
        <v>8.06</v>
      </c>
      <c r="B13" s="31" t="s">
        <v>7</v>
      </c>
      <c r="C13" s="20">
        <v>1</v>
      </c>
      <c r="D13" s="4">
        <v>4</v>
      </c>
      <c r="E13" s="4">
        <v>1</v>
      </c>
      <c r="F13" s="4">
        <v>0</v>
      </c>
      <c r="G13" s="4">
        <v>4</v>
      </c>
      <c r="H13" s="4">
        <v>0</v>
      </c>
      <c r="I13" s="4">
        <v>2</v>
      </c>
      <c r="J13" s="4">
        <v>0</v>
      </c>
      <c r="K13" s="4">
        <v>2</v>
      </c>
      <c r="L13" s="97">
        <v>2</v>
      </c>
      <c r="M13" s="97">
        <v>0</v>
      </c>
      <c r="N13" s="97">
        <v>2</v>
      </c>
      <c r="O13" s="93" t="s">
        <v>70</v>
      </c>
      <c r="P13" s="93" t="s">
        <v>70</v>
      </c>
      <c r="Q13" s="4">
        <v>0</v>
      </c>
      <c r="R13" s="4">
        <v>0</v>
      </c>
      <c r="S13" s="4">
        <v>2</v>
      </c>
      <c r="T13" s="4">
        <v>0</v>
      </c>
      <c r="U13" s="4">
        <v>2</v>
      </c>
      <c r="V13" s="4">
        <v>5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19"/>
      <c r="AG13" s="35">
        <f>SUM(C13:AE13)</f>
        <v>27</v>
      </c>
      <c r="AH13" s="14"/>
      <c r="AI13" s="56"/>
      <c r="AJ13" s="56"/>
      <c r="AK13" s="56"/>
    </row>
    <row r="14" spans="1:37" ht="15.6" customHeight="1" x14ac:dyDescent="0.2">
      <c r="A14" s="120" t="s">
        <v>72</v>
      </c>
      <c r="B14" s="31" t="s">
        <v>8</v>
      </c>
      <c r="C14" s="20">
        <f>C13</f>
        <v>1</v>
      </c>
      <c r="D14" s="5">
        <f t="shared" ref="D14:AE14" si="2">C14-D12+D13</f>
        <v>5</v>
      </c>
      <c r="E14" s="5">
        <f t="shared" si="2"/>
        <v>6</v>
      </c>
      <c r="F14" s="5">
        <f t="shared" si="2"/>
        <v>6</v>
      </c>
      <c r="G14" s="5">
        <f t="shared" si="2"/>
        <v>10</v>
      </c>
      <c r="H14" s="5">
        <f t="shared" si="2"/>
        <v>10</v>
      </c>
      <c r="I14" s="5">
        <f t="shared" si="2"/>
        <v>12</v>
      </c>
      <c r="J14" s="5">
        <f t="shared" si="2"/>
        <v>12</v>
      </c>
      <c r="K14" s="5">
        <f t="shared" si="2"/>
        <v>12</v>
      </c>
      <c r="L14" s="98">
        <f t="shared" si="2"/>
        <v>13</v>
      </c>
      <c r="M14" s="98">
        <f t="shared" si="2"/>
        <v>13</v>
      </c>
      <c r="N14" s="98">
        <f t="shared" si="2"/>
        <v>15</v>
      </c>
      <c r="O14" s="94" t="s">
        <v>70</v>
      </c>
      <c r="P14" s="94" t="s">
        <v>70</v>
      </c>
      <c r="Q14" s="5">
        <f>N14-Q12+Q13</f>
        <v>11</v>
      </c>
      <c r="R14" s="5">
        <f t="shared" si="2"/>
        <v>11</v>
      </c>
      <c r="S14" s="5">
        <f t="shared" si="2"/>
        <v>13</v>
      </c>
      <c r="T14" s="5">
        <f t="shared" si="2"/>
        <v>7</v>
      </c>
      <c r="U14" s="5">
        <f t="shared" si="2"/>
        <v>5</v>
      </c>
      <c r="V14" s="5">
        <f t="shared" si="2"/>
        <v>7</v>
      </c>
      <c r="W14" s="5">
        <f t="shared" si="2"/>
        <v>7</v>
      </c>
      <c r="X14" s="5">
        <f t="shared" si="2"/>
        <v>7</v>
      </c>
      <c r="Y14" s="5">
        <f t="shared" si="2"/>
        <v>7</v>
      </c>
      <c r="Z14" s="5">
        <f t="shared" si="2"/>
        <v>7</v>
      </c>
      <c r="AA14" s="5">
        <f t="shared" si="2"/>
        <v>7</v>
      </c>
      <c r="AB14" s="5">
        <f t="shared" si="2"/>
        <v>7</v>
      </c>
      <c r="AC14" s="5">
        <f t="shared" si="2"/>
        <v>7</v>
      </c>
      <c r="AD14" s="5">
        <f t="shared" si="2"/>
        <v>3</v>
      </c>
      <c r="AE14" s="5">
        <f t="shared" si="2"/>
        <v>0</v>
      </c>
      <c r="AF14" s="36">
        <f>AE14-AF12</f>
        <v>0</v>
      </c>
      <c r="AG14" s="37"/>
      <c r="AH14" s="3">
        <f>MAX(C14:AF14)</f>
        <v>15</v>
      </c>
      <c r="AI14" s="56"/>
      <c r="AJ14" s="56"/>
      <c r="AK14" s="56"/>
    </row>
    <row r="15" spans="1:37" ht="15.6" customHeight="1" x14ac:dyDescent="0.2">
      <c r="A15" s="121"/>
      <c r="B15" s="31" t="s">
        <v>9</v>
      </c>
      <c r="C15" s="116"/>
      <c r="D15" s="117"/>
      <c r="E15" s="117"/>
      <c r="F15" s="117"/>
      <c r="G15" s="117"/>
      <c r="H15" s="117"/>
      <c r="I15" s="99">
        <v>8.2100000000000009</v>
      </c>
      <c r="J15" s="117"/>
      <c r="K15" s="117"/>
      <c r="L15" s="100">
        <v>8.24</v>
      </c>
      <c r="M15" s="117"/>
      <c r="N15" s="117"/>
      <c r="O15" s="101" t="s">
        <v>70</v>
      </c>
      <c r="P15" s="117"/>
      <c r="Q15" s="99">
        <v>8.32</v>
      </c>
      <c r="R15" s="117"/>
      <c r="S15" s="117"/>
      <c r="T15" s="117"/>
      <c r="U15" s="117"/>
      <c r="V15" s="117"/>
      <c r="W15" s="117"/>
      <c r="X15" s="117"/>
      <c r="Y15" s="99">
        <v>8.42</v>
      </c>
      <c r="Z15" s="117"/>
      <c r="AA15" s="117"/>
      <c r="AB15" s="99">
        <v>8.4499999999999993</v>
      </c>
      <c r="AC15" s="117"/>
      <c r="AD15" s="117"/>
      <c r="AE15" s="117"/>
      <c r="AF15" s="109">
        <v>8.56</v>
      </c>
      <c r="AG15" s="38">
        <v>44</v>
      </c>
      <c r="AH15" s="14"/>
      <c r="AI15" s="56"/>
      <c r="AJ15" s="56"/>
      <c r="AK15" s="56"/>
    </row>
    <row r="16" spans="1:37" ht="15.6" customHeight="1" x14ac:dyDescent="0.2">
      <c r="A16" s="122"/>
      <c r="B16" s="32" t="s">
        <v>10</v>
      </c>
      <c r="C16" s="118">
        <v>8.1199999999999992</v>
      </c>
      <c r="D16" s="119"/>
      <c r="E16" s="119"/>
      <c r="F16" s="119"/>
      <c r="G16" s="119"/>
      <c r="H16" s="119"/>
      <c r="I16" s="102">
        <f>I15</f>
        <v>8.2100000000000009</v>
      </c>
      <c r="J16" s="119"/>
      <c r="K16" s="119"/>
      <c r="L16" s="103">
        <f>L15</f>
        <v>8.24</v>
      </c>
      <c r="M16" s="119"/>
      <c r="N16" s="119"/>
      <c r="O16" s="104" t="s">
        <v>70</v>
      </c>
      <c r="P16" s="119"/>
      <c r="Q16" s="102">
        <f>Q15</f>
        <v>8.32</v>
      </c>
      <c r="R16" s="119"/>
      <c r="S16" s="119"/>
      <c r="T16" s="119"/>
      <c r="U16" s="119"/>
      <c r="V16" s="119"/>
      <c r="W16" s="119"/>
      <c r="X16" s="119"/>
      <c r="Y16" s="102">
        <f>Y15</f>
        <v>8.42</v>
      </c>
      <c r="Z16" s="119"/>
      <c r="AA16" s="119"/>
      <c r="AB16" s="102">
        <f>AB15</f>
        <v>8.4499999999999993</v>
      </c>
      <c r="AC16" s="119"/>
      <c r="AD16" s="119"/>
      <c r="AE16" s="119"/>
      <c r="AF16" s="115"/>
      <c r="AG16" s="37"/>
      <c r="AH16" s="15"/>
      <c r="AI16" s="56"/>
      <c r="AJ16" s="56"/>
      <c r="AK16" s="56"/>
    </row>
    <row r="17" spans="1:37" ht="15.6" customHeight="1" thickBot="1" x14ac:dyDescent="0.25">
      <c r="A17" s="58">
        <v>518</v>
      </c>
      <c r="B17" s="58" t="s">
        <v>11</v>
      </c>
      <c r="C17" s="65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60"/>
      <c r="AG17" s="61"/>
      <c r="AH17" s="3"/>
      <c r="AI17" s="56"/>
      <c r="AJ17" s="56"/>
      <c r="AK17" s="56"/>
    </row>
    <row r="18" spans="1:37" ht="15.6" customHeight="1" x14ac:dyDescent="0.2">
      <c r="A18" s="64"/>
      <c r="B18" s="28" t="s">
        <v>5</v>
      </c>
      <c r="C18" s="29"/>
      <c r="D18" s="26">
        <v>0</v>
      </c>
      <c r="E18" s="26">
        <v>0</v>
      </c>
      <c r="F18" s="26">
        <v>0</v>
      </c>
      <c r="G18" s="26">
        <v>0</v>
      </c>
      <c r="H18" s="26">
        <v>2</v>
      </c>
      <c r="I18" s="26">
        <v>2</v>
      </c>
      <c r="J18" s="26">
        <v>0</v>
      </c>
      <c r="K18" s="26">
        <v>0</v>
      </c>
      <c r="L18" s="96">
        <v>2</v>
      </c>
      <c r="M18" s="96">
        <v>0</v>
      </c>
      <c r="N18" s="96">
        <v>0</v>
      </c>
      <c r="O18" s="92">
        <v>18</v>
      </c>
      <c r="P18" s="92">
        <v>0</v>
      </c>
      <c r="Q18" s="26">
        <v>2</v>
      </c>
      <c r="R18" s="26">
        <v>0</v>
      </c>
      <c r="S18" s="26">
        <v>5</v>
      </c>
      <c r="T18" s="26">
        <v>0</v>
      </c>
      <c r="U18" s="26">
        <v>10</v>
      </c>
      <c r="V18" s="26">
        <v>0</v>
      </c>
      <c r="W18" s="26">
        <v>0</v>
      </c>
      <c r="X18" s="26">
        <v>0</v>
      </c>
      <c r="Y18" s="26">
        <v>5</v>
      </c>
      <c r="Z18" s="26">
        <v>2</v>
      </c>
      <c r="AA18" s="26">
        <v>0</v>
      </c>
      <c r="AB18" s="26">
        <v>0</v>
      </c>
      <c r="AC18" s="26">
        <v>4</v>
      </c>
      <c r="AD18" s="26">
        <v>6</v>
      </c>
      <c r="AE18" s="26">
        <v>4</v>
      </c>
      <c r="AF18" s="33">
        <v>2</v>
      </c>
      <c r="AG18" s="34" t="s">
        <v>6</v>
      </c>
      <c r="AH18" s="52"/>
      <c r="AI18" s="56"/>
      <c r="AJ18" s="56"/>
      <c r="AK18" s="56"/>
    </row>
    <row r="19" spans="1:37" ht="15.6" customHeight="1" x14ac:dyDescent="0.2">
      <c r="A19" s="30">
        <v>10.029999999999999</v>
      </c>
      <c r="B19" s="31" t="s">
        <v>7</v>
      </c>
      <c r="C19" s="20">
        <v>3</v>
      </c>
      <c r="D19" s="4">
        <v>5</v>
      </c>
      <c r="E19" s="4">
        <v>2</v>
      </c>
      <c r="F19" s="4">
        <v>6</v>
      </c>
      <c r="G19" s="4">
        <v>4</v>
      </c>
      <c r="H19" s="4">
        <v>1</v>
      </c>
      <c r="I19" s="4">
        <v>4</v>
      </c>
      <c r="J19" s="4">
        <v>0</v>
      </c>
      <c r="K19" s="4">
        <v>2</v>
      </c>
      <c r="L19" s="97">
        <v>5</v>
      </c>
      <c r="M19" s="97">
        <v>0</v>
      </c>
      <c r="N19" s="97">
        <v>1</v>
      </c>
      <c r="O19" s="93">
        <v>21</v>
      </c>
      <c r="P19" s="93">
        <v>0</v>
      </c>
      <c r="Q19" s="4">
        <v>0</v>
      </c>
      <c r="R19" s="4">
        <v>1</v>
      </c>
      <c r="S19" s="4">
        <v>0</v>
      </c>
      <c r="T19" s="4">
        <v>3</v>
      </c>
      <c r="U19" s="4">
        <v>4</v>
      </c>
      <c r="V19" s="4">
        <v>0</v>
      </c>
      <c r="W19" s="4">
        <v>0</v>
      </c>
      <c r="X19" s="4">
        <v>0</v>
      </c>
      <c r="Y19" s="4">
        <v>1</v>
      </c>
      <c r="Z19" s="4">
        <v>0</v>
      </c>
      <c r="AA19" s="4">
        <v>0</v>
      </c>
      <c r="AB19" s="4">
        <v>0</v>
      </c>
      <c r="AC19" s="4">
        <v>1</v>
      </c>
      <c r="AD19" s="4">
        <v>0</v>
      </c>
      <c r="AE19" s="4">
        <v>0</v>
      </c>
      <c r="AF19" s="19"/>
      <c r="AG19" s="35">
        <f>SUM(C19:AE19)</f>
        <v>64</v>
      </c>
      <c r="AH19" s="14"/>
      <c r="AI19" s="56"/>
      <c r="AJ19" s="56"/>
      <c r="AK19" s="56"/>
    </row>
    <row r="20" spans="1:37" ht="15.6" customHeight="1" x14ac:dyDescent="0.2">
      <c r="A20" s="120" t="s">
        <v>72</v>
      </c>
      <c r="B20" s="31" t="s">
        <v>8</v>
      </c>
      <c r="C20" s="20">
        <f>C19</f>
        <v>3</v>
      </c>
      <c r="D20" s="5">
        <f t="shared" ref="D20:AE20" si="3">C20-D18+D19</f>
        <v>8</v>
      </c>
      <c r="E20" s="5">
        <f t="shared" si="3"/>
        <v>10</v>
      </c>
      <c r="F20" s="5">
        <f t="shared" si="3"/>
        <v>16</v>
      </c>
      <c r="G20" s="5">
        <f t="shared" si="3"/>
        <v>20</v>
      </c>
      <c r="H20" s="5">
        <f t="shared" si="3"/>
        <v>19</v>
      </c>
      <c r="I20" s="5">
        <f t="shared" si="3"/>
        <v>21</v>
      </c>
      <c r="J20" s="5">
        <f t="shared" si="3"/>
        <v>21</v>
      </c>
      <c r="K20" s="5">
        <f t="shared" si="3"/>
        <v>23</v>
      </c>
      <c r="L20" s="98">
        <f t="shared" si="3"/>
        <v>26</v>
      </c>
      <c r="M20" s="98">
        <f t="shared" si="3"/>
        <v>26</v>
      </c>
      <c r="N20" s="98">
        <f t="shared" si="3"/>
        <v>27</v>
      </c>
      <c r="O20" s="94">
        <f t="shared" si="3"/>
        <v>30</v>
      </c>
      <c r="P20" s="94">
        <f t="shared" si="3"/>
        <v>30</v>
      </c>
      <c r="Q20" s="5">
        <f t="shared" si="3"/>
        <v>28</v>
      </c>
      <c r="R20" s="5">
        <f t="shared" si="3"/>
        <v>29</v>
      </c>
      <c r="S20" s="5">
        <f t="shared" si="3"/>
        <v>24</v>
      </c>
      <c r="T20" s="5">
        <f t="shared" si="3"/>
        <v>27</v>
      </c>
      <c r="U20" s="5">
        <f t="shared" si="3"/>
        <v>21</v>
      </c>
      <c r="V20" s="5">
        <f t="shared" si="3"/>
        <v>21</v>
      </c>
      <c r="W20" s="5">
        <f t="shared" si="3"/>
        <v>21</v>
      </c>
      <c r="X20" s="5">
        <f t="shared" si="3"/>
        <v>21</v>
      </c>
      <c r="Y20" s="5">
        <f t="shared" si="3"/>
        <v>17</v>
      </c>
      <c r="Z20" s="5">
        <f t="shared" si="3"/>
        <v>15</v>
      </c>
      <c r="AA20" s="5">
        <f t="shared" si="3"/>
        <v>15</v>
      </c>
      <c r="AB20" s="5">
        <f t="shared" si="3"/>
        <v>15</v>
      </c>
      <c r="AC20" s="5">
        <f t="shared" si="3"/>
        <v>12</v>
      </c>
      <c r="AD20" s="5">
        <f t="shared" si="3"/>
        <v>6</v>
      </c>
      <c r="AE20" s="5">
        <f t="shared" si="3"/>
        <v>2</v>
      </c>
      <c r="AF20" s="36">
        <f>AE20-AF18</f>
        <v>0</v>
      </c>
      <c r="AG20" s="37"/>
      <c r="AH20" s="3">
        <f>MAX(C20:AF20)</f>
        <v>30</v>
      </c>
      <c r="AI20" s="56"/>
      <c r="AJ20" s="56"/>
      <c r="AK20" s="56"/>
    </row>
    <row r="21" spans="1:37" ht="15.6" customHeight="1" x14ac:dyDescent="0.2">
      <c r="A21" s="121"/>
      <c r="B21" s="31" t="s">
        <v>9</v>
      </c>
      <c r="C21" s="116"/>
      <c r="D21" s="117"/>
      <c r="E21" s="117"/>
      <c r="F21" s="117"/>
      <c r="G21" s="117"/>
      <c r="H21" s="117"/>
      <c r="I21" s="99">
        <v>10.119999999999999</v>
      </c>
      <c r="J21" s="117"/>
      <c r="K21" s="117"/>
      <c r="L21" s="100">
        <v>10.199999999999999</v>
      </c>
      <c r="M21" s="117"/>
      <c r="N21" s="117"/>
      <c r="O21" s="101">
        <v>10.28</v>
      </c>
      <c r="P21" s="117"/>
      <c r="Q21" s="99">
        <v>10.3</v>
      </c>
      <c r="R21" s="117"/>
      <c r="S21" s="117"/>
      <c r="T21" s="117"/>
      <c r="U21" s="117"/>
      <c r="V21" s="117"/>
      <c r="W21" s="117"/>
      <c r="X21" s="117"/>
      <c r="Y21" s="99">
        <v>10.4</v>
      </c>
      <c r="Z21" s="117"/>
      <c r="AA21" s="117"/>
      <c r="AB21" s="99">
        <v>10.43</v>
      </c>
      <c r="AC21" s="117"/>
      <c r="AD21" s="117"/>
      <c r="AE21" s="117"/>
      <c r="AF21" s="109">
        <v>10.51</v>
      </c>
      <c r="AG21" s="38">
        <v>48</v>
      </c>
      <c r="AH21" s="14"/>
      <c r="AI21" s="56"/>
      <c r="AJ21" s="56"/>
      <c r="AK21" s="56"/>
    </row>
    <row r="22" spans="1:37" ht="15.6" customHeight="1" x14ac:dyDescent="0.2">
      <c r="A22" s="122"/>
      <c r="B22" s="32" t="s">
        <v>10</v>
      </c>
      <c r="C22" s="118">
        <v>10.029999999999999</v>
      </c>
      <c r="D22" s="119"/>
      <c r="E22" s="119"/>
      <c r="F22" s="119"/>
      <c r="G22" s="119"/>
      <c r="H22" s="119"/>
      <c r="I22" s="102">
        <f>I21</f>
        <v>10.119999999999999</v>
      </c>
      <c r="J22" s="119"/>
      <c r="K22" s="119"/>
      <c r="L22" s="103">
        <f>L21</f>
        <v>10.199999999999999</v>
      </c>
      <c r="M22" s="119"/>
      <c r="N22" s="119"/>
      <c r="O22" s="104">
        <f>O21</f>
        <v>10.28</v>
      </c>
      <c r="P22" s="119"/>
      <c r="Q22" s="102">
        <f>Q21</f>
        <v>10.3</v>
      </c>
      <c r="R22" s="119"/>
      <c r="S22" s="119"/>
      <c r="T22" s="119"/>
      <c r="U22" s="119"/>
      <c r="V22" s="119"/>
      <c r="W22" s="119"/>
      <c r="X22" s="119"/>
      <c r="Y22" s="102">
        <f>Y21</f>
        <v>10.4</v>
      </c>
      <c r="Z22" s="119"/>
      <c r="AA22" s="119"/>
      <c r="AB22" s="102">
        <f>AB21</f>
        <v>10.43</v>
      </c>
      <c r="AC22" s="119"/>
      <c r="AD22" s="119"/>
      <c r="AE22" s="119"/>
      <c r="AF22" s="115"/>
      <c r="AG22" s="37"/>
      <c r="AH22" s="15"/>
      <c r="AI22" s="56"/>
      <c r="AJ22" s="56"/>
      <c r="AK22" s="56"/>
    </row>
    <row r="23" spans="1:37" ht="15.6" customHeight="1" thickBot="1" x14ac:dyDescent="0.25">
      <c r="A23" s="58">
        <v>518</v>
      </c>
      <c r="B23" s="58" t="s">
        <v>11</v>
      </c>
      <c r="C23" s="65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60"/>
      <c r="AG23" s="61"/>
      <c r="AH23" s="3"/>
      <c r="AI23" s="56"/>
      <c r="AJ23" s="56"/>
      <c r="AK23" s="56"/>
    </row>
    <row r="24" spans="1:37" ht="15.6" customHeight="1" x14ac:dyDescent="0.2">
      <c r="A24" s="64"/>
      <c r="B24" s="28" t="s">
        <v>5</v>
      </c>
      <c r="C24" s="29"/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2</v>
      </c>
      <c r="L24" s="96">
        <v>0</v>
      </c>
      <c r="M24" s="96">
        <v>0</v>
      </c>
      <c r="N24" s="96">
        <v>0</v>
      </c>
      <c r="O24" s="92">
        <v>4</v>
      </c>
      <c r="P24" s="92">
        <v>0</v>
      </c>
      <c r="Q24" s="26">
        <v>0</v>
      </c>
      <c r="R24" s="26">
        <v>0</v>
      </c>
      <c r="S24" s="26">
        <v>3</v>
      </c>
      <c r="T24" s="26">
        <v>1</v>
      </c>
      <c r="U24" s="26">
        <v>20</v>
      </c>
      <c r="V24" s="26">
        <v>0</v>
      </c>
      <c r="W24" s="26">
        <v>1</v>
      </c>
      <c r="X24" s="26">
        <v>0</v>
      </c>
      <c r="Y24" s="26">
        <v>3</v>
      </c>
      <c r="Z24" s="26">
        <v>0</v>
      </c>
      <c r="AA24" s="26">
        <v>0</v>
      </c>
      <c r="AB24" s="26">
        <v>3</v>
      </c>
      <c r="AC24" s="26">
        <v>0</v>
      </c>
      <c r="AD24" s="26">
        <v>1</v>
      </c>
      <c r="AE24" s="26">
        <v>1</v>
      </c>
      <c r="AF24" s="33">
        <v>0</v>
      </c>
      <c r="AG24" s="34" t="s">
        <v>6</v>
      </c>
      <c r="AH24" s="52"/>
      <c r="AI24" s="56"/>
      <c r="AJ24" s="56"/>
      <c r="AK24" s="56"/>
    </row>
    <row r="25" spans="1:37" ht="15.6" customHeight="1" x14ac:dyDescent="0.2">
      <c r="A25" s="30">
        <v>12.03</v>
      </c>
      <c r="B25" s="31" t="s">
        <v>7</v>
      </c>
      <c r="C25" s="20">
        <v>0</v>
      </c>
      <c r="D25" s="4">
        <v>0</v>
      </c>
      <c r="E25" s="4">
        <v>0</v>
      </c>
      <c r="F25" s="4">
        <v>5</v>
      </c>
      <c r="G25" s="4">
        <v>3</v>
      </c>
      <c r="H25" s="4">
        <v>2</v>
      </c>
      <c r="I25" s="4">
        <v>2</v>
      </c>
      <c r="J25" s="4">
        <v>0</v>
      </c>
      <c r="K25" s="4">
        <v>0</v>
      </c>
      <c r="L25" s="97">
        <v>8</v>
      </c>
      <c r="M25" s="97">
        <v>0</v>
      </c>
      <c r="N25" s="97">
        <v>0</v>
      </c>
      <c r="O25" s="93">
        <v>15</v>
      </c>
      <c r="P25" s="93">
        <v>0</v>
      </c>
      <c r="Q25" s="4">
        <v>2</v>
      </c>
      <c r="R25" s="4">
        <v>1</v>
      </c>
      <c r="S25" s="4">
        <v>0</v>
      </c>
      <c r="T25" s="4">
        <v>0</v>
      </c>
      <c r="U25" s="4">
        <v>1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19"/>
      <c r="AG25" s="35">
        <f>SUM(C25:AE25)</f>
        <v>39</v>
      </c>
      <c r="AH25" s="14"/>
      <c r="AI25" s="56"/>
      <c r="AJ25" s="56"/>
      <c r="AK25" s="56"/>
    </row>
    <row r="26" spans="1:37" ht="15.6" customHeight="1" x14ac:dyDescent="0.2">
      <c r="A26" s="120" t="s">
        <v>72</v>
      </c>
      <c r="B26" s="31" t="s">
        <v>8</v>
      </c>
      <c r="C26" s="20">
        <f>C25</f>
        <v>0</v>
      </c>
      <c r="D26" s="5">
        <f t="shared" ref="D26:AE26" si="4">C26-D24+D25</f>
        <v>0</v>
      </c>
      <c r="E26" s="5">
        <f t="shared" si="4"/>
        <v>0</v>
      </c>
      <c r="F26" s="5">
        <f t="shared" si="4"/>
        <v>5</v>
      </c>
      <c r="G26" s="5">
        <f t="shared" si="4"/>
        <v>8</v>
      </c>
      <c r="H26" s="5">
        <f t="shared" si="4"/>
        <v>10</v>
      </c>
      <c r="I26" s="5">
        <f t="shared" si="4"/>
        <v>12</v>
      </c>
      <c r="J26" s="5">
        <f t="shared" si="4"/>
        <v>12</v>
      </c>
      <c r="K26" s="5">
        <f t="shared" si="4"/>
        <v>10</v>
      </c>
      <c r="L26" s="98">
        <f t="shared" si="4"/>
        <v>18</v>
      </c>
      <c r="M26" s="98">
        <f t="shared" si="4"/>
        <v>18</v>
      </c>
      <c r="N26" s="98">
        <f t="shared" si="4"/>
        <v>18</v>
      </c>
      <c r="O26" s="94">
        <f t="shared" si="4"/>
        <v>29</v>
      </c>
      <c r="P26" s="94">
        <f t="shared" si="4"/>
        <v>29</v>
      </c>
      <c r="Q26" s="5">
        <f t="shared" si="4"/>
        <v>31</v>
      </c>
      <c r="R26" s="5">
        <f t="shared" si="4"/>
        <v>32</v>
      </c>
      <c r="S26" s="5">
        <f t="shared" si="4"/>
        <v>29</v>
      </c>
      <c r="T26" s="5">
        <f t="shared" si="4"/>
        <v>28</v>
      </c>
      <c r="U26" s="5">
        <f t="shared" si="4"/>
        <v>9</v>
      </c>
      <c r="V26" s="5">
        <f t="shared" si="4"/>
        <v>9</v>
      </c>
      <c r="W26" s="5">
        <f t="shared" si="4"/>
        <v>8</v>
      </c>
      <c r="X26" s="5">
        <f t="shared" si="4"/>
        <v>8</v>
      </c>
      <c r="Y26" s="5">
        <f t="shared" si="4"/>
        <v>5</v>
      </c>
      <c r="Z26" s="5">
        <f t="shared" si="4"/>
        <v>5</v>
      </c>
      <c r="AA26" s="5">
        <f t="shared" si="4"/>
        <v>5</v>
      </c>
      <c r="AB26" s="5">
        <f t="shared" si="4"/>
        <v>2</v>
      </c>
      <c r="AC26" s="5">
        <f t="shared" si="4"/>
        <v>2</v>
      </c>
      <c r="AD26" s="5">
        <f t="shared" si="4"/>
        <v>1</v>
      </c>
      <c r="AE26" s="5">
        <f t="shared" si="4"/>
        <v>0</v>
      </c>
      <c r="AF26" s="36">
        <f>AE26-AF24</f>
        <v>0</v>
      </c>
      <c r="AG26" s="37"/>
      <c r="AH26" s="3">
        <f>MAX(C26:AF26)</f>
        <v>32</v>
      </c>
      <c r="AI26" s="56"/>
      <c r="AJ26" s="56"/>
      <c r="AK26" s="56"/>
    </row>
    <row r="27" spans="1:37" ht="15.6" customHeight="1" x14ac:dyDescent="0.2">
      <c r="A27" s="121"/>
      <c r="B27" s="31" t="s">
        <v>9</v>
      </c>
      <c r="C27" s="116"/>
      <c r="D27" s="117"/>
      <c r="E27" s="117"/>
      <c r="F27" s="117"/>
      <c r="G27" s="117"/>
      <c r="H27" s="117"/>
      <c r="I27" s="99">
        <v>12.14</v>
      </c>
      <c r="J27" s="117"/>
      <c r="K27" s="117"/>
      <c r="L27" s="100">
        <v>12.17</v>
      </c>
      <c r="M27" s="117"/>
      <c r="N27" s="117"/>
      <c r="O27" s="101">
        <v>12.24</v>
      </c>
      <c r="P27" s="117"/>
      <c r="Q27" s="99">
        <v>12.27</v>
      </c>
      <c r="R27" s="117"/>
      <c r="S27" s="117"/>
      <c r="T27" s="117"/>
      <c r="U27" s="117"/>
      <c r="V27" s="117"/>
      <c r="W27" s="117"/>
      <c r="X27" s="117"/>
      <c r="Y27" s="99">
        <v>12.42</v>
      </c>
      <c r="Z27" s="117"/>
      <c r="AA27" s="117"/>
      <c r="AB27" s="99">
        <v>12.45</v>
      </c>
      <c r="AC27" s="117"/>
      <c r="AD27" s="117"/>
      <c r="AE27" s="117"/>
      <c r="AF27" s="109">
        <v>12.54</v>
      </c>
      <c r="AG27" s="38">
        <v>51</v>
      </c>
      <c r="AH27" s="14"/>
      <c r="AI27" s="56"/>
      <c r="AJ27" s="56"/>
      <c r="AK27" s="56"/>
    </row>
    <row r="28" spans="1:37" ht="15.6" customHeight="1" x14ac:dyDescent="0.2">
      <c r="A28" s="122"/>
      <c r="B28" s="32" t="s">
        <v>10</v>
      </c>
      <c r="C28" s="118">
        <v>12.03</v>
      </c>
      <c r="D28" s="119"/>
      <c r="E28" s="119"/>
      <c r="F28" s="119"/>
      <c r="G28" s="119"/>
      <c r="H28" s="119"/>
      <c r="I28" s="102">
        <f>I27</f>
        <v>12.14</v>
      </c>
      <c r="J28" s="119"/>
      <c r="K28" s="119"/>
      <c r="L28" s="103">
        <f>L27</f>
        <v>12.17</v>
      </c>
      <c r="M28" s="119"/>
      <c r="N28" s="119"/>
      <c r="O28" s="104">
        <f>O27</f>
        <v>12.24</v>
      </c>
      <c r="P28" s="119"/>
      <c r="Q28" s="102">
        <f>Q27</f>
        <v>12.27</v>
      </c>
      <c r="R28" s="119"/>
      <c r="S28" s="119"/>
      <c r="T28" s="119"/>
      <c r="U28" s="119"/>
      <c r="V28" s="119"/>
      <c r="W28" s="119"/>
      <c r="X28" s="119"/>
      <c r="Y28" s="102">
        <f>Y27</f>
        <v>12.42</v>
      </c>
      <c r="Z28" s="119"/>
      <c r="AA28" s="119"/>
      <c r="AB28" s="102">
        <f>AB27</f>
        <v>12.45</v>
      </c>
      <c r="AC28" s="119"/>
      <c r="AD28" s="119"/>
      <c r="AE28" s="119"/>
      <c r="AF28" s="115"/>
      <c r="AG28" s="37"/>
      <c r="AH28" s="15"/>
      <c r="AI28" s="56"/>
      <c r="AJ28" s="56"/>
      <c r="AK28" s="56"/>
    </row>
    <row r="29" spans="1:37" ht="15.6" customHeight="1" thickBot="1" x14ac:dyDescent="0.25">
      <c r="A29" s="58">
        <v>518</v>
      </c>
      <c r="B29" s="58" t="s">
        <v>11</v>
      </c>
      <c r="C29" s="65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60"/>
      <c r="AG29" s="61"/>
      <c r="AH29" s="3"/>
      <c r="AI29" s="56"/>
      <c r="AJ29" s="56"/>
      <c r="AK29" s="56"/>
    </row>
    <row r="30" spans="1:37" ht="15.6" customHeight="1" x14ac:dyDescent="0.2">
      <c r="A30" s="64"/>
      <c r="B30" s="28" t="s">
        <v>5</v>
      </c>
      <c r="C30" s="29"/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1</v>
      </c>
      <c r="K30" s="26">
        <v>7</v>
      </c>
      <c r="L30" s="96">
        <v>0</v>
      </c>
      <c r="M30" s="96">
        <v>0</v>
      </c>
      <c r="N30" s="96">
        <v>0</v>
      </c>
      <c r="O30" s="92" t="s">
        <v>70</v>
      </c>
      <c r="P30" s="92" t="s">
        <v>70</v>
      </c>
      <c r="Q30" s="26">
        <v>2</v>
      </c>
      <c r="R30" s="26">
        <v>1</v>
      </c>
      <c r="S30" s="26">
        <v>9</v>
      </c>
      <c r="T30" s="26">
        <v>6</v>
      </c>
      <c r="U30" s="26">
        <v>6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2</v>
      </c>
      <c r="AB30" s="26">
        <v>4</v>
      </c>
      <c r="AC30" s="26">
        <v>0</v>
      </c>
      <c r="AD30" s="26">
        <v>0</v>
      </c>
      <c r="AE30" s="26">
        <v>0</v>
      </c>
      <c r="AF30" s="33">
        <v>4</v>
      </c>
      <c r="AG30" s="34" t="s">
        <v>6</v>
      </c>
      <c r="AH30" s="52"/>
      <c r="AI30" s="56"/>
      <c r="AJ30" s="56"/>
      <c r="AK30" s="56"/>
    </row>
    <row r="31" spans="1:37" ht="15.6" customHeight="1" x14ac:dyDescent="0.2">
      <c r="A31" s="30">
        <v>14.03</v>
      </c>
      <c r="B31" s="31" t="s">
        <v>7</v>
      </c>
      <c r="C31" s="20">
        <v>0</v>
      </c>
      <c r="D31" s="4">
        <v>4</v>
      </c>
      <c r="E31" s="4">
        <v>0</v>
      </c>
      <c r="F31" s="4">
        <v>0</v>
      </c>
      <c r="G31" s="4">
        <v>1</v>
      </c>
      <c r="H31" s="4">
        <v>6</v>
      </c>
      <c r="I31" s="4">
        <v>2</v>
      </c>
      <c r="J31" s="4">
        <v>2</v>
      </c>
      <c r="K31" s="4">
        <v>6</v>
      </c>
      <c r="L31" s="97">
        <v>10</v>
      </c>
      <c r="M31" s="97">
        <v>3</v>
      </c>
      <c r="N31" s="97">
        <v>0</v>
      </c>
      <c r="O31" s="93" t="s">
        <v>70</v>
      </c>
      <c r="P31" s="93" t="s">
        <v>70</v>
      </c>
      <c r="Q31" s="4">
        <v>2</v>
      </c>
      <c r="R31" s="4">
        <v>2</v>
      </c>
      <c r="S31" s="4">
        <v>0</v>
      </c>
      <c r="T31" s="4">
        <v>1</v>
      </c>
      <c r="U31" s="4">
        <v>1</v>
      </c>
      <c r="V31" s="4">
        <v>0</v>
      </c>
      <c r="W31" s="4">
        <v>0</v>
      </c>
      <c r="X31" s="4">
        <v>1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1</v>
      </c>
      <c r="AE31" s="4">
        <v>0</v>
      </c>
      <c r="AF31" s="19"/>
      <c r="AG31" s="35">
        <f>SUM(C31:AE31)</f>
        <v>42</v>
      </c>
      <c r="AH31" s="14"/>
      <c r="AI31" s="56"/>
      <c r="AJ31" s="56"/>
      <c r="AK31" s="56"/>
    </row>
    <row r="32" spans="1:37" ht="15.6" customHeight="1" x14ac:dyDescent="0.2">
      <c r="A32" s="120" t="s">
        <v>72</v>
      </c>
      <c r="B32" s="31" t="s">
        <v>8</v>
      </c>
      <c r="C32" s="20">
        <f>C31</f>
        <v>0</v>
      </c>
      <c r="D32" s="5">
        <f t="shared" ref="D32:AE32" si="5">C32-D30+D31</f>
        <v>4</v>
      </c>
      <c r="E32" s="5">
        <f t="shared" si="5"/>
        <v>4</v>
      </c>
      <c r="F32" s="5">
        <f t="shared" si="5"/>
        <v>4</v>
      </c>
      <c r="G32" s="5">
        <f t="shared" si="5"/>
        <v>5</v>
      </c>
      <c r="H32" s="5">
        <f t="shared" si="5"/>
        <v>11</v>
      </c>
      <c r="I32" s="5">
        <f t="shared" si="5"/>
        <v>13</v>
      </c>
      <c r="J32" s="5">
        <f t="shared" si="5"/>
        <v>14</v>
      </c>
      <c r="K32" s="5">
        <f t="shared" si="5"/>
        <v>13</v>
      </c>
      <c r="L32" s="98">
        <f t="shared" si="5"/>
        <v>23</v>
      </c>
      <c r="M32" s="98">
        <f t="shared" si="5"/>
        <v>26</v>
      </c>
      <c r="N32" s="98">
        <f t="shared" si="5"/>
        <v>26</v>
      </c>
      <c r="O32" s="94" t="s">
        <v>70</v>
      </c>
      <c r="P32" s="94" t="s">
        <v>70</v>
      </c>
      <c r="Q32" s="5">
        <f>N32-Q30+Q31</f>
        <v>26</v>
      </c>
      <c r="R32" s="5">
        <f t="shared" si="5"/>
        <v>27</v>
      </c>
      <c r="S32" s="5">
        <f t="shared" si="5"/>
        <v>18</v>
      </c>
      <c r="T32" s="5">
        <f t="shared" si="5"/>
        <v>13</v>
      </c>
      <c r="U32" s="5">
        <f t="shared" si="5"/>
        <v>8</v>
      </c>
      <c r="V32" s="5">
        <f t="shared" si="5"/>
        <v>8</v>
      </c>
      <c r="W32" s="5">
        <f t="shared" si="5"/>
        <v>8</v>
      </c>
      <c r="X32" s="5">
        <f t="shared" si="5"/>
        <v>9</v>
      </c>
      <c r="Y32" s="5">
        <f t="shared" si="5"/>
        <v>9</v>
      </c>
      <c r="Z32" s="5">
        <f t="shared" si="5"/>
        <v>9</v>
      </c>
      <c r="AA32" s="5">
        <f t="shared" si="5"/>
        <v>7</v>
      </c>
      <c r="AB32" s="5">
        <f t="shared" si="5"/>
        <v>3</v>
      </c>
      <c r="AC32" s="5">
        <f t="shared" si="5"/>
        <v>3</v>
      </c>
      <c r="AD32" s="5">
        <f t="shared" si="5"/>
        <v>4</v>
      </c>
      <c r="AE32" s="5">
        <f t="shared" si="5"/>
        <v>4</v>
      </c>
      <c r="AF32" s="36">
        <f>AE32-AF30</f>
        <v>0</v>
      </c>
      <c r="AG32" s="37"/>
      <c r="AH32" s="3">
        <f>MAX(C32:AF32)</f>
        <v>27</v>
      </c>
      <c r="AI32" s="56"/>
      <c r="AJ32" s="56"/>
      <c r="AK32" s="56"/>
    </row>
    <row r="33" spans="1:37" ht="15.6" customHeight="1" x14ac:dyDescent="0.2">
      <c r="A33" s="121"/>
      <c r="B33" s="31" t="s">
        <v>9</v>
      </c>
      <c r="C33" s="116"/>
      <c r="D33" s="117"/>
      <c r="E33" s="117"/>
      <c r="F33" s="117"/>
      <c r="G33" s="117"/>
      <c r="H33" s="117"/>
      <c r="I33" s="99">
        <v>14.1</v>
      </c>
      <c r="J33" s="117"/>
      <c r="K33" s="117"/>
      <c r="L33" s="100">
        <v>14.17</v>
      </c>
      <c r="M33" s="117"/>
      <c r="N33" s="117"/>
      <c r="O33" s="101" t="s">
        <v>70</v>
      </c>
      <c r="P33" s="117"/>
      <c r="Q33" s="99">
        <v>14.25</v>
      </c>
      <c r="R33" s="117"/>
      <c r="S33" s="117"/>
      <c r="T33" s="117"/>
      <c r="U33" s="117"/>
      <c r="V33" s="117"/>
      <c r="W33" s="117"/>
      <c r="X33" s="117"/>
      <c r="Y33" s="99">
        <v>14.36</v>
      </c>
      <c r="Z33" s="117"/>
      <c r="AA33" s="117"/>
      <c r="AB33" s="99">
        <v>14.45</v>
      </c>
      <c r="AC33" s="117"/>
      <c r="AD33" s="117"/>
      <c r="AE33" s="117"/>
      <c r="AF33" s="109">
        <v>14.49</v>
      </c>
      <c r="AG33" s="38">
        <v>46</v>
      </c>
      <c r="AH33" s="14"/>
      <c r="AI33" s="56"/>
      <c r="AJ33" s="56"/>
      <c r="AK33" s="56"/>
    </row>
    <row r="34" spans="1:37" ht="15.6" customHeight="1" x14ac:dyDescent="0.2">
      <c r="A34" s="122"/>
      <c r="B34" s="32" t="s">
        <v>10</v>
      </c>
      <c r="C34" s="118">
        <v>14.03</v>
      </c>
      <c r="D34" s="119"/>
      <c r="E34" s="119"/>
      <c r="F34" s="119"/>
      <c r="G34" s="119"/>
      <c r="H34" s="119"/>
      <c r="I34" s="102">
        <f>I33</f>
        <v>14.1</v>
      </c>
      <c r="J34" s="119"/>
      <c r="K34" s="119"/>
      <c r="L34" s="103">
        <f>L33</f>
        <v>14.17</v>
      </c>
      <c r="M34" s="119"/>
      <c r="N34" s="119"/>
      <c r="O34" s="104" t="s">
        <v>70</v>
      </c>
      <c r="P34" s="119"/>
      <c r="Q34" s="102">
        <f>Q33</f>
        <v>14.25</v>
      </c>
      <c r="R34" s="119"/>
      <c r="S34" s="119"/>
      <c r="T34" s="119"/>
      <c r="U34" s="119"/>
      <c r="V34" s="119"/>
      <c r="W34" s="119"/>
      <c r="X34" s="119"/>
      <c r="Y34" s="102">
        <f>Y33</f>
        <v>14.36</v>
      </c>
      <c r="Z34" s="119"/>
      <c r="AA34" s="119"/>
      <c r="AB34" s="102">
        <f>AB33</f>
        <v>14.45</v>
      </c>
      <c r="AC34" s="119"/>
      <c r="AD34" s="119"/>
      <c r="AE34" s="119"/>
      <c r="AF34" s="115"/>
      <c r="AG34" s="37"/>
      <c r="AH34" s="15"/>
      <c r="AI34" s="56"/>
      <c r="AJ34" s="56"/>
      <c r="AK34" s="56"/>
    </row>
    <row r="35" spans="1:37" ht="15.6" customHeight="1" thickBot="1" x14ac:dyDescent="0.25">
      <c r="A35" s="58">
        <v>522</v>
      </c>
      <c r="B35" s="58" t="s">
        <v>11</v>
      </c>
      <c r="C35" s="65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60"/>
      <c r="AG35" s="61"/>
      <c r="AH35" s="3"/>
      <c r="AI35" s="56"/>
      <c r="AJ35" s="56"/>
      <c r="AK35" s="56"/>
    </row>
    <row r="36" spans="1:37" ht="15.6" customHeight="1" x14ac:dyDescent="0.2">
      <c r="A36" s="64"/>
      <c r="B36" s="28" t="s">
        <v>5</v>
      </c>
      <c r="C36" s="29"/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96">
        <v>0</v>
      </c>
      <c r="M36" s="96">
        <v>1</v>
      </c>
      <c r="N36" s="96">
        <v>0</v>
      </c>
      <c r="O36" s="92">
        <v>5</v>
      </c>
      <c r="P36" s="92">
        <v>0</v>
      </c>
      <c r="Q36" s="26">
        <v>2</v>
      </c>
      <c r="R36" s="26">
        <v>0</v>
      </c>
      <c r="S36" s="26">
        <v>1</v>
      </c>
      <c r="T36" s="26">
        <v>6</v>
      </c>
      <c r="U36" s="26">
        <v>6</v>
      </c>
      <c r="V36" s="26">
        <v>3</v>
      </c>
      <c r="W36" s="26">
        <v>4</v>
      </c>
      <c r="X36" s="26">
        <v>0</v>
      </c>
      <c r="Y36" s="26">
        <v>1</v>
      </c>
      <c r="Z36" s="26">
        <v>2</v>
      </c>
      <c r="AA36" s="26">
        <v>4</v>
      </c>
      <c r="AB36" s="26">
        <v>1</v>
      </c>
      <c r="AC36" s="26">
        <v>1</v>
      </c>
      <c r="AD36" s="26">
        <v>2</v>
      </c>
      <c r="AE36" s="26">
        <v>0</v>
      </c>
      <c r="AF36" s="33">
        <v>0</v>
      </c>
      <c r="AG36" s="34" t="s">
        <v>6</v>
      </c>
      <c r="AH36" s="52"/>
      <c r="AI36" s="56"/>
      <c r="AJ36" s="56"/>
      <c r="AK36" s="56"/>
    </row>
    <row r="37" spans="1:37" ht="15.6" customHeight="1" x14ac:dyDescent="0.2">
      <c r="A37" s="30">
        <v>16.079999999999998</v>
      </c>
      <c r="B37" s="31" t="s">
        <v>7</v>
      </c>
      <c r="C37" s="20">
        <v>0</v>
      </c>
      <c r="D37" s="4">
        <v>3</v>
      </c>
      <c r="E37" s="4">
        <v>1</v>
      </c>
      <c r="F37" s="4">
        <v>0</v>
      </c>
      <c r="G37" s="4">
        <v>0</v>
      </c>
      <c r="H37" s="4">
        <v>4</v>
      </c>
      <c r="I37" s="4">
        <v>0</v>
      </c>
      <c r="J37" s="4">
        <v>1</v>
      </c>
      <c r="K37" s="4">
        <v>1</v>
      </c>
      <c r="L37" s="97">
        <v>5</v>
      </c>
      <c r="M37" s="97">
        <v>0</v>
      </c>
      <c r="N37" s="97">
        <v>1</v>
      </c>
      <c r="O37" s="93">
        <v>14</v>
      </c>
      <c r="P37" s="93">
        <v>0</v>
      </c>
      <c r="Q37" s="4">
        <v>2</v>
      </c>
      <c r="R37" s="4">
        <v>0</v>
      </c>
      <c r="S37" s="4">
        <v>1</v>
      </c>
      <c r="T37" s="4">
        <v>1</v>
      </c>
      <c r="U37" s="4">
        <v>3</v>
      </c>
      <c r="V37" s="4">
        <v>0</v>
      </c>
      <c r="W37" s="4">
        <v>0</v>
      </c>
      <c r="X37" s="4">
        <v>0</v>
      </c>
      <c r="Y37" s="4">
        <v>1</v>
      </c>
      <c r="Z37" s="4">
        <v>0</v>
      </c>
      <c r="AA37" s="4">
        <v>1</v>
      </c>
      <c r="AB37" s="4">
        <v>0</v>
      </c>
      <c r="AC37" s="4">
        <v>0</v>
      </c>
      <c r="AD37" s="4">
        <v>0</v>
      </c>
      <c r="AE37" s="4">
        <v>0</v>
      </c>
      <c r="AF37" s="19"/>
      <c r="AG37" s="35">
        <f>SUM(C37:AE37)</f>
        <v>39</v>
      </c>
      <c r="AH37" s="14"/>
      <c r="AI37" s="56"/>
      <c r="AJ37" s="56"/>
      <c r="AK37" s="56"/>
    </row>
    <row r="38" spans="1:37" ht="15.6" customHeight="1" x14ac:dyDescent="0.2">
      <c r="A38" s="120" t="s">
        <v>72</v>
      </c>
      <c r="B38" s="31" t="s">
        <v>8</v>
      </c>
      <c r="C38" s="20">
        <f>C37</f>
        <v>0</v>
      </c>
      <c r="D38" s="5">
        <f t="shared" ref="D38:AE38" si="6">C38-D36+D37</f>
        <v>3</v>
      </c>
      <c r="E38" s="5">
        <f t="shared" si="6"/>
        <v>4</v>
      </c>
      <c r="F38" s="5">
        <f t="shared" si="6"/>
        <v>4</v>
      </c>
      <c r="G38" s="5">
        <f t="shared" si="6"/>
        <v>4</v>
      </c>
      <c r="H38" s="5">
        <f t="shared" si="6"/>
        <v>8</v>
      </c>
      <c r="I38" s="5">
        <f t="shared" si="6"/>
        <v>8</v>
      </c>
      <c r="J38" s="5">
        <f t="shared" si="6"/>
        <v>9</v>
      </c>
      <c r="K38" s="5">
        <f t="shared" si="6"/>
        <v>10</v>
      </c>
      <c r="L38" s="98">
        <f t="shared" si="6"/>
        <v>15</v>
      </c>
      <c r="M38" s="98">
        <f t="shared" si="6"/>
        <v>14</v>
      </c>
      <c r="N38" s="98">
        <f t="shared" si="6"/>
        <v>15</v>
      </c>
      <c r="O38" s="94">
        <f t="shared" si="6"/>
        <v>24</v>
      </c>
      <c r="P38" s="94">
        <f t="shared" si="6"/>
        <v>24</v>
      </c>
      <c r="Q38" s="5">
        <f t="shared" si="6"/>
        <v>24</v>
      </c>
      <c r="R38" s="5">
        <f t="shared" si="6"/>
        <v>24</v>
      </c>
      <c r="S38" s="5">
        <f t="shared" si="6"/>
        <v>24</v>
      </c>
      <c r="T38" s="5">
        <f t="shared" si="6"/>
        <v>19</v>
      </c>
      <c r="U38" s="5">
        <f t="shared" si="6"/>
        <v>16</v>
      </c>
      <c r="V38" s="5">
        <f t="shared" si="6"/>
        <v>13</v>
      </c>
      <c r="W38" s="5">
        <f t="shared" si="6"/>
        <v>9</v>
      </c>
      <c r="X38" s="5">
        <f t="shared" si="6"/>
        <v>9</v>
      </c>
      <c r="Y38" s="5">
        <f t="shared" si="6"/>
        <v>9</v>
      </c>
      <c r="Z38" s="5">
        <f t="shared" si="6"/>
        <v>7</v>
      </c>
      <c r="AA38" s="5">
        <f t="shared" si="6"/>
        <v>4</v>
      </c>
      <c r="AB38" s="5">
        <f t="shared" si="6"/>
        <v>3</v>
      </c>
      <c r="AC38" s="5">
        <f t="shared" si="6"/>
        <v>2</v>
      </c>
      <c r="AD38" s="5">
        <f t="shared" si="6"/>
        <v>0</v>
      </c>
      <c r="AE38" s="5">
        <f t="shared" si="6"/>
        <v>0</v>
      </c>
      <c r="AF38" s="36">
        <f>AE38-AF36</f>
        <v>0</v>
      </c>
      <c r="AG38" s="37"/>
      <c r="AH38" s="3">
        <f>MAX(C38:AF38)</f>
        <v>24</v>
      </c>
      <c r="AI38" s="56"/>
      <c r="AJ38" s="56"/>
      <c r="AK38" s="56"/>
    </row>
    <row r="39" spans="1:37" ht="15.6" customHeight="1" x14ac:dyDescent="0.2">
      <c r="A39" s="121"/>
      <c r="B39" s="31" t="s">
        <v>9</v>
      </c>
      <c r="C39" s="116"/>
      <c r="D39" s="117"/>
      <c r="E39" s="117"/>
      <c r="F39" s="117"/>
      <c r="G39" s="117"/>
      <c r="H39" s="117"/>
      <c r="I39" s="99">
        <v>16.149999999999999</v>
      </c>
      <c r="J39" s="117"/>
      <c r="K39" s="117"/>
      <c r="L39" s="100">
        <v>16.21</v>
      </c>
      <c r="M39" s="117"/>
      <c r="N39" s="117"/>
      <c r="O39" s="101">
        <v>16.29</v>
      </c>
      <c r="P39" s="117"/>
      <c r="Q39" s="99">
        <v>16.32</v>
      </c>
      <c r="R39" s="117"/>
      <c r="S39" s="117"/>
      <c r="T39" s="117"/>
      <c r="U39" s="117"/>
      <c r="V39" s="117"/>
      <c r="W39" s="117"/>
      <c r="X39" s="117"/>
      <c r="Y39" s="99">
        <v>16.48</v>
      </c>
      <c r="Z39" s="117"/>
      <c r="AA39" s="117"/>
      <c r="AB39" s="99">
        <v>16.53</v>
      </c>
      <c r="AC39" s="117"/>
      <c r="AD39" s="117"/>
      <c r="AE39" s="117"/>
      <c r="AF39" s="109">
        <v>16.59</v>
      </c>
      <c r="AG39" s="38">
        <v>51</v>
      </c>
      <c r="AH39" s="14"/>
      <c r="AI39" s="56"/>
      <c r="AJ39" s="56"/>
      <c r="AK39" s="56"/>
    </row>
    <row r="40" spans="1:37" ht="15.6" customHeight="1" x14ac:dyDescent="0.2">
      <c r="A40" s="122"/>
      <c r="B40" s="32" t="s">
        <v>10</v>
      </c>
      <c r="C40" s="118">
        <v>16.079999999999998</v>
      </c>
      <c r="D40" s="119"/>
      <c r="E40" s="119"/>
      <c r="F40" s="119"/>
      <c r="G40" s="119"/>
      <c r="H40" s="119"/>
      <c r="I40" s="102">
        <f>I39</f>
        <v>16.149999999999999</v>
      </c>
      <c r="J40" s="119"/>
      <c r="K40" s="119"/>
      <c r="L40" s="103">
        <f>L39</f>
        <v>16.21</v>
      </c>
      <c r="M40" s="119"/>
      <c r="N40" s="119"/>
      <c r="O40" s="104">
        <v>16.3</v>
      </c>
      <c r="P40" s="119"/>
      <c r="Q40" s="102">
        <f>Q39</f>
        <v>16.32</v>
      </c>
      <c r="R40" s="119"/>
      <c r="S40" s="119"/>
      <c r="T40" s="119"/>
      <c r="U40" s="119"/>
      <c r="V40" s="119"/>
      <c r="W40" s="119"/>
      <c r="X40" s="119"/>
      <c r="Y40" s="102">
        <f>Y39</f>
        <v>16.48</v>
      </c>
      <c r="Z40" s="119"/>
      <c r="AA40" s="119"/>
      <c r="AB40" s="102">
        <f>AB39</f>
        <v>16.53</v>
      </c>
      <c r="AC40" s="119"/>
      <c r="AD40" s="119"/>
      <c r="AE40" s="119"/>
      <c r="AF40" s="115"/>
      <c r="AG40" s="37"/>
      <c r="AH40" s="15"/>
      <c r="AI40" s="56"/>
      <c r="AJ40" s="56"/>
      <c r="AK40" s="56"/>
    </row>
    <row r="41" spans="1:37" ht="15.6" customHeight="1" thickBot="1" x14ac:dyDescent="0.25">
      <c r="A41" s="58">
        <v>522</v>
      </c>
      <c r="B41" s="58" t="s">
        <v>11</v>
      </c>
      <c r="C41" s="65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60"/>
      <c r="AG41" s="61"/>
      <c r="AH41" s="3"/>
      <c r="AI41" s="56"/>
      <c r="AJ41" s="56"/>
      <c r="AK41" s="56"/>
    </row>
    <row r="42" spans="1:37" ht="15.6" customHeight="1" x14ac:dyDescent="0.2">
      <c r="A42" s="64"/>
      <c r="B42" s="28" t="s">
        <v>5</v>
      </c>
      <c r="C42" s="29"/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1</v>
      </c>
      <c r="L42" s="96">
        <v>3</v>
      </c>
      <c r="M42" s="96">
        <v>0</v>
      </c>
      <c r="N42" s="96">
        <v>4</v>
      </c>
      <c r="O42" s="92">
        <v>2</v>
      </c>
      <c r="P42" s="92">
        <v>0</v>
      </c>
      <c r="Q42" s="26">
        <v>2</v>
      </c>
      <c r="R42" s="26">
        <v>0</v>
      </c>
      <c r="S42" s="26">
        <v>1</v>
      </c>
      <c r="T42" s="26">
        <v>0</v>
      </c>
      <c r="U42" s="26">
        <v>2</v>
      </c>
      <c r="V42" s="26">
        <v>4</v>
      </c>
      <c r="W42" s="26">
        <v>2</v>
      </c>
      <c r="X42" s="26">
        <v>0</v>
      </c>
      <c r="Y42" s="26">
        <v>0</v>
      </c>
      <c r="Z42" s="26">
        <v>0</v>
      </c>
      <c r="AA42" s="26">
        <v>1</v>
      </c>
      <c r="AB42" s="26">
        <v>0</v>
      </c>
      <c r="AC42" s="26">
        <v>3</v>
      </c>
      <c r="AD42" s="26">
        <v>0</v>
      </c>
      <c r="AE42" s="26">
        <v>0</v>
      </c>
      <c r="AF42" s="33">
        <v>6</v>
      </c>
      <c r="AG42" s="34" t="s">
        <v>6</v>
      </c>
      <c r="AH42" s="52"/>
      <c r="AI42" s="56"/>
      <c r="AJ42" s="56"/>
      <c r="AK42" s="56"/>
    </row>
    <row r="43" spans="1:37" ht="15.6" customHeight="1" x14ac:dyDescent="0.2">
      <c r="A43" s="30">
        <v>18.28</v>
      </c>
      <c r="B43" s="31" t="s">
        <v>7</v>
      </c>
      <c r="C43" s="20">
        <v>2</v>
      </c>
      <c r="D43" s="4">
        <v>3</v>
      </c>
      <c r="E43" s="4">
        <v>0</v>
      </c>
      <c r="F43" s="4">
        <v>0</v>
      </c>
      <c r="G43" s="4">
        <v>12</v>
      </c>
      <c r="H43" s="4">
        <v>0</v>
      </c>
      <c r="I43" s="4">
        <v>0</v>
      </c>
      <c r="J43" s="4">
        <v>0</v>
      </c>
      <c r="K43" s="4">
        <v>1</v>
      </c>
      <c r="L43" s="97">
        <v>2</v>
      </c>
      <c r="M43" s="97">
        <v>0</v>
      </c>
      <c r="N43" s="97">
        <v>0</v>
      </c>
      <c r="O43" s="93">
        <v>0</v>
      </c>
      <c r="P43" s="93">
        <v>0</v>
      </c>
      <c r="Q43" s="4">
        <v>5</v>
      </c>
      <c r="R43" s="4">
        <v>0</v>
      </c>
      <c r="S43" s="4">
        <v>0</v>
      </c>
      <c r="T43" s="4">
        <v>1</v>
      </c>
      <c r="U43" s="4">
        <v>1</v>
      </c>
      <c r="V43" s="4">
        <v>0</v>
      </c>
      <c r="W43" s="4">
        <v>0</v>
      </c>
      <c r="X43" s="4">
        <v>2</v>
      </c>
      <c r="Y43" s="4">
        <v>0</v>
      </c>
      <c r="Z43" s="4">
        <v>1</v>
      </c>
      <c r="AA43" s="4">
        <v>0</v>
      </c>
      <c r="AB43" s="4">
        <v>1</v>
      </c>
      <c r="AC43" s="4">
        <v>0</v>
      </c>
      <c r="AD43" s="4">
        <v>0</v>
      </c>
      <c r="AE43" s="4">
        <v>0</v>
      </c>
      <c r="AF43" s="19"/>
      <c r="AG43" s="35">
        <f>SUM(C43:AE43)</f>
        <v>31</v>
      </c>
      <c r="AH43" s="14"/>
      <c r="AI43" s="56"/>
      <c r="AJ43" s="56"/>
      <c r="AK43" s="56"/>
    </row>
    <row r="44" spans="1:37" ht="15.6" customHeight="1" x14ac:dyDescent="0.2">
      <c r="A44" s="120" t="s">
        <v>72</v>
      </c>
      <c r="B44" s="31" t="s">
        <v>8</v>
      </c>
      <c r="C44" s="20">
        <f>C43</f>
        <v>2</v>
      </c>
      <c r="D44" s="5">
        <f t="shared" ref="D44:AE44" si="7">C44-D42+D43</f>
        <v>5</v>
      </c>
      <c r="E44" s="5">
        <f t="shared" si="7"/>
        <v>5</v>
      </c>
      <c r="F44" s="5">
        <f t="shared" si="7"/>
        <v>5</v>
      </c>
      <c r="G44" s="5">
        <f t="shared" si="7"/>
        <v>17</v>
      </c>
      <c r="H44" s="5">
        <f t="shared" si="7"/>
        <v>17</v>
      </c>
      <c r="I44" s="5">
        <f t="shared" si="7"/>
        <v>17</v>
      </c>
      <c r="J44" s="5">
        <f t="shared" si="7"/>
        <v>17</v>
      </c>
      <c r="K44" s="5">
        <f t="shared" si="7"/>
        <v>17</v>
      </c>
      <c r="L44" s="98">
        <f t="shared" si="7"/>
        <v>16</v>
      </c>
      <c r="M44" s="98">
        <f t="shared" si="7"/>
        <v>16</v>
      </c>
      <c r="N44" s="98">
        <f t="shared" si="7"/>
        <v>12</v>
      </c>
      <c r="O44" s="94">
        <f t="shared" si="7"/>
        <v>10</v>
      </c>
      <c r="P44" s="94">
        <f t="shared" si="7"/>
        <v>10</v>
      </c>
      <c r="Q44" s="5">
        <f t="shared" si="7"/>
        <v>13</v>
      </c>
      <c r="R44" s="5">
        <f t="shared" si="7"/>
        <v>13</v>
      </c>
      <c r="S44" s="5">
        <f t="shared" si="7"/>
        <v>12</v>
      </c>
      <c r="T44" s="5">
        <f t="shared" si="7"/>
        <v>13</v>
      </c>
      <c r="U44" s="5">
        <f t="shared" si="7"/>
        <v>12</v>
      </c>
      <c r="V44" s="5">
        <f t="shared" si="7"/>
        <v>8</v>
      </c>
      <c r="W44" s="5">
        <f t="shared" si="7"/>
        <v>6</v>
      </c>
      <c r="X44" s="5">
        <f t="shared" si="7"/>
        <v>8</v>
      </c>
      <c r="Y44" s="5">
        <f t="shared" si="7"/>
        <v>8</v>
      </c>
      <c r="Z44" s="5">
        <f t="shared" si="7"/>
        <v>9</v>
      </c>
      <c r="AA44" s="5">
        <f t="shared" si="7"/>
        <v>8</v>
      </c>
      <c r="AB44" s="5">
        <f t="shared" si="7"/>
        <v>9</v>
      </c>
      <c r="AC44" s="5">
        <f t="shared" si="7"/>
        <v>6</v>
      </c>
      <c r="AD44" s="5">
        <f t="shared" si="7"/>
        <v>6</v>
      </c>
      <c r="AE44" s="5">
        <f t="shared" si="7"/>
        <v>6</v>
      </c>
      <c r="AF44" s="36">
        <f>AE44-AF42</f>
        <v>0</v>
      </c>
      <c r="AG44" s="37"/>
      <c r="AH44" s="3">
        <f>MAX(C44:AF44)</f>
        <v>17</v>
      </c>
      <c r="AI44" s="56"/>
      <c r="AJ44" s="56"/>
      <c r="AK44" s="56"/>
    </row>
    <row r="45" spans="1:37" ht="15.6" customHeight="1" x14ac:dyDescent="0.2">
      <c r="A45" s="121"/>
      <c r="B45" s="31" t="s">
        <v>9</v>
      </c>
      <c r="C45" s="116"/>
      <c r="D45" s="117"/>
      <c r="E45" s="117"/>
      <c r="F45" s="117"/>
      <c r="G45" s="117"/>
      <c r="H45" s="117"/>
      <c r="I45" s="99">
        <v>18.36</v>
      </c>
      <c r="J45" s="117"/>
      <c r="K45" s="117"/>
      <c r="L45" s="100">
        <v>18.41</v>
      </c>
      <c r="M45" s="117"/>
      <c r="N45" s="117"/>
      <c r="O45" s="101">
        <v>18.5</v>
      </c>
      <c r="P45" s="117"/>
      <c r="Q45" s="99">
        <v>18.54</v>
      </c>
      <c r="R45" s="117"/>
      <c r="S45" s="117"/>
      <c r="T45" s="117"/>
      <c r="U45" s="117"/>
      <c r="V45" s="117"/>
      <c r="W45" s="117"/>
      <c r="X45" s="117"/>
      <c r="Y45" s="99">
        <v>19.059999999999999</v>
      </c>
      <c r="Z45" s="117"/>
      <c r="AA45" s="117"/>
      <c r="AB45" s="99">
        <v>19.14</v>
      </c>
      <c r="AC45" s="117"/>
      <c r="AD45" s="117"/>
      <c r="AE45" s="117"/>
      <c r="AF45" s="109">
        <v>19.190000000000001</v>
      </c>
      <c r="AG45" s="38">
        <v>51</v>
      </c>
      <c r="AH45" s="14"/>
      <c r="AI45" s="56"/>
      <c r="AJ45" s="56"/>
      <c r="AK45" s="56"/>
    </row>
    <row r="46" spans="1:37" ht="15.6" customHeight="1" x14ac:dyDescent="0.2">
      <c r="A46" s="122"/>
      <c r="B46" s="32" t="s">
        <v>10</v>
      </c>
      <c r="C46" s="118">
        <v>18.28</v>
      </c>
      <c r="D46" s="119"/>
      <c r="E46" s="119"/>
      <c r="F46" s="119"/>
      <c r="G46" s="119"/>
      <c r="H46" s="119"/>
      <c r="I46" s="102">
        <f>I45</f>
        <v>18.36</v>
      </c>
      <c r="J46" s="119"/>
      <c r="K46" s="119"/>
      <c r="L46" s="103">
        <f>L45</f>
        <v>18.41</v>
      </c>
      <c r="M46" s="119"/>
      <c r="N46" s="119"/>
      <c r="O46" s="104">
        <f>O45</f>
        <v>18.5</v>
      </c>
      <c r="P46" s="119"/>
      <c r="Q46" s="102">
        <f>Q45</f>
        <v>18.54</v>
      </c>
      <c r="R46" s="119"/>
      <c r="S46" s="119"/>
      <c r="T46" s="119"/>
      <c r="U46" s="119"/>
      <c r="V46" s="119"/>
      <c r="W46" s="119"/>
      <c r="X46" s="119"/>
      <c r="Y46" s="102">
        <f>Y45</f>
        <v>19.059999999999999</v>
      </c>
      <c r="Z46" s="119"/>
      <c r="AA46" s="119"/>
      <c r="AB46" s="102">
        <f>AB45</f>
        <v>19.14</v>
      </c>
      <c r="AC46" s="119"/>
      <c r="AD46" s="119"/>
      <c r="AE46" s="119"/>
      <c r="AF46" s="115"/>
      <c r="AG46" s="37"/>
      <c r="AH46" s="15"/>
      <c r="AI46" s="56"/>
      <c r="AJ46" s="56"/>
      <c r="AK46" s="56"/>
    </row>
    <row r="47" spans="1:37" ht="15.6" customHeight="1" thickBot="1" x14ac:dyDescent="0.25">
      <c r="A47" s="58">
        <v>522</v>
      </c>
      <c r="B47" s="58" t="s">
        <v>11</v>
      </c>
      <c r="C47" s="65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60"/>
      <c r="AG47" s="61"/>
      <c r="AH47" s="3"/>
      <c r="AI47" s="56"/>
      <c r="AJ47" s="56"/>
      <c r="AK47" s="56"/>
    </row>
    <row r="48" spans="1:37" ht="15.6" customHeight="1" x14ac:dyDescent="0.2">
      <c r="A48" s="64"/>
      <c r="B48" s="28" t="s">
        <v>5</v>
      </c>
      <c r="C48" s="29"/>
      <c r="D48" s="26" t="s">
        <v>70</v>
      </c>
      <c r="E48" s="26" t="s">
        <v>70</v>
      </c>
      <c r="F48" s="26" t="s">
        <v>70</v>
      </c>
      <c r="G48" s="26" t="s">
        <v>70</v>
      </c>
      <c r="H48" s="26" t="s">
        <v>70</v>
      </c>
      <c r="I48" s="26" t="s">
        <v>70</v>
      </c>
      <c r="J48" s="26" t="s">
        <v>70</v>
      </c>
      <c r="K48" s="26" t="s">
        <v>70</v>
      </c>
      <c r="L48" s="96" t="s">
        <v>70</v>
      </c>
      <c r="M48" s="96">
        <v>0</v>
      </c>
      <c r="N48" s="96">
        <v>0</v>
      </c>
      <c r="O48" s="92" t="s">
        <v>70</v>
      </c>
      <c r="P48" s="92" t="s">
        <v>70</v>
      </c>
      <c r="Q48" s="26">
        <v>0</v>
      </c>
      <c r="R48" s="26">
        <v>0</v>
      </c>
      <c r="S48" s="26">
        <v>0</v>
      </c>
      <c r="T48" s="26">
        <v>4</v>
      </c>
      <c r="U48" s="26">
        <v>2</v>
      </c>
      <c r="V48" s="26">
        <v>0</v>
      </c>
      <c r="W48" s="26">
        <v>0</v>
      </c>
      <c r="X48" s="26">
        <v>0</v>
      </c>
      <c r="Y48" s="26">
        <v>0</v>
      </c>
      <c r="Z48" s="26">
        <v>0</v>
      </c>
      <c r="AA48" s="26">
        <v>1</v>
      </c>
      <c r="AB48" s="26">
        <v>0</v>
      </c>
      <c r="AC48" s="26">
        <v>0</v>
      </c>
      <c r="AD48" s="26">
        <v>0</v>
      </c>
      <c r="AE48" s="26">
        <v>0</v>
      </c>
      <c r="AF48" s="33">
        <v>2</v>
      </c>
      <c r="AG48" s="34" t="s">
        <v>6</v>
      </c>
      <c r="AH48" s="52"/>
      <c r="AI48" s="56"/>
      <c r="AJ48" s="56"/>
      <c r="AK48" s="56"/>
    </row>
    <row r="49" spans="1:37" ht="15.6" customHeight="1" x14ac:dyDescent="0.2">
      <c r="A49" s="30">
        <v>20.29</v>
      </c>
      <c r="B49" s="31" t="s">
        <v>7</v>
      </c>
      <c r="C49" s="20" t="s">
        <v>70</v>
      </c>
      <c r="D49" s="4" t="s">
        <v>70</v>
      </c>
      <c r="E49" s="4" t="s">
        <v>70</v>
      </c>
      <c r="F49" s="4" t="s">
        <v>70</v>
      </c>
      <c r="G49" s="4" t="s">
        <v>70</v>
      </c>
      <c r="H49" s="4" t="s">
        <v>70</v>
      </c>
      <c r="I49" s="4" t="s">
        <v>70</v>
      </c>
      <c r="J49" s="4" t="s">
        <v>70</v>
      </c>
      <c r="K49" s="4" t="s">
        <v>70</v>
      </c>
      <c r="L49" s="97">
        <v>2</v>
      </c>
      <c r="M49" s="97">
        <v>0</v>
      </c>
      <c r="N49" s="97">
        <v>0</v>
      </c>
      <c r="O49" s="93" t="s">
        <v>70</v>
      </c>
      <c r="P49" s="93" t="s">
        <v>70</v>
      </c>
      <c r="Q49" s="4">
        <v>0</v>
      </c>
      <c r="R49" s="4">
        <v>1</v>
      </c>
      <c r="S49" s="4">
        <v>4</v>
      </c>
      <c r="T49" s="4">
        <v>1</v>
      </c>
      <c r="U49" s="4">
        <v>1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19"/>
      <c r="AG49" s="35">
        <f>SUM(C49:AE49)</f>
        <v>9</v>
      </c>
      <c r="AH49" s="14"/>
      <c r="AI49" s="56"/>
      <c r="AJ49" s="56"/>
      <c r="AK49" s="56"/>
    </row>
    <row r="50" spans="1:37" ht="15.6" customHeight="1" x14ac:dyDescent="0.2">
      <c r="A50" s="120" t="s">
        <v>71</v>
      </c>
      <c r="B50" s="31" t="s">
        <v>8</v>
      </c>
      <c r="C50" s="20" t="s">
        <v>70</v>
      </c>
      <c r="D50" s="5" t="s">
        <v>70</v>
      </c>
      <c r="E50" s="5" t="s">
        <v>70</v>
      </c>
      <c r="F50" s="5" t="s">
        <v>70</v>
      </c>
      <c r="G50" s="5" t="s">
        <v>70</v>
      </c>
      <c r="H50" s="5" t="s">
        <v>70</v>
      </c>
      <c r="I50" s="5" t="s">
        <v>70</v>
      </c>
      <c r="J50" s="5" t="s">
        <v>70</v>
      </c>
      <c r="K50" s="5" t="s">
        <v>70</v>
      </c>
      <c r="L50" s="98">
        <f>L49</f>
        <v>2</v>
      </c>
      <c r="M50" s="98">
        <f t="shared" ref="M50:N50" si="8">L50-M48+M49</f>
        <v>2</v>
      </c>
      <c r="N50" s="98">
        <f t="shared" si="8"/>
        <v>2</v>
      </c>
      <c r="O50" s="94" t="s">
        <v>70</v>
      </c>
      <c r="P50" s="94" t="s">
        <v>70</v>
      </c>
      <c r="Q50" s="5">
        <f>N50-Q48+Q49</f>
        <v>2</v>
      </c>
      <c r="R50" s="5">
        <f t="shared" ref="R50:AE50" si="9">Q50-R48+R49</f>
        <v>3</v>
      </c>
      <c r="S50" s="5">
        <f t="shared" si="9"/>
        <v>7</v>
      </c>
      <c r="T50" s="5">
        <f t="shared" si="9"/>
        <v>4</v>
      </c>
      <c r="U50" s="5">
        <f t="shared" si="9"/>
        <v>3</v>
      </c>
      <c r="V50" s="5">
        <f t="shared" si="9"/>
        <v>3</v>
      </c>
      <c r="W50" s="5">
        <f t="shared" si="9"/>
        <v>3</v>
      </c>
      <c r="X50" s="5">
        <f t="shared" si="9"/>
        <v>3</v>
      </c>
      <c r="Y50" s="5">
        <f t="shared" si="9"/>
        <v>3</v>
      </c>
      <c r="Z50" s="5">
        <f t="shared" si="9"/>
        <v>3</v>
      </c>
      <c r="AA50" s="5">
        <f t="shared" si="9"/>
        <v>2</v>
      </c>
      <c r="AB50" s="5">
        <f t="shared" si="9"/>
        <v>2</v>
      </c>
      <c r="AC50" s="5">
        <f t="shared" si="9"/>
        <v>2</v>
      </c>
      <c r="AD50" s="5">
        <f t="shared" si="9"/>
        <v>2</v>
      </c>
      <c r="AE50" s="5">
        <f t="shared" si="9"/>
        <v>2</v>
      </c>
      <c r="AF50" s="36">
        <f>AE50-AF48</f>
        <v>0</v>
      </c>
      <c r="AG50" s="37"/>
      <c r="AH50" s="3">
        <f>MAX(C50:AF50)</f>
        <v>7</v>
      </c>
      <c r="AI50" s="56"/>
      <c r="AJ50" s="56"/>
      <c r="AK50" s="56"/>
    </row>
    <row r="51" spans="1:37" ht="15.6" customHeight="1" x14ac:dyDescent="0.2">
      <c r="A51" s="121"/>
      <c r="B51" s="31" t="s">
        <v>9</v>
      </c>
      <c r="C51" s="116"/>
      <c r="D51" s="117"/>
      <c r="E51" s="117"/>
      <c r="F51" s="117"/>
      <c r="G51" s="117"/>
      <c r="H51" s="117"/>
      <c r="I51" s="99" t="s">
        <v>70</v>
      </c>
      <c r="J51" s="117"/>
      <c r="K51" s="117"/>
      <c r="L51" s="100" t="s">
        <v>70</v>
      </c>
      <c r="M51" s="117"/>
      <c r="N51" s="117"/>
      <c r="O51" s="101" t="s">
        <v>70</v>
      </c>
      <c r="P51" s="117"/>
      <c r="Q51" s="99">
        <v>20.34</v>
      </c>
      <c r="R51" s="117"/>
      <c r="S51" s="117"/>
      <c r="T51" s="117"/>
      <c r="U51" s="117"/>
      <c r="V51" s="117"/>
      <c r="W51" s="117"/>
      <c r="X51" s="117"/>
      <c r="Y51" s="99">
        <v>20.48</v>
      </c>
      <c r="Z51" s="117"/>
      <c r="AA51" s="117"/>
      <c r="AB51" s="99">
        <v>20.53</v>
      </c>
      <c r="AC51" s="117"/>
      <c r="AD51" s="117"/>
      <c r="AE51" s="117"/>
      <c r="AF51" s="109">
        <v>21.01</v>
      </c>
      <c r="AG51" s="38">
        <v>32</v>
      </c>
      <c r="AH51" s="14"/>
      <c r="AI51" s="56"/>
      <c r="AJ51" s="56"/>
      <c r="AK51" s="56"/>
    </row>
    <row r="52" spans="1:37" ht="15.6" customHeight="1" x14ac:dyDescent="0.2">
      <c r="A52" s="122"/>
      <c r="B52" s="32" t="s">
        <v>10</v>
      </c>
      <c r="C52" s="99" t="s">
        <v>70</v>
      </c>
      <c r="D52" s="119"/>
      <c r="E52" s="119"/>
      <c r="F52" s="119"/>
      <c r="G52" s="119"/>
      <c r="H52" s="119"/>
      <c r="I52" s="102" t="s">
        <v>70</v>
      </c>
      <c r="J52" s="119"/>
      <c r="K52" s="119"/>
      <c r="L52" s="103">
        <v>20.29</v>
      </c>
      <c r="M52" s="119"/>
      <c r="N52" s="119"/>
      <c r="O52" s="104" t="s">
        <v>70</v>
      </c>
      <c r="P52" s="119"/>
      <c r="Q52" s="102">
        <f>Q51</f>
        <v>20.34</v>
      </c>
      <c r="R52" s="119"/>
      <c r="S52" s="119"/>
      <c r="T52" s="119"/>
      <c r="U52" s="119"/>
      <c r="V52" s="119"/>
      <c r="W52" s="119"/>
      <c r="X52" s="119"/>
      <c r="Y52" s="102">
        <f>Y51</f>
        <v>20.48</v>
      </c>
      <c r="Z52" s="119"/>
      <c r="AA52" s="119"/>
      <c r="AB52" s="102">
        <f>AB51</f>
        <v>20.53</v>
      </c>
      <c r="AC52" s="119"/>
      <c r="AD52" s="119"/>
      <c r="AE52" s="119"/>
      <c r="AF52" s="115"/>
      <c r="AG52" s="37"/>
      <c r="AH52" s="15"/>
      <c r="AI52" s="56"/>
      <c r="AJ52" s="56"/>
      <c r="AK52" s="56"/>
    </row>
    <row r="53" spans="1:37" ht="15.6" customHeight="1" thickBot="1" x14ac:dyDescent="0.25">
      <c r="A53" s="58">
        <v>522</v>
      </c>
      <c r="B53" s="58" t="s">
        <v>11</v>
      </c>
      <c r="C53" s="65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60"/>
      <c r="AG53" s="61"/>
      <c r="AH53" s="3"/>
      <c r="AI53" s="56"/>
      <c r="AJ53" s="56"/>
      <c r="AK53" s="56"/>
    </row>
    <row r="54" spans="1:37" ht="15.6" customHeight="1" x14ac:dyDescent="0.2">
      <c r="A54" s="64"/>
      <c r="B54" s="28" t="s">
        <v>5</v>
      </c>
      <c r="C54" s="29"/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96">
        <v>0</v>
      </c>
      <c r="M54" s="96">
        <v>0</v>
      </c>
      <c r="N54" s="96">
        <v>1</v>
      </c>
      <c r="O54" s="92" t="s">
        <v>70</v>
      </c>
      <c r="P54" s="92" t="s">
        <v>70</v>
      </c>
      <c r="Q54" s="26">
        <v>0</v>
      </c>
      <c r="R54" s="26">
        <v>0</v>
      </c>
      <c r="S54" s="26">
        <v>1</v>
      </c>
      <c r="T54" s="26">
        <v>1</v>
      </c>
      <c r="U54" s="26">
        <v>4</v>
      </c>
      <c r="V54" s="26">
        <v>0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6">
        <v>1</v>
      </c>
      <c r="AC54" s="26">
        <v>0</v>
      </c>
      <c r="AD54" s="26">
        <v>0</v>
      </c>
      <c r="AE54" s="26">
        <v>0</v>
      </c>
      <c r="AF54" s="33">
        <v>0</v>
      </c>
      <c r="AG54" s="34" t="s">
        <v>6</v>
      </c>
      <c r="AH54" s="52"/>
      <c r="AI54" s="56"/>
      <c r="AJ54" s="56"/>
      <c r="AK54" s="56"/>
    </row>
    <row r="55" spans="1:37" ht="15.6" customHeight="1" x14ac:dyDescent="0.2">
      <c r="A55" s="30">
        <v>22.08</v>
      </c>
      <c r="B55" s="31" t="s">
        <v>7</v>
      </c>
      <c r="C55" s="20">
        <v>0</v>
      </c>
      <c r="D55" s="4">
        <v>1</v>
      </c>
      <c r="E55" s="4">
        <v>0</v>
      </c>
      <c r="F55" s="4">
        <v>0</v>
      </c>
      <c r="G55" s="4">
        <v>0</v>
      </c>
      <c r="H55" s="4">
        <v>1</v>
      </c>
      <c r="I55" s="4">
        <v>0</v>
      </c>
      <c r="J55" s="4">
        <v>0</v>
      </c>
      <c r="K55" s="4">
        <v>0</v>
      </c>
      <c r="L55" s="97">
        <v>2</v>
      </c>
      <c r="M55" s="97">
        <v>0</v>
      </c>
      <c r="N55" s="97">
        <v>0</v>
      </c>
      <c r="O55" s="93" t="s">
        <v>70</v>
      </c>
      <c r="P55" s="93" t="s">
        <v>70</v>
      </c>
      <c r="Q55" s="4">
        <v>0</v>
      </c>
      <c r="R55" s="4">
        <v>3</v>
      </c>
      <c r="S55" s="4">
        <v>0</v>
      </c>
      <c r="T55" s="4">
        <v>0</v>
      </c>
      <c r="U55" s="4">
        <v>0</v>
      </c>
      <c r="V55" s="4">
        <v>0</v>
      </c>
      <c r="W55" s="4">
        <v>1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19"/>
      <c r="AG55" s="35">
        <f>SUM(C55:AE55)</f>
        <v>8</v>
      </c>
      <c r="AH55" s="14"/>
      <c r="AI55" s="56"/>
      <c r="AJ55" s="56"/>
      <c r="AK55" s="56"/>
    </row>
    <row r="56" spans="1:37" ht="15.6" customHeight="1" x14ac:dyDescent="0.2">
      <c r="A56" s="120" t="s">
        <v>72</v>
      </c>
      <c r="B56" s="31" t="s">
        <v>8</v>
      </c>
      <c r="C56" s="20">
        <f>C55</f>
        <v>0</v>
      </c>
      <c r="D56" s="5">
        <f t="shared" ref="D56:AE56" si="10">C56-D54+D55</f>
        <v>1</v>
      </c>
      <c r="E56" s="5">
        <f t="shared" si="10"/>
        <v>1</v>
      </c>
      <c r="F56" s="5">
        <f t="shared" si="10"/>
        <v>1</v>
      </c>
      <c r="G56" s="5">
        <f t="shared" si="10"/>
        <v>1</v>
      </c>
      <c r="H56" s="5">
        <f t="shared" si="10"/>
        <v>2</v>
      </c>
      <c r="I56" s="5">
        <f t="shared" si="10"/>
        <v>2</v>
      </c>
      <c r="J56" s="5">
        <f t="shared" si="10"/>
        <v>2</v>
      </c>
      <c r="K56" s="5">
        <f t="shared" si="10"/>
        <v>2</v>
      </c>
      <c r="L56" s="98">
        <f t="shared" si="10"/>
        <v>4</v>
      </c>
      <c r="M56" s="98">
        <f t="shared" si="10"/>
        <v>4</v>
      </c>
      <c r="N56" s="98">
        <f t="shared" si="10"/>
        <v>3</v>
      </c>
      <c r="O56" s="94" t="s">
        <v>70</v>
      </c>
      <c r="P56" s="94" t="s">
        <v>70</v>
      </c>
      <c r="Q56" s="5">
        <f>N56-Q54+Q55</f>
        <v>3</v>
      </c>
      <c r="R56" s="5">
        <f t="shared" si="10"/>
        <v>6</v>
      </c>
      <c r="S56" s="5">
        <f t="shared" si="10"/>
        <v>5</v>
      </c>
      <c r="T56" s="5">
        <f t="shared" si="10"/>
        <v>4</v>
      </c>
      <c r="U56" s="5">
        <f t="shared" si="10"/>
        <v>0</v>
      </c>
      <c r="V56" s="5">
        <f t="shared" si="10"/>
        <v>0</v>
      </c>
      <c r="W56" s="5">
        <f t="shared" si="10"/>
        <v>1</v>
      </c>
      <c r="X56" s="5">
        <f t="shared" si="10"/>
        <v>1</v>
      </c>
      <c r="Y56" s="5">
        <f t="shared" si="10"/>
        <v>1</v>
      </c>
      <c r="Z56" s="5">
        <f t="shared" si="10"/>
        <v>1</v>
      </c>
      <c r="AA56" s="5">
        <f t="shared" si="10"/>
        <v>1</v>
      </c>
      <c r="AB56" s="5">
        <f t="shared" si="10"/>
        <v>0</v>
      </c>
      <c r="AC56" s="5">
        <f t="shared" si="10"/>
        <v>0</v>
      </c>
      <c r="AD56" s="5">
        <f t="shared" si="10"/>
        <v>0</v>
      </c>
      <c r="AE56" s="5">
        <f t="shared" si="10"/>
        <v>0</v>
      </c>
      <c r="AF56" s="36">
        <f>AE56-AF54</f>
        <v>0</v>
      </c>
      <c r="AG56" s="37"/>
      <c r="AH56" s="3">
        <f>MAX(C56:AF56)</f>
        <v>6</v>
      </c>
      <c r="AI56" s="56"/>
      <c r="AJ56" s="56"/>
      <c r="AK56" s="56"/>
    </row>
    <row r="57" spans="1:37" ht="15.6" customHeight="1" x14ac:dyDescent="0.2">
      <c r="A57" s="121"/>
      <c r="B57" s="31" t="s">
        <v>9</v>
      </c>
      <c r="C57" s="116"/>
      <c r="D57" s="117"/>
      <c r="E57" s="117"/>
      <c r="F57" s="117"/>
      <c r="G57" s="117"/>
      <c r="H57" s="117"/>
      <c r="I57" s="99">
        <v>22.16</v>
      </c>
      <c r="J57" s="117"/>
      <c r="K57" s="117"/>
      <c r="L57" s="100">
        <v>22.22</v>
      </c>
      <c r="M57" s="117"/>
      <c r="N57" s="117"/>
      <c r="O57" s="101" t="s">
        <v>70</v>
      </c>
      <c r="P57" s="117"/>
      <c r="Q57" s="99">
        <v>22.28</v>
      </c>
      <c r="R57" s="117"/>
      <c r="S57" s="117"/>
      <c r="T57" s="117"/>
      <c r="U57" s="117"/>
      <c r="V57" s="117"/>
      <c r="W57" s="117"/>
      <c r="X57" s="117"/>
      <c r="Y57" s="99">
        <v>22.39</v>
      </c>
      <c r="Z57" s="117"/>
      <c r="AA57" s="117"/>
      <c r="AB57" s="99">
        <v>22.45</v>
      </c>
      <c r="AC57" s="117"/>
      <c r="AD57" s="117"/>
      <c r="AE57" s="117"/>
      <c r="AF57" s="109">
        <v>22.54</v>
      </c>
      <c r="AG57" s="38">
        <v>44</v>
      </c>
      <c r="AH57" s="14"/>
      <c r="AI57" s="56"/>
      <c r="AJ57" s="56"/>
      <c r="AK57" s="56"/>
    </row>
    <row r="58" spans="1:37" ht="15.6" customHeight="1" x14ac:dyDescent="0.2">
      <c r="A58" s="122"/>
      <c r="B58" s="32" t="s">
        <v>10</v>
      </c>
      <c r="C58" s="118">
        <v>22.08</v>
      </c>
      <c r="D58" s="119"/>
      <c r="E58" s="119"/>
      <c r="F58" s="119"/>
      <c r="G58" s="119"/>
      <c r="H58" s="119"/>
      <c r="I58" s="102">
        <f>I57</f>
        <v>22.16</v>
      </c>
      <c r="J58" s="119"/>
      <c r="K58" s="119"/>
      <c r="L58" s="103">
        <f>L57</f>
        <v>22.22</v>
      </c>
      <c r="M58" s="119"/>
      <c r="N58" s="119"/>
      <c r="O58" s="104" t="s">
        <v>70</v>
      </c>
      <c r="P58" s="119"/>
      <c r="Q58" s="102">
        <f>Q57</f>
        <v>22.28</v>
      </c>
      <c r="R58" s="119"/>
      <c r="S58" s="119"/>
      <c r="T58" s="119"/>
      <c r="U58" s="119"/>
      <c r="V58" s="119"/>
      <c r="W58" s="119"/>
      <c r="X58" s="119"/>
      <c r="Y58" s="102">
        <f>Y57</f>
        <v>22.39</v>
      </c>
      <c r="Z58" s="119"/>
      <c r="AA58" s="119"/>
      <c r="AB58" s="102">
        <f>AB57</f>
        <v>22.45</v>
      </c>
      <c r="AC58" s="119"/>
      <c r="AD58" s="119"/>
      <c r="AE58" s="119"/>
      <c r="AF58" s="115"/>
      <c r="AG58" s="37"/>
      <c r="AH58" s="15"/>
      <c r="AI58" s="56"/>
      <c r="AJ58" s="56"/>
      <c r="AK58" s="56"/>
    </row>
    <row r="59" spans="1:37" ht="15.6" customHeight="1" thickBot="1" x14ac:dyDescent="0.25">
      <c r="A59" s="58">
        <v>522</v>
      </c>
      <c r="B59" s="58" t="s">
        <v>11</v>
      </c>
      <c r="C59" s="65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60"/>
      <c r="AG59" s="61"/>
      <c r="AH59" s="3"/>
      <c r="AI59" s="56"/>
      <c r="AJ59" s="56"/>
      <c r="AK59" s="56"/>
    </row>
    <row r="60" spans="1:37" s="56" customFormat="1" ht="15.6" customHeight="1" x14ac:dyDescent="0.2">
      <c r="A60" s="70" t="s">
        <v>12</v>
      </c>
      <c r="B60" s="66"/>
      <c r="C60" s="6"/>
      <c r="D60" s="7">
        <f t="shared" ref="D60:AF60" si="11">SUMIF($B6:$B59,"l. wys.",D6:D59)</f>
        <v>0</v>
      </c>
      <c r="E60" s="7">
        <f t="shared" si="11"/>
        <v>0</v>
      </c>
      <c r="F60" s="7">
        <f t="shared" si="11"/>
        <v>0</v>
      </c>
      <c r="G60" s="7">
        <f t="shared" si="11"/>
        <v>0</v>
      </c>
      <c r="H60" s="7">
        <f t="shared" si="11"/>
        <v>2</v>
      </c>
      <c r="I60" s="7">
        <f t="shared" si="11"/>
        <v>2</v>
      </c>
      <c r="J60" s="7">
        <f t="shared" si="11"/>
        <v>1</v>
      </c>
      <c r="K60" s="7">
        <f t="shared" si="11"/>
        <v>12</v>
      </c>
      <c r="L60" s="7">
        <f t="shared" si="11"/>
        <v>9</v>
      </c>
      <c r="M60" s="7">
        <f t="shared" si="11"/>
        <v>1</v>
      </c>
      <c r="N60" s="7">
        <f t="shared" si="11"/>
        <v>5</v>
      </c>
      <c r="O60" s="7">
        <f t="shared" si="11"/>
        <v>29</v>
      </c>
      <c r="P60" s="7">
        <f t="shared" si="11"/>
        <v>0</v>
      </c>
      <c r="Q60" s="7">
        <f t="shared" si="11"/>
        <v>14</v>
      </c>
      <c r="R60" s="7">
        <f t="shared" si="11"/>
        <v>1</v>
      </c>
      <c r="S60" s="7">
        <f t="shared" si="11"/>
        <v>20</v>
      </c>
      <c r="T60" s="7">
        <f t="shared" si="11"/>
        <v>24</v>
      </c>
      <c r="U60" s="7">
        <f t="shared" si="11"/>
        <v>56</v>
      </c>
      <c r="V60" s="7">
        <f t="shared" si="11"/>
        <v>10</v>
      </c>
      <c r="W60" s="7">
        <f t="shared" si="11"/>
        <v>7</v>
      </c>
      <c r="X60" s="7">
        <f t="shared" si="11"/>
        <v>0</v>
      </c>
      <c r="Y60" s="7">
        <f t="shared" si="11"/>
        <v>11</v>
      </c>
      <c r="Z60" s="7">
        <f t="shared" si="11"/>
        <v>5</v>
      </c>
      <c r="AA60" s="7">
        <f t="shared" si="11"/>
        <v>9</v>
      </c>
      <c r="AB60" s="7">
        <f t="shared" si="11"/>
        <v>9</v>
      </c>
      <c r="AC60" s="7">
        <f t="shared" si="11"/>
        <v>8</v>
      </c>
      <c r="AD60" s="7">
        <f t="shared" si="11"/>
        <v>16</v>
      </c>
      <c r="AE60" s="7">
        <f t="shared" si="11"/>
        <v>10</v>
      </c>
      <c r="AF60" s="7">
        <f t="shared" si="11"/>
        <v>15</v>
      </c>
      <c r="AG60" s="54" t="str">
        <f>"Σ: "&amp;SUM(C60:AF60)</f>
        <v>Σ: 276</v>
      </c>
      <c r="AH60" s="55"/>
    </row>
    <row r="61" spans="1:37" s="56" customFormat="1" ht="15.6" customHeight="1" thickBot="1" x14ac:dyDescent="0.25">
      <c r="A61" s="71" t="s">
        <v>13</v>
      </c>
      <c r="B61" s="67"/>
      <c r="C61" s="8">
        <f t="shared" ref="C61:AE61" si="12">SUMIF($B6:$B59,"l. wsiad.",C6:C59)</f>
        <v>7</v>
      </c>
      <c r="D61" s="9">
        <f t="shared" si="12"/>
        <v>21</v>
      </c>
      <c r="E61" s="9">
        <f t="shared" si="12"/>
        <v>6</v>
      </c>
      <c r="F61" s="9">
        <f t="shared" si="12"/>
        <v>14</v>
      </c>
      <c r="G61" s="9">
        <f t="shared" si="12"/>
        <v>24</v>
      </c>
      <c r="H61" s="9">
        <f t="shared" si="12"/>
        <v>14</v>
      </c>
      <c r="I61" s="9">
        <f t="shared" si="12"/>
        <v>11</v>
      </c>
      <c r="J61" s="9">
        <f t="shared" si="12"/>
        <v>3</v>
      </c>
      <c r="K61" s="9">
        <f t="shared" si="12"/>
        <v>12</v>
      </c>
      <c r="L61" s="9">
        <f t="shared" si="12"/>
        <v>37</v>
      </c>
      <c r="M61" s="9">
        <f t="shared" si="12"/>
        <v>3</v>
      </c>
      <c r="N61" s="9">
        <f t="shared" si="12"/>
        <v>5</v>
      </c>
      <c r="O61" s="9">
        <f t="shared" si="12"/>
        <v>50</v>
      </c>
      <c r="P61" s="9">
        <f t="shared" si="12"/>
        <v>0</v>
      </c>
      <c r="Q61" s="9">
        <f t="shared" si="12"/>
        <v>11</v>
      </c>
      <c r="R61" s="9">
        <f t="shared" si="12"/>
        <v>8</v>
      </c>
      <c r="S61" s="9">
        <f t="shared" si="12"/>
        <v>9</v>
      </c>
      <c r="T61" s="9">
        <f t="shared" si="12"/>
        <v>7</v>
      </c>
      <c r="U61" s="9">
        <f t="shared" si="12"/>
        <v>14</v>
      </c>
      <c r="V61" s="9">
        <f t="shared" si="12"/>
        <v>9</v>
      </c>
      <c r="W61" s="9">
        <f t="shared" si="12"/>
        <v>1</v>
      </c>
      <c r="X61" s="9">
        <f t="shared" si="12"/>
        <v>3</v>
      </c>
      <c r="Y61" s="9">
        <f t="shared" si="12"/>
        <v>2</v>
      </c>
      <c r="Z61" s="9">
        <f t="shared" si="12"/>
        <v>1</v>
      </c>
      <c r="AA61" s="9">
        <f t="shared" si="12"/>
        <v>1</v>
      </c>
      <c r="AB61" s="9">
        <f t="shared" si="12"/>
        <v>1</v>
      </c>
      <c r="AC61" s="9">
        <f t="shared" si="12"/>
        <v>1</v>
      </c>
      <c r="AD61" s="9">
        <f t="shared" si="12"/>
        <v>1</v>
      </c>
      <c r="AE61" s="9">
        <f t="shared" si="12"/>
        <v>0</v>
      </c>
      <c r="AF61" s="11"/>
      <c r="AG61" s="57" t="str">
        <f>"Σ: "&amp;SUM(C61:AF61)</f>
        <v>Σ: 276</v>
      </c>
      <c r="AH61" s="12"/>
    </row>
    <row r="62" spans="1:37" x14ac:dyDescent="0.2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68"/>
      <c r="AH62" s="56"/>
      <c r="AI62" s="56"/>
      <c r="AJ62" s="56"/>
      <c r="AK62" s="56"/>
    </row>
    <row r="63" spans="1:37" x14ac:dyDescent="0.2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69"/>
      <c r="AH63" s="69"/>
      <c r="AI63" s="56"/>
      <c r="AJ63" s="56"/>
      <c r="AK63" s="56"/>
    </row>
    <row r="64" spans="1:37" x14ac:dyDescent="0.2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</row>
    <row r="65" spans="1:37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</row>
    <row r="66" spans="1:37" x14ac:dyDescent="0.2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</row>
    <row r="67" spans="1:37" x14ac:dyDescent="0.2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</row>
    <row r="68" spans="1:37" x14ac:dyDescent="0.2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</row>
    <row r="69" spans="1:37" x14ac:dyDescent="0.2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</row>
    <row r="70" spans="1:37" x14ac:dyDescent="0.2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</row>
    <row r="71" spans="1:37" x14ac:dyDescent="0.2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</row>
    <row r="72" spans="1:37" x14ac:dyDescent="0.2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</row>
    <row r="73" spans="1:37" x14ac:dyDescent="0.2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</row>
  </sheetData>
  <sheetProtection selectLockedCells="1" selectUnlockedCells="1"/>
  <mergeCells count="9">
    <mergeCell ref="A44:A46"/>
    <mergeCell ref="A50:A52"/>
    <mergeCell ref="A56:A58"/>
    <mergeCell ref="A8:A10"/>
    <mergeCell ref="A14:A16"/>
    <mergeCell ref="A20:A22"/>
    <mergeCell ref="A26:A28"/>
    <mergeCell ref="A32:A34"/>
    <mergeCell ref="A38:A40"/>
  </mergeCells>
  <conditionalFormatting sqref="AG12:AG59">
    <cfRule type="expression" dxfId="177" priority="43" stopIfTrue="1">
      <formula>AR12</formula>
    </cfRule>
  </conditionalFormatting>
  <conditionalFormatting sqref="AG14:AG17">
    <cfRule type="expression" dxfId="176" priority="42" stopIfTrue="1">
      <formula>AR14</formula>
    </cfRule>
  </conditionalFormatting>
  <conditionalFormatting sqref="AG14:AG17">
    <cfRule type="expression" dxfId="175" priority="41" stopIfTrue="1">
      <formula>AR14</formula>
    </cfRule>
  </conditionalFormatting>
  <conditionalFormatting sqref="AG14:AG17">
    <cfRule type="expression" dxfId="174" priority="40" stopIfTrue="1">
      <formula>AR14</formula>
    </cfRule>
  </conditionalFormatting>
  <conditionalFormatting sqref="AG20:AG23">
    <cfRule type="expression" dxfId="173" priority="39" stopIfTrue="1">
      <formula>AR20</formula>
    </cfRule>
  </conditionalFormatting>
  <conditionalFormatting sqref="AG20:AG23">
    <cfRule type="expression" dxfId="172" priority="38" stopIfTrue="1">
      <formula>AR20</formula>
    </cfRule>
  </conditionalFormatting>
  <conditionalFormatting sqref="AG20:AG23">
    <cfRule type="expression" dxfId="171" priority="37" stopIfTrue="1">
      <formula>AR20</formula>
    </cfRule>
  </conditionalFormatting>
  <conditionalFormatting sqref="AG26:AG29">
    <cfRule type="expression" dxfId="170" priority="36" stopIfTrue="1">
      <formula>AR26</formula>
    </cfRule>
  </conditionalFormatting>
  <conditionalFormatting sqref="AG26:AG29">
    <cfRule type="expression" dxfId="169" priority="35" stopIfTrue="1">
      <formula>AR26</formula>
    </cfRule>
  </conditionalFormatting>
  <conditionalFormatting sqref="AG26:AG29">
    <cfRule type="expression" dxfId="168" priority="34" stopIfTrue="1">
      <formula>AR26</formula>
    </cfRule>
  </conditionalFormatting>
  <conditionalFormatting sqref="AG32:AG35">
    <cfRule type="expression" dxfId="167" priority="33" stopIfTrue="1">
      <formula>AR32</formula>
    </cfRule>
  </conditionalFormatting>
  <conditionalFormatting sqref="AG32:AG35">
    <cfRule type="expression" dxfId="166" priority="32" stopIfTrue="1">
      <formula>AR32</formula>
    </cfRule>
  </conditionalFormatting>
  <conditionalFormatting sqref="AG32:AG35">
    <cfRule type="expression" dxfId="165" priority="31" stopIfTrue="1">
      <formula>AR32</formula>
    </cfRule>
  </conditionalFormatting>
  <conditionalFormatting sqref="AG38:AG41">
    <cfRule type="expression" dxfId="164" priority="30" stopIfTrue="1">
      <formula>AR38</formula>
    </cfRule>
  </conditionalFormatting>
  <conditionalFormatting sqref="AG38:AG41">
    <cfRule type="expression" dxfId="163" priority="29" stopIfTrue="1">
      <formula>AR38</formula>
    </cfRule>
  </conditionalFormatting>
  <conditionalFormatting sqref="AG38:AG41">
    <cfRule type="expression" dxfId="162" priority="28" stopIfTrue="1">
      <formula>AR38</formula>
    </cfRule>
  </conditionalFormatting>
  <conditionalFormatting sqref="AG44:AG47">
    <cfRule type="expression" dxfId="161" priority="27" stopIfTrue="1">
      <formula>AR44</formula>
    </cfRule>
  </conditionalFormatting>
  <conditionalFormatting sqref="AG44:AG47">
    <cfRule type="expression" dxfId="160" priority="26" stopIfTrue="1">
      <formula>AR44</formula>
    </cfRule>
  </conditionalFormatting>
  <conditionalFormatting sqref="AG44:AG47">
    <cfRule type="expression" dxfId="159" priority="25" stopIfTrue="1">
      <formula>AR44</formula>
    </cfRule>
  </conditionalFormatting>
  <conditionalFormatting sqref="AG50:AG53">
    <cfRule type="expression" dxfId="158" priority="24" stopIfTrue="1">
      <formula>AR50</formula>
    </cfRule>
  </conditionalFormatting>
  <conditionalFormatting sqref="AG50:AG53">
    <cfRule type="expression" dxfId="157" priority="23" stopIfTrue="1">
      <formula>AR50</formula>
    </cfRule>
  </conditionalFormatting>
  <conditionalFormatting sqref="AG50:AG53">
    <cfRule type="expression" dxfId="156" priority="22" stopIfTrue="1">
      <formula>AR50</formula>
    </cfRule>
  </conditionalFormatting>
  <conditionalFormatting sqref="AG56:AG59">
    <cfRule type="expression" dxfId="155" priority="21" stopIfTrue="1">
      <formula>AR56</formula>
    </cfRule>
  </conditionalFormatting>
  <conditionalFormatting sqref="AG56:AG59">
    <cfRule type="expression" dxfId="154" priority="20" stopIfTrue="1">
      <formula>AR56</formula>
    </cfRule>
  </conditionalFormatting>
  <conditionalFormatting sqref="AG56:AG59">
    <cfRule type="expression" dxfId="153" priority="19" stopIfTrue="1">
      <formula>AR56</formula>
    </cfRule>
  </conditionalFormatting>
  <conditionalFormatting sqref="C14:N14 R14:AF14">
    <cfRule type="cellIs" dxfId="152" priority="18" stopIfTrue="1" operator="equal">
      <formula>$AH14</formula>
    </cfRule>
  </conditionalFormatting>
  <conditionalFormatting sqref="C20:AF20">
    <cfRule type="cellIs" dxfId="151" priority="17" stopIfTrue="1" operator="equal">
      <formula>$AH20</formula>
    </cfRule>
  </conditionalFormatting>
  <conditionalFormatting sqref="C26:AF26">
    <cfRule type="cellIs" dxfId="150" priority="16" stopIfTrue="1" operator="equal">
      <formula>$AH26</formula>
    </cfRule>
  </conditionalFormatting>
  <conditionalFormatting sqref="C32:N32 R32:AF32">
    <cfRule type="cellIs" dxfId="149" priority="15" stopIfTrue="1" operator="equal">
      <formula>$AH32</formula>
    </cfRule>
  </conditionalFormatting>
  <conditionalFormatting sqref="C38:AF38">
    <cfRule type="cellIs" dxfId="148" priority="14" stopIfTrue="1" operator="equal">
      <formula>$AH38</formula>
    </cfRule>
  </conditionalFormatting>
  <conditionalFormatting sqref="C44:AF44">
    <cfRule type="cellIs" dxfId="147" priority="13" stopIfTrue="1" operator="equal">
      <formula>$AH44</formula>
    </cfRule>
  </conditionalFormatting>
  <conditionalFormatting sqref="R50:AF50">
    <cfRule type="cellIs" dxfId="146" priority="12" stopIfTrue="1" operator="equal">
      <formula>$AH50</formula>
    </cfRule>
  </conditionalFormatting>
  <conditionalFormatting sqref="C56:N56 R56:AF56">
    <cfRule type="cellIs" dxfId="145" priority="11" stopIfTrue="1" operator="equal">
      <formula>$AH56</formula>
    </cfRule>
  </conditionalFormatting>
  <conditionalFormatting sqref="AG6:AG11">
    <cfRule type="expression" dxfId="144" priority="10" stopIfTrue="1">
      <formula>AR6</formula>
    </cfRule>
  </conditionalFormatting>
  <conditionalFormatting sqref="AG8:AG11">
    <cfRule type="expression" dxfId="143" priority="9" stopIfTrue="1">
      <formula>AR8</formula>
    </cfRule>
  </conditionalFormatting>
  <conditionalFormatting sqref="AG8:AG11">
    <cfRule type="expression" dxfId="142" priority="8" stopIfTrue="1">
      <formula>AR8</formula>
    </cfRule>
  </conditionalFormatting>
  <conditionalFormatting sqref="AG8:AG11">
    <cfRule type="expression" dxfId="141" priority="7" stopIfTrue="1">
      <formula>AR8</formula>
    </cfRule>
  </conditionalFormatting>
  <conditionalFormatting sqref="C8:N8 R8:AF8">
    <cfRule type="cellIs" dxfId="140" priority="6" stopIfTrue="1" operator="equal">
      <formula>$AH8</formula>
    </cfRule>
  </conditionalFormatting>
  <conditionalFormatting sqref="O8:Q8">
    <cfRule type="cellIs" dxfId="139" priority="5" stopIfTrue="1" operator="equal">
      <formula>$AH8</formula>
    </cfRule>
  </conditionalFormatting>
  <conditionalFormatting sqref="O14:Q14">
    <cfRule type="cellIs" dxfId="138" priority="4" stopIfTrue="1" operator="equal">
      <formula>$AH14</formula>
    </cfRule>
  </conditionalFormatting>
  <conditionalFormatting sqref="O32:Q32">
    <cfRule type="cellIs" dxfId="137" priority="3" stopIfTrue="1" operator="equal">
      <formula>$AH32</formula>
    </cfRule>
  </conditionalFormatting>
  <conditionalFormatting sqref="C50:Q50">
    <cfRule type="cellIs" dxfId="136" priority="2" stopIfTrue="1" operator="equal">
      <formula>$AH50</formula>
    </cfRule>
  </conditionalFormatting>
  <conditionalFormatting sqref="O56:Q56">
    <cfRule type="cellIs" dxfId="135" priority="1" stopIfTrue="1" operator="equal">
      <formula>$AH56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2" manualBreakCount="2">
    <brk id="29" max="32" man="1"/>
    <brk id="53" max="3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9"/>
  <sheetViews>
    <sheetView zoomScaleNormal="100" workbookViewId="0">
      <pane xSplit="2" ySplit="5" topLeftCell="C6" activePane="bottomRight" state="frozen"/>
      <selection activeCell="Z16" sqref="Z16"/>
      <selection pane="topRight" activeCell="Z16" sqref="Z16"/>
      <selection pane="bottomLeft" activeCell="Z16" sqref="Z16"/>
      <selection pane="bottomRight"/>
    </sheetView>
  </sheetViews>
  <sheetFormatPr defaultColWidth="9.140625" defaultRowHeight="15" x14ac:dyDescent="0.2"/>
  <cols>
    <col min="1" max="1" width="10.7109375" style="44" customWidth="1"/>
    <col min="2" max="2" width="7.7109375" style="44" customWidth="1"/>
    <col min="3" max="3" width="3.42578125" style="44" customWidth="1"/>
    <col min="4" max="4" width="4.140625" style="44" customWidth="1"/>
    <col min="5" max="5" width="4" style="44" customWidth="1"/>
    <col min="6" max="34" width="3.42578125" style="44" customWidth="1"/>
    <col min="35" max="35" width="11.7109375" style="44" customWidth="1"/>
    <col min="36" max="36" width="6.7109375" style="44" customWidth="1"/>
    <col min="37" max="16384" width="9.140625" style="44"/>
  </cols>
  <sheetData>
    <row r="1" spans="1:39" ht="21.95" customHeight="1" x14ac:dyDescent="0.2">
      <c r="A1" s="16" t="s">
        <v>15</v>
      </c>
      <c r="B1" s="39"/>
      <c r="C1" s="39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1"/>
      <c r="S1" s="62" t="s">
        <v>74</v>
      </c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42"/>
      <c r="AI1" s="43"/>
    </row>
    <row r="2" spans="1:39" ht="5.0999999999999996" customHeight="1" thickBot="1" x14ac:dyDescent="0.25">
      <c r="A2" s="18"/>
      <c r="B2" s="45"/>
      <c r="C2" s="45"/>
      <c r="D2" s="45"/>
      <c r="E2" s="45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/>
      <c r="S2" s="4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45"/>
      <c r="AF2" s="45"/>
      <c r="AG2" s="45"/>
      <c r="AH2" s="45"/>
      <c r="AI2" s="48"/>
    </row>
    <row r="3" spans="1:39" ht="21.95" customHeight="1" thickBot="1" x14ac:dyDescent="0.25">
      <c r="A3" s="18" t="s">
        <v>0</v>
      </c>
      <c r="B3" s="21">
        <v>23</v>
      </c>
      <c r="C3" s="2" t="s">
        <v>34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7"/>
      <c r="S3" s="88" t="s">
        <v>69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45"/>
      <c r="AF3" s="45"/>
      <c r="AG3" s="45"/>
      <c r="AH3" s="45"/>
      <c r="AI3" s="48"/>
    </row>
    <row r="4" spans="1:39" ht="5.0999999999999996" customHeight="1" thickBot="1" x14ac:dyDescent="0.3">
      <c r="A4" s="22"/>
      <c r="B4" s="23"/>
      <c r="C4" s="24"/>
      <c r="D4" s="24"/>
      <c r="E4" s="24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25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50"/>
      <c r="AF4" s="50"/>
      <c r="AG4" s="50"/>
      <c r="AH4" s="50"/>
      <c r="AI4" s="51"/>
    </row>
    <row r="5" spans="1:39" s="63" customFormat="1" ht="114.95" customHeight="1" thickBot="1" x14ac:dyDescent="0.25">
      <c r="A5" s="27" t="s">
        <v>2</v>
      </c>
      <c r="B5" s="27" t="s">
        <v>3</v>
      </c>
      <c r="C5" s="86" t="s">
        <v>24</v>
      </c>
      <c r="D5" s="86" t="s">
        <v>25</v>
      </c>
      <c r="E5" s="86" t="s">
        <v>26</v>
      </c>
      <c r="F5" s="86" t="s">
        <v>27</v>
      </c>
      <c r="G5" s="89" t="s">
        <v>28</v>
      </c>
      <c r="H5" s="86" t="s">
        <v>58</v>
      </c>
      <c r="I5" s="86" t="s">
        <v>29</v>
      </c>
      <c r="J5" s="86" t="s">
        <v>59</v>
      </c>
      <c r="K5" s="86" t="s">
        <v>55</v>
      </c>
      <c r="L5" s="86" t="s">
        <v>54</v>
      </c>
      <c r="M5" s="86" t="s">
        <v>18</v>
      </c>
      <c r="N5" s="86" t="s">
        <v>53</v>
      </c>
      <c r="O5" s="89" t="s">
        <v>52</v>
      </c>
      <c r="P5" s="87" t="s">
        <v>31</v>
      </c>
      <c r="Q5" s="86" t="s">
        <v>32</v>
      </c>
      <c r="R5" s="106" t="s">
        <v>60</v>
      </c>
      <c r="S5" s="106" t="s">
        <v>49</v>
      </c>
      <c r="T5" s="91" t="s">
        <v>50</v>
      </c>
      <c r="U5" s="95" t="s">
        <v>61</v>
      </c>
      <c r="V5" s="95" t="s">
        <v>62</v>
      </c>
      <c r="W5" s="95" t="s">
        <v>47</v>
      </c>
      <c r="X5" s="95" t="s">
        <v>46</v>
      </c>
      <c r="Y5" s="86" t="s">
        <v>63</v>
      </c>
      <c r="Z5" s="86" t="s">
        <v>64</v>
      </c>
      <c r="AA5" s="86" t="s">
        <v>65</v>
      </c>
      <c r="AB5" s="90" t="s">
        <v>66</v>
      </c>
      <c r="AC5" s="90" t="s">
        <v>41</v>
      </c>
      <c r="AD5" s="90" t="s">
        <v>67</v>
      </c>
      <c r="AE5" s="86" t="s">
        <v>40</v>
      </c>
      <c r="AF5" s="86" t="s">
        <v>68</v>
      </c>
      <c r="AG5" s="86" t="s">
        <v>38</v>
      </c>
      <c r="AH5" s="86" t="s">
        <v>37</v>
      </c>
      <c r="AI5" s="27" t="s">
        <v>14</v>
      </c>
      <c r="AJ5" s="13" t="s">
        <v>4</v>
      </c>
    </row>
    <row r="6" spans="1:39" s="53" customFormat="1" ht="15.6" customHeight="1" x14ac:dyDescent="0.2">
      <c r="A6" s="64"/>
      <c r="B6" s="28" t="s">
        <v>5</v>
      </c>
      <c r="C6" s="29"/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2</v>
      </c>
      <c r="L6" s="26">
        <v>1</v>
      </c>
      <c r="M6" s="26">
        <v>0</v>
      </c>
      <c r="N6" s="26">
        <v>3</v>
      </c>
      <c r="O6" s="26">
        <v>0</v>
      </c>
      <c r="P6" s="26">
        <v>1</v>
      </c>
      <c r="Q6" s="26">
        <v>0</v>
      </c>
      <c r="R6" s="92" t="s">
        <v>70</v>
      </c>
      <c r="S6" s="92" t="s">
        <v>70</v>
      </c>
      <c r="T6" s="92" t="s">
        <v>70</v>
      </c>
      <c r="U6" s="96">
        <v>1</v>
      </c>
      <c r="V6" s="96">
        <v>1</v>
      </c>
      <c r="W6" s="96">
        <v>0</v>
      </c>
      <c r="X6" s="96">
        <v>1</v>
      </c>
      <c r="Y6" s="26">
        <v>0</v>
      </c>
      <c r="Z6" s="26">
        <v>0</v>
      </c>
      <c r="AA6" s="26">
        <v>1</v>
      </c>
      <c r="AB6" s="26">
        <v>0</v>
      </c>
      <c r="AC6" s="26">
        <v>1</v>
      </c>
      <c r="AD6" s="26">
        <v>1</v>
      </c>
      <c r="AE6" s="26">
        <v>0</v>
      </c>
      <c r="AF6" s="26">
        <v>0</v>
      </c>
      <c r="AG6" s="26">
        <v>1</v>
      </c>
      <c r="AH6" s="33">
        <v>0</v>
      </c>
      <c r="AI6" s="34" t="s">
        <v>6</v>
      </c>
      <c r="AJ6" s="52"/>
      <c r="AK6" s="56"/>
      <c r="AL6" s="56"/>
      <c r="AM6" s="56"/>
    </row>
    <row r="7" spans="1:39" s="53" customFormat="1" ht="15.6" customHeight="1" x14ac:dyDescent="0.2">
      <c r="A7" s="30">
        <v>5.09</v>
      </c>
      <c r="B7" s="31" t="s">
        <v>7</v>
      </c>
      <c r="C7" s="20">
        <v>0</v>
      </c>
      <c r="D7" s="4">
        <v>1</v>
      </c>
      <c r="E7" s="4">
        <v>1</v>
      </c>
      <c r="F7" s="4">
        <v>0</v>
      </c>
      <c r="G7" s="4">
        <v>2</v>
      </c>
      <c r="H7" s="4">
        <v>1</v>
      </c>
      <c r="I7" s="4">
        <v>0</v>
      </c>
      <c r="J7" s="4">
        <v>2</v>
      </c>
      <c r="K7" s="4">
        <v>0</v>
      </c>
      <c r="L7" s="4">
        <v>2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93" t="s">
        <v>70</v>
      </c>
      <c r="S7" s="93" t="s">
        <v>70</v>
      </c>
      <c r="T7" s="93" t="s">
        <v>70</v>
      </c>
      <c r="U7" s="97">
        <v>2</v>
      </c>
      <c r="V7" s="97">
        <v>0</v>
      </c>
      <c r="W7" s="97">
        <v>0</v>
      </c>
      <c r="X7" s="97">
        <v>0</v>
      </c>
      <c r="Y7" s="4">
        <v>0</v>
      </c>
      <c r="Z7" s="4">
        <v>1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19"/>
      <c r="AI7" s="35">
        <f>SUM(C7:AG7)</f>
        <v>14</v>
      </c>
      <c r="AJ7" s="14"/>
      <c r="AK7" s="56"/>
      <c r="AL7" s="56"/>
      <c r="AM7" s="56"/>
    </row>
    <row r="8" spans="1:39" s="53" customFormat="1" ht="15.6" customHeight="1" x14ac:dyDescent="0.2">
      <c r="A8" s="120" t="s">
        <v>33</v>
      </c>
      <c r="B8" s="31" t="s">
        <v>8</v>
      </c>
      <c r="C8" s="20">
        <f>C7</f>
        <v>0</v>
      </c>
      <c r="D8" s="5">
        <f t="shared" ref="D8:AG8" si="0">C8-D6+D7</f>
        <v>1</v>
      </c>
      <c r="E8" s="5">
        <f>D8-E6+E7</f>
        <v>2</v>
      </c>
      <c r="F8" s="5">
        <f>E8-F6+F7</f>
        <v>2</v>
      </c>
      <c r="G8" s="5">
        <f t="shared" ref="G8:AE8" si="1">F8-G6+G7</f>
        <v>4</v>
      </c>
      <c r="H8" s="5">
        <f t="shared" si="1"/>
        <v>5</v>
      </c>
      <c r="I8" s="5">
        <f t="shared" si="1"/>
        <v>5</v>
      </c>
      <c r="J8" s="5">
        <f t="shared" si="1"/>
        <v>7</v>
      </c>
      <c r="K8" s="5">
        <f t="shared" si="1"/>
        <v>5</v>
      </c>
      <c r="L8" s="5">
        <f t="shared" si="1"/>
        <v>6</v>
      </c>
      <c r="M8" s="5">
        <f t="shared" si="1"/>
        <v>8</v>
      </c>
      <c r="N8" s="5">
        <f t="shared" si="1"/>
        <v>5</v>
      </c>
      <c r="O8" s="5">
        <f t="shared" si="1"/>
        <v>5</v>
      </c>
      <c r="P8" s="5">
        <f t="shared" si="1"/>
        <v>4</v>
      </c>
      <c r="Q8" s="5">
        <f t="shared" si="1"/>
        <v>4</v>
      </c>
      <c r="R8" s="94" t="s">
        <v>70</v>
      </c>
      <c r="S8" s="94" t="s">
        <v>70</v>
      </c>
      <c r="T8" s="94" t="s">
        <v>70</v>
      </c>
      <c r="U8" s="98">
        <f>Q8-U6+U7</f>
        <v>5</v>
      </c>
      <c r="V8" s="98">
        <f t="shared" si="1"/>
        <v>4</v>
      </c>
      <c r="W8" s="98">
        <f t="shared" si="1"/>
        <v>4</v>
      </c>
      <c r="X8" s="98">
        <f t="shared" si="1"/>
        <v>3</v>
      </c>
      <c r="Y8" s="5">
        <f t="shared" si="1"/>
        <v>3</v>
      </c>
      <c r="Z8" s="5">
        <f t="shared" si="1"/>
        <v>4</v>
      </c>
      <c r="AA8" s="5">
        <f t="shared" si="1"/>
        <v>3</v>
      </c>
      <c r="AB8" s="5">
        <f t="shared" si="1"/>
        <v>3</v>
      </c>
      <c r="AC8" s="5">
        <f t="shared" si="1"/>
        <v>2</v>
      </c>
      <c r="AD8" s="5">
        <f t="shared" si="1"/>
        <v>1</v>
      </c>
      <c r="AE8" s="5">
        <f t="shared" si="1"/>
        <v>1</v>
      </c>
      <c r="AF8" s="5">
        <f t="shared" si="0"/>
        <v>1</v>
      </c>
      <c r="AG8" s="5">
        <f t="shared" si="0"/>
        <v>0</v>
      </c>
      <c r="AH8" s="36">
        <f>AG8-AH6</f>
        <v>0</v>
      </c>
      <c r="AI8" s="37"/>
      <c r="AJ8" s="3">
        <f>MAX(C8:AH8)</f>
        <v>8</v>
      </c>
      <c r="AK8" s="56"/>
      <c r="AL8" s="56"/>
      <c r="AM8" s="56"/>
    </row>
    <row r="9" spans="1:39" s="53" customFormat="1" ht="15.6" customHeight="1" x14ac:dyDescent="0.2">
      <c r="A9" s="121"/>
      <c r="B9" s="31" t="s">
        <v>9</v>
      </c>
      <c r="C9" s="110"/>
      <c r="D9" s="111"/>
      <c r="E9" s="111"/>
      <c r="F9" s="105">
        <v>5.16</v>
      </c>
      <c r="G9" s="111"/>
      <c r="H9" s="111"/>
      <c r="I9" s="111"/>
      <c r="J9" s="105">
        <v>5.22</v>
      </c>
      <c r="K9" s="111"/>
      <c r="L9" s="111"/>
      <c r="M9" s="111"/>
      <c r="N9" s="111"/>
      <c r="O9" s="111"/>
      <c r="P9" s="105">
        <v>5.3</v>
      </c>
      <c r="Q9" s="111"/>
      <c r="R9" s="111"/>
      <c r="S9" s="107" t="s">
        <v>70</v>
      </c>
      <c r="T9" s="111"/>
      <c r="U9" s="111"/>
      <c r="V9" s="111"/>
      <c r="W9" s="111"/>
      <c r="X9" s="108">
        <v>5.4</v>
      </c>
      <c r="Y9" s="111"/>
      <c r="Z9" s="111"/>
      <c r="AA9" s="111"/>
      <c r="AB9" s="111"/>
      <c r="AC9" s="111"/>
      <c r="AD9" s="105">
        <v>5.46</v>
      </c>
      <c r="AE9" s="111"/>
      <c r="AF9" s="111"/>
      <c r="AG9" s="112"/>
      <c r="AH9" s="109">
        <v>5.51</v>
      </c>
      <c r="AI9" s="38">
        <v>42</v>
      </c>
      <c r="AJ9" s="14"/>
      <c r="AK9" s="56"/>
      <c r="AL9" s="56"/>
      <c r="AM9" s="56"/>
    </row>
    <row r="10" spans="1:39" s="53" customFormat="1" ht="15.6" customHeight="1" x14ac:dyDescent="0.2">
      <c r="A10" s="122"/>
      <c r="B10" s="32" t="s">
        <v>10</v>
      </c>
      <c r="C10" s="113">
        <v>5.09</v>
      </c>
      <c r="D10" s="114"/>
      <c r="E10" s="114"/>
      <c r="F10" s="102">
        <v>5.16</v>
      </c>
      <c r="G10" s="114"/>
      <c r="H10" s="114"/>
      <c r="I10" s="114"/>
      <c r="J10" s="102">
        <f>J9</f>
        <v>5.22</v>
      </c>
      <c r="K10" s="114"/>
      <c r="L10" s="114"/>
      <c r="M10" s="114"/>
      <c r="N10" s="114"/>
      <c r="O10" s="114"/>
      <c r="P10" s="102">
        <f>P9</f>
        <v>5.3</v>
      </c>
      <c r="Q10" s="114"/>
      <c r="R10" s="114"/>
      <c r="S10" s="104" t="s">
        <v>70</v>
      </c>
      <c r="T10" s="114"/>
      <c r="U10" s="114"/>
      <c r="V10" s="114"/>
      <c r="W10" s="114"/>
      <c r="X10" s="103">
        <f>X9</f>
        <v>5.4</v>
      </c>
      <c r="Y10" s="114"/>
      <c r="Z10" s="114"/>
      <c r="AA10" s="114"/>
      <c r="AB10" s="114"/>
      <c r="AC10" s="114"/>
      <c r="AD10" s="102">
        <f>AD9</f>
        <v>5.46</v>
      </c>
      <c r="AE10" s="114"/>
      <c r="AF10" s="114"/>
      <c r="AG10" s="114"/>
      <c r="AH10" s="115"/>
      <c r="AI10" s="37"/>
      <c r="AJ10" s="15"/>
      <c r="AK10" s="56"/>
      <c r="AL10" s="56"/>
      <c r="AM10" s="56"/>
    </row>
    <row r="11" spans="1:39" s="53" customFormat="1" ht="15.6" customHeight="1" thickBot="1" x14ac:dyDescent="0.25">
      <c r="A11" s="58">
        <v>518</v>
      </c>
      <c r="B11" s="58" t="s">
        <v>11</v>
      </c>
      <c r="C11" s="65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60"/>
      <c r="AI11" s="61"/>
      <c r="AJ11" s="3"/>
      <c r="AK11" s="56"/>
      <c r="AL11" s="56"/>
      <c r="AM11" s="56"/>
    </row>
    <row r="12" spans="1:39" ht="15.6" customHeight="1" x14ac:dyDescent="0.2">
      <c r="A12" s="64"/>
      <c r="B12" s="28" t="s">
        <v>5</v>
      </c>
      <c r="C12" s="29"/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1</v>
      </c>
      <c r="L12" s="26">
        <v>1</v>
      </c>
      <c r="M12" s="26">
        <v>0</v>
      </c>
      <c r="N12" s="26">
        <v>5</v>
      </c>
      <c r="O12" s="26">
        <v>0</v>
      </c>
      <c r="P12" s="26">
        <v>1</v>
      </c>
      <c r="Q12" s="26">
        <v>0</v>
      </c>
      <c r="R12" s="92" t="s">
        <v>70</v>
      </c>
      <c r="S12" s="92" t="s">
        <v>70</v>
      </c>
      <c r="T12" s="92" t="s">
        <v>70</v>
      </c>
      <c r="U12" s="96">
        <v>2</v>
      </c>
      <c r="V12" s="96">
        <v>1</v>
      </c>
      <c r="W12" s="96">
        <v>2</v>
      </c>
      <c r="X12" s="96">
        <v>1</v>
      </c>
      <c r="Y12" s="26">
        <v>3</v>
      </c>
      <c r="Z12" s="26">
        <v>0</v>
      </c>
      <c r="AA12" s="26">
        <v>1</v>
      </c>
      <c r="AB12" s="26">
        <v>0</v>
      </c>
      <c r="AC12" s="26">
        <v>1</v>
      </c>
      <c r="AD12" s="26">
        <v>4</v>
      </c>
      <c r="AE12" s="26">
        <v>0</v>
      </c>
      <c r="AF12" s="26">
        <v>0</v>
      </c>
      <c r="AG12" s="26">
        <v>6</v>
      </c>
      <c r="AH12" s="33">
        <v>0</v>
      </c>
      <c r="AI12" s="34" t="s">
        <v>6</v>
      </c>
      <c r="AJ12" s="52"/>
      <c r="AK12" s="56"/>
      <c r="AL12" s="56"/>
      <c r="AM12" s="56"/>
    </row>
    <row r="13" spans="1:39" ht="15.6" customHeight="1" x14ac:dyDescent="0.2">
      <c r="A13" s="30">
        <v>7.06</v>
      </c>
      <c r="B13" s="31" t="s">
        <v>7</v>
      </c>
      <c r="C13" s="20">
        <v>0</v>
      </c>
      <c r="D13" s="4">
        <v>1</v>
      </c>
      <c r="E13" s="4">
        <v>3</v>
      </c>
      <c r="F13" s="4">
        <v>2</v>
      </c>
      <c r="G13" s="4">
        <v>2</v>
      </c>
      <c r="H13" s="4">
        <v>1</v>
      </c>
      <c r="I13" s="4">
        <v>0</v>
      </c>
      <c r="J13" s="4">
        <v>2</v>
      </c>
      <c r="K13" s="4">
        <v>2</v>
      </c>
      <c r="L13" s="4">
        <v>3</v>
      </c>
      <c r="M13" s="4">
        <v>6</v>
      </c>
      <c r="N13" s="4">
        <v>0</v>
      </c>
      <c r="O13" s="4">
        <v>0</v>
      </c>
      <c r="P13" s="4">
        <v>0</v>
      </c>
      <c r="Q13" s="4">
        <v>0</v>
      </c>
      <c r="R13" s="93" t="s">
        <v>70</v>
      </c>
      <c r="S13" s="93" t="s">
        <v>70</v>
      </c>
      <c r="T13" s="93" t="s">
        <v>70</v>
      </c>
      <c r="U13" s="97">
        <v>3</v>
      </c>
      <c r="V13" s="97">
        <v>0</v>
      </c>
      <c r="W13" s="97">
        <v>0</v>
      </c>
      <c r="X13" s="97">
        <v>0</v>
      </c>
      <c r="Y13" s="4">
        <v>0</v>
      </c>
      <c r="Z13" s="4">
        <v>1</v>
      </c>
      <c r="AA13" s="4">
        <v>3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19"/>
      <c r="AI13" s="35">
        <f>SUM(C13:AG13)</f>
        <v>29</v>
      </c>
      <c r="AJ13" s="14"/>
      <c r="AK13" s="56"/>
      <c r="AL13" s="56"/>
      <c r="AM13" s="56"/>
    </row>
    <row r="14" spans="1:39" ht="15.6" customHeight="1" x14ac:dyDescent="0.2">
      <c r="A14" s="120" t="s">
        <v>33</v>
      </c>
      <c r="B14" s="31" t="s">
        <v>8</v>
      </c>
      <c r="C14" s="20">
        <f>C13</f>
        <v>0</v>
      </c>
      <c r="D14" s="5">
        <f t="shared" ref="D14" si="2">C14-D12+D13</f>
        <v>1</v>
      </c>
      <c r="E14" s="5">
        <f>D14-E12+E13</f>
        <v>4</v>
      </c>
      <c r="F14" s="5">
        <f>E14-F12+F13</f>
        <v>6</v>
      </c>
      <c r="G14" s="5">
        <f t="shared" ref="G14:AG14" si="3">F14-G12+G13</f>
        <v>8</v>
      </c>
      <c r="H14" s="5">
        <f t="shared" si="3"/>
        <v>9</v>
      </c>
      <c r="I14" s="5">
        <f t="shared" si="3"/>
        <v>9</v>
      </c>
      <c r="J14" s="5">
        <f t="shared" si="3"/>
        <v>11</v>
      </c>
      <c r="K14" s="5">
        <f t="shared" si="3"/>
        <v>12</v>
      </c>
      <c r="L14" s="5">
        <f t="shared" si="3"/>
        <v>14</v>
      </c>
      <c r="M14" s="5">
        <f t="shared" si="3"/>
        <v>20</v>
      </c>
      <c r="N14" s="5">
        <f t="shared" si="3"/>
        <v>15</v>
      </c>
      <c r="O14" s="5">
        <f t="shared" si="3"/>
        <v>15</v>
      </c>
      <c r="P14" s="5">
        <f t="shared" si="3"/>
        <v>14</v>
      </c>
      <c r="Q14" s="5">
        <f t="shared" si="3"/>
        <v>14</v>
      </c>
      <c r="R14" s="94" t="s">
        <v>70</v>
      </c>
      <c r="S14" s="94" t="s">
        <v>70</v>
      </c>
      <c r="T14" s="94" t="s">
        <v>70</v>
      </c>
      <c r="U14" s="98">
        <f>Q14-U12+U13</f>
        <v>15</v>
      </c>
      <c r="V14" s="98">
        <f t="shared" si="3"/>
        <v>14</v>
      </c>
      <c r="W14" s="98">
        <f t="shared" si="3"/>
        <v>12</v>
      </c>
      <c r="X14" s="98">
        <f t="shared" si="3"/>
        <v>11</v>
      </c>
      <c r="Y14" s="5">
        <f t="shared" si="3"/>
        <v>8</v>
      </c>
      <c r="Z14" s="5">
        <f t="shared" si="3"/>
        <v>9</v>
      </c>
      <c r="AA14" s="5">
        <f t="shared" si="3"/>
        <v>11</v>
      </c>
      <c r="AB14" s="5">
        <f t="shared" si="3"/>
        <v>11</v>
      </c>
      <c r="AC14" s="5">
        <f t="shared" si="3"/>
        <v>10</v>
      </c>
      <c r="AD14" s="5">
        <f t="shared" si="3"/>
        <v>6</v>
      </c>
      <c r="AE14" s="5">
        <f t="shared" si="3"/>
        <v>6</v>
      </c>
      <c r="AF14" s="5">
        <f t="shared" si="3"/>
        <v>6</v>
      </c>
      <c r="AG14" s="5">
        <f t="shared" si="3"/>
        <v>0</v>
      </c>
      <c r="AH14" s="36">
        <f>AG14-AH12</f>
        <v>0</v>
      </c>
      <c r="AI14" s="37"/>
      <c r="AJ14" s="3">
        <f>MAX(C14:AH14)</f>
        <v>20</v>
      </c>
      <c r="AK14" s="56"/>
      <c r="AL14" s="56"/>
      <c r="AM14" s="56"/>
    </row>
    <row r="15" spans="1:39" ht="15.6" customHeight="1" x14ac:dyDescent="0.2">
      <c r="A15" s="121"/>
      <c r="B15" s="31" t="s">
        <v>9</v>
      </c>
      <c r="C15" s="110"/>
      <c r="D15" s="111"/>
      <c r="E15" s="111"/>
      <c r="F15" s="105">
        <v>7.11</v>
      </c>
      <c r="G15" s="111"/>
      <c r="H15" s="111"/>
      <c r="I15" s="111"/>
      <c r="J15" s="105">
        <v>7.18</v>
      </c>
      <c r="K15" s="111"/>
      <c r="L15" s="111"/>
      <c r="M15" s="111"/>
      <c r="N15" s="111"/>
      <c r="O15" s="111"/>
      <c r="P15" s="105">
        <v>7.27</v>
      </c>
      <c r="Q15" s="111"/>
      <c r="R15" s="111"/>
      <c r="S15" s="107" t="s">
        <v>70</v>
      </c>
      <c r="T15" s="111"/>
      <c r="U15" s="111"/>
      <c r="V15" s="111"/>
      <c r="W15" s="111"/>
      <c r="X15" s="108">
        <v>7.38</v>
      </c>
      <c r="Y15" s="111"/>
      <c r="Z15" s="111"/>
      <c r="AA15" s="111"/>
      <c r="AB15" s="111"/>
      <c r="AC15" s="111"/>
      <c r="AD15" s="105">
        <v>7.41</v>
      </c>
      <c r="AE15" s="111"/>
      <c r="AF15" s="111"/>
      <c r="AG15" s="112"/>
      <c r="AH15" s="109">
        <v>7.45</v>
      </c>
      <c r="AI15" s="38">
        <v>41</v>
      </c>
      <c r="AJ15" s="14"/>
      <c r="AK15" s="56"/>
      <c r="AL15" s="56"/>
      <c r="AM15" s="56"/>
    </row>
    <row r="16" spans="1:39" ht="15.6" customHeight="1" x14ac:dyDescent="0.2">
      <c r="A16" s="122"/>
      <c r="B16" s="32" t="s">
        <v>10</v>
      </c>
      <c r="C16" s="113">
        <v>7.06</v>
      </c>
      <c r="D16" s="114"/>
      <c r="E16" s="114"/>
      <c r="F16" s="102">
        <f>F15</f>
        <v>7.11</v>
      </c>
      <c r="G16" s="114"/>
      <c r="H16" s="114"/>
      <c r="I16" s="114"/>
      <c r="J16" s="102">
        <f>J15</f>
        <v>7.18</v>
      </c>
      <c r="K16" s="114"/>
      <c r="L16" s="114"/>
      <c r="M16" s="114"/>
      <c r="N16" s="114"/>
      <c r="O16" s="114"/>
      <c r="P16" s="102">
        <f>P15</f>
        <v>7.27</v>
      </c>
      <c r="Q16" s="114"/>
      <c r="R16" s="114"/>
      <c r="S16" s="104" t="s">
        <v>70</v>
      </c>
      <c r="T16" s="114"/>
      <c r="U16" s="114"/>
      <c r="V16" s="114"/>
      <c r="W16" s="114"/>
      <c r="X16" s="103">
        <f>X15</f>
        <v>7.38</v>
      </c>
      <c r="Y16" s="114"/>
      <c r="Z16" s="114"/>
      <c r="AA16" s="114"/>
      <c r="AB16" s="114"/>
      <c r="AC16" s="114"/>
      <c r="AD16" s="102">
        <f>AD15</f>
        <v>7.41</v>
      </c>
      <c r="AE16" s="114"/>
      <c r="AF16" s="114"/>
      <c r="AG16" s="114"/>
      <c r="AH16" s="115"/>
      <c r="AI16" s="37"/>
      <c r="AJ16" s="15"/>
      <c r="AK16" s="56"/>
      <c r="AL16" s="56"/>
      <c r="AM16" s="56"/>
    </row>
    <row r="17" spans="1:39" ht="15.6" customHeight="1" thickBot="1" x14ac:dyDescent="0.25">
      <c r="A17" s="58">
        <v>518</v>
      </c>
      <c r="B17" s="58" t="s">
        <v>11</v>
      </c>
      <c r="C17" s="65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60"/>
      <c r="AI17" s="61"/>
      <c r="AJ17" s="3"/>
      <c r="AK17" s="56"/>
      <c r="AL17" s="56"/>
      <c r="AM17" s="56"/>
    </row>
    <row r="18" spans="1:39" ht="15.6" customHeight="1" x14ac:dyDescent="0.2">
      <c r="A18" s="64"/>
      <c r="B18" s="28" t="s">
        <v>5</v>
      </c>
      <c r="C18" s="29"/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26">
        <v>3</v>
      </c>
      <c r="N18" s="26">
        <v>0</v>
      </c>
      <c r="O18" s="26">
        <v>0</v>
      </c>
      <c r="P18" s="26">
        <v>0</v>
      </c>
      <c r="Q18" s="26">
        <v>0</v>
      </c>
      <c r="R18" s="92">
        <v>0</v>
      </c>
      <c r="S18" s="92">
        <v>43</v>
      </c>
      <c r="T18" s="92">
        <v>0</v>
      </c>
      <c r="U18" s="96">
        <v>0</v>
      </c>
      <c r="V18" s="96">
        <v>0</v>
      </c>
      <c r="W18" s="96">
        <v>0</v>
      </c>
      <c r="X18" s="96">
        <v>6</v>
      </c>
      <c r="Y18" s="26">
        <v>0</v>
      </c>
      <c r="Z18" s="26">
        <v>3</v>
      </c>
      <c r="AA18" s="26">
        <v>1</v>
      </c>
      <c r="AB18" s="26">
        <v>0</v>
      </c>
      <c r="AC18" s="26">
        <v>0</v>
      </c>
      <c r="AD18" s="26">
        <v>1</v>
      </c>
      <c r="AE18" s="26">
        <v>2</v>
      </c>
      <c r="AF18" s="26">
        <v>1</v>
      </c>
      <c r="AG18" s="26">
        <v>5</v>
      </c>
      <c r="AH18" s="33">
        <v>1</v>
      </c>
      <c r="AI18" s="34" t="s">
        <v>6</v>
      </c>
      <c r="AJ18" s="52"/>
      <c r="AK18" s="56"/>
      <c r="AL18" s="56"/>
      <c r="AM18" s="56"/>
    </row>
    <row r="19" spans="1:39" ht="15.6" customHeight="1" x14ac:dyDescent="0.2">
      <c r="A19" s="30">
        <v>9.0500000000000007</v>
      </c>
      <c r="B19" s="31" t="s">
        <v>7</v>
      </c>
      <c r="C19" s="20">
        <v>2</v>
      </c>
      <c r="D19" s="4">
        <v>0</v>
      </c>
      <c r="E19" s="4">
        <v>0</v>
      </c>
      <c r="F19" s="4">
        <v>1</v>
      </c>
      <c r="G19" s="4">
        <v>1</v>
      </c>
      <c r="H19" s="4">
        <v>0</v>
      </c>
      <c r="I19" s="4">
        <v>4</v>
      </c>
      <c r="J19" s="4">
        <v>3</v>
      </c>
      <c r="K19" s="4">
        <v>0</v>
      </c>
      <c r="L19" s="4">
        <v>0</v>
      </c>
      <c r="M19" s="4">
        <v>5</v>
      </c>
      <c r="N19" s="4">
        <v>33</v>
      </c>
      <c r="O19" s="4">
        <v>14</v>
      </c>
      <c r="P19" s="4">
        <v>0</v>
      </c>
      <c r="Q19" s="4">
        <v>0</v>
      </c>
      <c r="R19" s="93">
        <v>0</v>
      </c>
      <c r="S19" s="93">
        <v>0</v>
      </c>
      <c r="T19" s="93">
        <v>0</v>
      </c>
      <c r="U19" s="97">
        <v>0</v>
      </c>
      <c r="V19" s="97">
        <v>0</v>
      </c>
      <c r="W19" s="97">
        <v>0</v>
      </c>
      <c r="X19" s="97">
        <v>2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3</v>
      </c>
      <c r="AG19" s="4">
        <v>0</v>
      </c>
      <c r="AH19" s="19"/>
      <c r="AI19" s="35">
        <f>SUM(C19:AG19)</f>
        <v>68</v>
      </c>
      <c r="AJ19" s="14"/>
      <c r="AK19" s="56"/>
      <c r="AL19" s="56"/>
      <c r="AM19" s="56"/>
    </row>
    <row r="20" spans="1:39" ht="15.6" customHeight="1" x14ac:dyDescent="0.2">
      <c r="A20" s="120" t="s">
        <v>33</v>
      </c>
      <c r="B20" s="31" t="s">
        <v>8</v>
      </c>
      <c r="C20" s="20">
        <f>C19</f>
        <v>2</v>
      </c>
      <c r="D20" s="5">
        <f t="shared" ref="D20" si="4">C20-D18+D19</f>
        <v>2</v>
      </c>
      <c r="E20" s="5">
        <f>D20-E18+E19</f>
        <v>2</v>
      </c>
      <c r="F20" s="5">
        <f>E20-F18+F19</f>
        <v>2</v>
      </c>
      <c r="G20" s="5">
        <f t="shared" ref="G20:AG20" si="5">F20-G18+G19</f>
        <v>3</v>
      </c>
      <c r="H20" s="5">
        <f t="shared" si="5"/>
        <v>3</v>
      </c>
      <c r="I20" s="5">
        <f t="shared" si="5"/>
        <v>7</v>
      </c>
      <c r="J20" s="5">
        <f t="shared" si="5"/>
        <v>9</v>
      </c>
      <c r="K20" s="5">
        <f t="shared" si="5"/>
        <v>9</v>
      </c>
      <c r="L20" s="5">
        <f t="shared" si="5"/>
        <v>9</v>
      </c>
      <c r="M20" s="5">
        <f t="shared" si="5"/>
        <v>11</v>
      </c>
      <c r="N20" s="5">
        <f t="shared" si="5"/>
        <v>44</v>
      </c>
      <c r="O20" s="5">
        <f t="shared" si="5"/>
        <v>58</v>
      </c>
      <c r="P20" s="5">
        <f t="shared" si="5"/>
        <v>58</v>
      </c>
      <c r="Q20" s="5">
        <f t="shared" si="5"/>
        <v>58</v>
      </c>
      <c r="R20" s="94">
        <f t="shared" si="5"/>
        <v>58</v>
      </c>
      <c r="S20" s="94">
        <f t="shared" si="5"/>
        <v>15</v>
      </c>
      <c r="T20" s="94">
        <f t="shared" si="5"/>
        <v>15</v>
      </c>
      <c r="U20" s="98">
        <f t="shared" si="5"/>
        <v>15</v>
      </c>
      <c r="V20" s="98">
        <f t="shared" si="5"/>
        <v>15</v>
      </c>
      <c r="W20" s="98">
        <f t="shared" si="5"/>
        <v>15</v>
      </c>
      <c r="X20" s="98">
        <f t="shared" si="5"/>
        <v>11</v>
      </c>
      <c r="Y20" s="5">
        <f t="shared" si="5"/>
        <v>11</v>
      </c>
      <c r="Z20" s="5">
        <f t="shared" si="5"/>
        <v>8</v>
      </c>
      <c r="AA20" s="5">
        <f t="shared" si="5"/>
        <v>7</v>
      </c>
      <c r="AB20" s="5">
        <f t="shared" si="5"/>
        <v>7</v>
      </c>
      <c r="AC20" s="5">
        <f t="shared" si="5"/>
        <v>7</v>
      </c>
      <c r="AD20" s="5">
        <f t="shared" si="5"/>
        <v>6</v>
      </c>
      <c r="AE20" s="5">
        <f t="shared" si="5"/>
        <v>4</v>
      </c>
      <c r="AF20" s="5">
        <f t="shared" si="5"/>
        <v>6</v>
      </c>
      <c r="AG20" s="5">
        <f t="shared" si="5"/>
        <v>1</v>
      </c>
      <c r="AH20" s="36">
        <f>AG20-AH18</f>
        <v>0</v>
      </c>
      <c r="AI20" s="37"/>
      <c r="AJ20" s="3">
        <f>MAX(C20:AH20)</f>
        <v>58</v>
      </c>
      <c r="AK20" s="56"/>
      <c r="AL20" s="56"/>
      <c r="AM20" s="56"/>
    </row>
    <row r="21" spans="1:39" ht="15.6" customHeight="1" x14ac:dyDescent="0.2">
      <c r="A21" s="121"/>
      <c r="B21" s="31" t="s">
        <v>9</v>
      </c>
      <c r="C21" s="110"/>
      <c r="D21" s="111"/>
      <c r="E21" s="111"/>
      <c r="F21" s="105">
        <v>9.11</v>
      </c>
      <c r="G21" s="111"/>
      <c r="H21" s="111"/>
      <c r="I21" s="111"/>
      <c r="J21" s="105">
        <v>9.14</v>
      </c>
      <c r="K21" s="111"/>
      <c r="L21" s="111"/>
      <c r="M21" s="111"/>
      <c r="N21" s="111"/>
      <c r="O21" s="111"/>
      <c r="P21" s="105">
        <v>9.24</v>
      </c>
      <c r="Q21" s="111"/>
      <c r="R21" s="111"/>
      <c r="S21" s="107">
        <v>9.27</v>
      </c>
      <c r="T21" s="111"/>
      <c r="U21" s="111"/>
      <c r="V21" s="111"/>
      <c r="W21" s="111"/>
      <c r="X21" s="108">
        <v>9.39</v>
      </c>
      <c r="Y21" s="111"/>
      <c r="Z21" s="111"/>
      <c r="AA21" s="111"/>
      <c r="AB21" s="111"/>
      <c r="AC21" s="111"/>
      <c r="AD21" s="105">
        <v>9.4700000000000006</v>
      </c>
      <c r="AE21" s="111"/>
      <c r="AF21" s="111"/>
      <c r="AG21" s="112"/>
      <c r="AH21" s="109">
        <v>9.52</v>
      </c>
      <c r="AI21" s="38">
        <v>45</v>
      </c>
      <c r="AJ21" s="14"/>
      <c r="AK21" s="56"/>
      <c r="AL21" s="56"/>
      <c r="AM21" s="56"/>
    </row>
    <row r="22" spans="1:39" ht="15.6" customHeight="1" x14ac:dyDescent="0.2">
      <c r="A22" s="122"/>
      <c r="B22" s="32" t="s">
        <v>10</v>
      </c>
      <c r="C22" s="113">
        <v>9.07</v>
      </c>
      <c r="D22" s="114"/>
      <c r="E22" s="114"/>
      <c r="F22" s="102">
        <f>F21</f>
        <v>9.11</v>
      </c>
      <c r="G22" s="114"/>
      <c r="H22" s="114"/>
      <c r="I22" s="114"/>
      <c r="J22" s="102">
        <f>J21</f>
        <v>9.14</v>
      </c>
      <c r="K22" s="114"/>
      <c r="L22" s="114"/>
      <c r="M22" s="114"/>
      <c r="N22" s="114"/>
      <c r="O22" s="114"/>
      <c r="P22" s="102">
        <f>P21</f>
        <v>9.24</v>
      </c>
      <c r="Q22" s="114"/>
      <c r="R22" s="114"/>
      <c r="S22" s="104">
        <f>S21</f>
        <v>9.27</v>
      </c>
      <c r="T22" s="114"/>
      <c r="U22" s="114"/>
      <c r="V22" s="114"/>
      <c r="W22" s="114"/>
      <c r="X22" s="103">
        <f>X21</f>
        <v>9.39</v>
      </c>
      <c r="Y22" s="114"/>
      <c r="Z22" s="114"/>
      <c r="AA22" s="114"/>
      <c r="AB22" s="114"/>
      <c r="AC22" s="114"/>
      <c r="AD22" s="102">
        <f>AD21</f>
        <v>9.4700000000000006</v>
      </c>
      <c r="AE22" s="114"/>
      <c r="AF22" s="114"/>
      <c r="AG22" s="114"/>
      <c r="AH22" s="115"/>
      <c r="AI22" s="37"/>
      <c r="AJ22" s="15"/>
      <c r="AK22" s="56"/>
      <c r="AL22" s="56"/>
      <c r="AM22" s="56"/>
    </row>
    <row r="23" spans="1:39" ht="15.6" customHeight="1" thickBot="1" x14ac:dyDescent="0.25">
      <c r="A23" s="58">
        <v>518</v>
      </c>
      <c r="B23" s="58" t="s">
        <v>11</v>
      </c>
      <c r="C23" s="65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60"/>
      <c r="AI23" s="61"/>
      <c r="AJ23" s="3"/>
      <c r="AK23" s="56"/>
      <c r="AL23" s="56"/>
      <c r="AM23" s="56"/>
    </row>
    <row r="24" spans="1:39" ht="15.6" customHeight="1" x14ac:dyDescent="0.2">
      <c r="A24" s="64"/>
      <c r="B24" s="28" t="s">
        <v>5</v>
      </c>
      <c r="C24" s="29"/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1</v>
      </c>
      <c r="P24" s="26">
        <v>0</v>
      </c>
      <c r="Q24" s="26">
        <v>1</v>
      </c>
      <c r="R24" s="92">
        <v>3</v>
      </c>
      <c r="S24" s="92">
        <v>25</v>
      </c>
      <c r="T24" s="92">
        <v>0</v>
      </c>
      <c r="U24" s="96">
        <v>0</v>
      </c>
      <c r="V24" s="96">
        <v>1</v>
      </c>
      <c r="W24" s="96">
        <v>0</v>
      </c>
      <c r="X24" s="96">
        <v>4</v>
      </c>
      <c r="Y24" s="26">
        <v>2</v>
      </c>
      <c r="Z24" s="26">
        <v>0</v>
      </c>
      <c r="AA24" s="26">
        <v>1</v>
      </c>
      <c r="AB24" s="26">
        <v>4</v>
      </c>
      <c r="AC24" s="26">
        <v>3</v>
      </c>
      <c r="AD24" s="26">
        <v>0</v>
      </c>
      <c r="AE24" s="26">
        <v>2</v>
      </c>
      <c r="AF24" s="26">
        <v>1</v>
      </c>
      <c r="AG24" s="26">
        <v>0</v>
      </c>
      <c r="AH24" s="33">
        <v>5</v>
      </c>
      <c r="AI24" s="34" t="s">
        <v>6</v>
      </c>
      <c r="AJ24" s="52"/>
      <c r="AK24" s="56"/>
      <c r="AL24" s="56"/>
      <c r="AM24" s="56"/>
    </row>
    <row r="25" spans="1:39" ht="15.6" customHeight="1" x14ac:dyDescent="0.2">
      <c r="A25" s="30">
        <v>11.05</v>
      </c>
      <c r="B25" s="31" t="s">
        <v>7</v>
      </c>
      <c r="C25" s="20">
        <v>1</v>
      </c>
      <c r="D25" s="4">
        <v>0</v>
      </c>
      <c r="E25" s="4">
        <v>2</v>
      </c>
      <c r="F25" s="4">
        <v>1</v>
      </c>
      <c r="G25" s="4">
        <v>0</v>
      </c>
      <c r="H25" s="4">
        <v>4</v>
      </c>
      <c r="I25" s="4">
        <v>1</v>
      </c>
      <c r="J25" s="4">
        <v>0</v>
      </c>
      <c r="K25" s="4">
        <v>1</v>
      </c>
      <c r="L25" s="4">
        <v>2</v>
      </c>
      <c r="M25" s="4">
        <v>6</v>
      </c>
      <c r="N25" s="4">
        <v>6</v>
      </c>
      <c r="O25" s="4">
        <v>4</v>
      </c>
      <c r="P25" s="4">
        <v>4</v>
      </c>
      <c r="Q25" s="4">
        <v>0</v>
      </c>
      <c r="R25" s="93">
        <v>0</v>
      </c>
      <c r="S25" s="93">
        <v>8</v>
      </c>
      <c r="T25" s="93">
        <v>0</v>
      </c>
      <c r="U25" s="97">
        <v>0</v>
      </c>
      <c r="V25" s="97">
        <v>2</v>
      </c>
      <c r="W25" s="97">
        <v>0</v>
      </c>
      <c r="X25" s="97">
        <v>1</v>
      </c>
      <c r="Y25" s="4">
        <v>5</v>
      </c>
      <c r="Z25" s="4">
        <v>0</v>
      </c>
      <c r="AA25" s="4">
        <v>0</v>
      </c>
      <c r="AB25" s="4">
        <v>0</v>
      </c>
      <c r="AC25" s="4">
        <v>6</v>
      </c>
      <c r="AD25" s="4">
        <v>0</v>
      </c>
      <c r="AE25" s="4">
        <v>0</v>
      </c>
      <c r="AF25" s="4">
        <v>0</v>
      </c>
      <c r="AG25" s="4">
        <v>0</v>
      </c>
      <c r="AH25" s="19"/>
      <c r="AI25" s="35">
        <f>SUM(C25:AG25)</f>
        <v>54</v>
      </c>
      <c r="AJ25" s="14"/>
      <c r="AK25" s="56"/>
      <c r="AL25" s="56"/>
      <c r="AM25" s="56"/>
    </row>
    <row r="26" spans="1:39" ht="15.6" customHeight="1" x14ac:dyDescent="0.2">
      <c r="A26" s="120" t="s">
        <v>33</v>
      </c>
      <c r="B26" s="31" t="s">
        <v>8</v>
      </c>
      <c r="C26" s="20">
        <f>C25</f>
        <v>1</v>
      </c>
      <c r="D26" s="5">
        <f t="shared" ref="D26" si="6">C26-D24+D25</f>
        <v>1</v>
      </c>
      <c r="E26" s="5">
        <f>D26-E24+E25</f>
        <v>3</v>
      </c>
      <c r="F26" s="5">
        <f>E26-F24+F25</f>
        <v>4</v>
      </c>
      <c r="G26" s="5">
        <f t="shared" ref="G26" si="7">F26-G24+G25</f>
        <v>4</v>
      </c>
      <c r="H26" s="5">
        <f t="shared" ref="H26" si="8">G26-H24+H25</f>
        <v>8</v>
      </c>
      <c r="I26" s="5">
        <f t="shared" ref="I26" si="9">H26-I24+I25</f>
        <v>9</v>
      </c>
      <c r="J26" s="5">
        <f t="shared" ref="J26" si="10">I26-J24+J25</f>
        <v>9</v>
      </c>
      <c r="K26" s="5">
        <f t="shared" ref="K26" si="11">J26-K24+K25</f>
        <v>10</v>
      </c>
      <c r="L26" s="5">
        <f t="shared" ref="L26" si="12">K26-L24+L25</f>
        <v>11</v>
      </c>
      <c r="M26" s="5">
        <f t="shared" ref="M26" si="13">L26-M24+M25</f>
        <v>17</v>
      </c>
      <c r="N26" s="5">
        <f t="shared" ref="N26" si="14">M26-N24+N25</f>
        <v>23</v>
      </c>
      <c r="O26" s="5">
        <f t="shared" ref="O26" si="15">N26-O24+O25</f>
        <v>26</v>
      </c>
      <c r="P26" s="5">
        <f t="shared" ref="P26" si="16">O26-P24+P25</f>
        <v>30</v>
      </c>
      <c r="Q26" s="5">
        <f t="shared" ref="Q26" si="17">P26-Q24+Q25</f>
        <v>29</v>
      </c>
      <c r="R26" s="94">
        <f t="shared" ref="R26" si="18">Q26-R24+R25</f>
        <v>26</v>
      </c>
      <c r="S26" s="94">
        <f t="shared" ref="S26" si="19">R26-S24+S25</f>
        <v>9</v>
      </c>
      <c r="T26" s="94">
        <f t="shared" ref="T26" si="20">S26-T24+T25</f>
        <v>9</v>
      </c>
      <c r="U26" s="98">
        <f t="shared" ref="U26" si="21">T26-U24+U25</f>
        <v>9</v>
      </c>
      <c r="V26" s="98">
        <f t="shared" ref="V26" si="22">U26-V24+V25</f>
        <v>10</v>
      </c>
      <c r="W26" s="98">
        <f t="shared" ref="W26" si="23">V26-W24+W25</f>
        <v>10</v>
      </c>
      <c r="X26" s="98">
        <f t="shared" ref="X26" si="24">W26-X24+X25</f>
        <v>7</v>
      </c>
      <c r="Y26" s="5">
        <f t="shared" ref="Y26" si="25">X26-Y24+Y25</f>
        <v>10</v>
      </c>
      <c r="Z26" s="5">
        <f t="shared" ref="Z26" si="26">Y26-Z24+Z25</f>
        <v>10</v>
      </c>
      <c r="AA26" s="5">
        <f t="shared" ref="AA26" si="27">Z26-AA24+AA25</f>
        <v>9</v>
      </c>
      <c r="AB26" s="5">
        <f t="shared" ref="AB26" si="28">AA26-AB24+AB25</f>
        <v>5</v>
      </c>
      <c r="AC26" s="5">
        <f t="shared" ref="AC26" si="29">AB26-AC24+AC25</f>
        <v>8</v>
      </c>
      <c r="AD26" s="5">
        <f t="shared" ref="AD26" si="30">AC26-AD24+AD25</f>
        <v>8</v>
      </c>
      <c r="AE26" s="5">
        <f t="shared" ref="AE26" si="31">AD26-AE24+AE25</f>
        <v>6</v>
      </c>
      <c r="AF26" s="5">
        <f t="shared" ref="AF26" si="32">AE26-AF24+AF25</f>
        <v>5</v>
      </c>
      <c r="AG26" s="5">
        <f t="shared" ref="AG26" si="33">AF26-AG24+AG25</f>
        <v>5</v>
      </c>
      <c r="AH26" s="36">
        <f>AG26-AH24</f>
        <v>0</v>
      </c>
      <c r="AI26" s="37"/>
      <c r="AJ26" s="3">
        <f>MAX(C26:AH26)</f>
        <v>30</v>
      </c>
      <c r="AK26" s="56"/>
      <c r="AL26" s="56"/>
      <c r="AM26" s="56"/>
    </row>
    <row r="27" spans="1:39" ht="15.6" customHeight="1" x14ac:dyDescent="0.2">
      <c r="A27" s="121"/>
      <c r="B27" s="31" t="s">
        <v>9</v>
      </c>
      <c r="C27" s="110"/>
      <c r="D27" s="111"/>
      <c r="E27" s="111"/>
      <c r="F27" s="105">
        <v>11.08</v>
      </c>
      <c r="G27" s="111"/>
      <c r="H27" s="111"/>
      <c r="I27" s="111"/>
      <c r="J27" s="105">
        <v>11.19</v>
      </c>
      <c r="K27" s="111"/>
      <c r="L27" s="111"/>
      <c r="M27" s="111"/>
      <c r="N27" s="111"/>
      <c r="O27" s="111"/>
      <c r="P27" s="105">
        <v>11.273999999999999</v>
      </c>
      <c r="Q27" s="111"/>
      <c r="R27" s="111"/>
      <c r="S27" s="107">
        <v>11.36</v>
      </c>
      <c r="T27" s="111"/>
      <c r="U27" s="111"/>
      <c r="V27" s="111"/>
      <c r="W27" s="111"/>
      <c r="X27" s="108">
        <v>11.43</v>
      </c>
      <c r="Y27" s="111"/>
      <c r="Z27" s="111"/>
      <c r="AA27" s="111"/>
      <c r="AB27" s="111"/>
      <c r="AC27" s="111"/>
      <c r="AD27" s="105">
        <v>11.5</v>
      </c>
      <c r="AE27" s="111"/>
      <c r="AF27" s="111"/>
      <c r="AG27" s="112"/>
      <c r="AH27" s="109">
        <v>11.55</v>
      </c>
      <c r="AI27" s="38">
        <v>50</v>
      </c>
      <c r="AJ27" s="14"/>
      <c r="AK27" s="56"/>
      <c r="AL27" s="56"/>
      <c r="AM27" s="56"/>
    </row>
    <row r="28" spans="1:39" ht="15.6" customHeight="1" x14ac:dyDescent="0.2">
      <c r="A28" s="122"/>
      <c r="B28" s="32" t="s">
        <v>10</v>
      </c>
      <c r="C28" s="113">
        <v>11.05</v>
      </c>
      <c r="D28" s="114"/>
      <c r="E28" s="114"/>
      <c r="F28" s="102">
        <f>F27</f>
        <v>11.08</v>
      </c>
      <c r="G28" s="114"/>
      <c r="H28" s="114"/>
      <c r="I28" s="114"/>
      <c r="J28" s="102">
        <f>J27</f>
        <v>11.19</v>
      </c>
      <c r="K28" s="114"/>
      <c r="L28" s="114"/>
      <c r="M28" s="114"/>
      <c r="N28" s="114"/>
      <c r="O28" s="114"/>
      <c r="P28" s="102">
        <f>P27</f>
        <v>11.273999999999999</v>
      </c>
      <c r="Q28" s="114"/>
      <c r="R28" s="114"/>
      <c r="S28" s="104">
        <f>S27</f>
        <v>11.36</v>
      </c>
      <c r="T28" s="114"/>
      <c r="U28" s="114"/>
      <c r="V28" s="114"/>
      <c r="W28" s="114"/>
      <c r="X28" s="103">
        <f>X27</f>
        <v>11.43</v>
      </c>
      <c r="Y28" s="114"/>
      <c r="Z28" s="114"/>
      <c r="AA28" s="114"/>
      <c r="AB28" s="114"/>
      <c r="AC28" s="114"/>
      <c r="AD28" s="102">
        <f>AD27</f>
        <v>11.5</v>
      </c>
      <c r="AE28" s="114"/>
      <c r="AF28" s="114"/>
      <c r="AG28" s="114"/>
      <c r="AH28" s="115"/>
      <c r="AI28" s="37"/>
      <c r="AJ28" s="15"/>
      <c r="AK28" s="56"/>
      <c r="AL28" s="56"/>
      <c r="AM28" s="56"/>
    </row>
    <row r="29" spans="1:39" ht="15.6" customHeight="1" thickBot="1" x14ac:dyDescent="0.25">
      <c r="A29" s="58">
        <v>518</v>
      </c>
      <c r="B29" s="58" t="s">
        <v>11</v>
      </c>
      <c r="C29" s="65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60"/>
      <c r="AI29" s="61"/>
      <c r="AJ29" s="3"/>
      <c r="AK29" s="56"/>
      <c r="AL29" s="56"/>
      <c r="AM29" s="56"/>
    </row>
    <row r="30" spans="1:39" ht="15.6" customHeight="1" x14ac:dyDescent="0.2">
      <c r="A30" s="64"/>
      <c r="B30" s="28" t="s">
        <v>5</v>
      </c>
      <c r="C30" s="29"/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92" t="s">
        <v>70</v>
      </c>
      <c r="S30" s="92" t="s">
        <v>70</v>
      </c>
      <c r="T30" s="92" t="s">
        <v>70</v>
      </c>
      <c r="U30" s="96">
        <v>0</v>
      </c>
      <c r="V30" s="96">
        <v>4</v>
      </c>
      <c r="W30" s="96">
        <v>0</v>
      </c>
      <c r="X30" s="96">
        <v>0</v>
      </c>
      <c r="Y30" s="26">
        <v>0</v>
      </c>
      <c r="Z30" s="26">
        <v>12</v>
      </c>
      <c r="AA30" s="26">
        <v>0</v>
      </c>
      <c r="AB30" s="26">
        <v>0</v>
      </c>
      <c r="AC30" s="26">
        <v>0</v>
      </c>
      <c r="AD30" s="26">
        <v>3</v>
      </c>
      <c r="AE30" s="26">
        <v>0</v>
      </c>
      <c r="AF30" s="26">
        <v>4</v>
      </c>
      <c r="AG30" s="26">
        <v>2</v>
      </c>
      <c r="AH30" s="33">
        <v>0</v>
      </c>
      <c r="AI30" s="34" t="s">
        <v>6</v>
      </c>
      <c r="AJ30" s="52"/>
      <c r="AK30" s="56"/>
      <c r="AL30" s="56"/>
      <c r="AM30" s="56"/>
    </row>
    <row r="31" spans="1:39" ht="15.6" customHeight="1" x14ac:dyDescent="0.2">
      <c r="A31" s="30">
        <v>13.13</v>
      </c>
      <c r="B31" s="31" t="s">
        <v>7</v>
      </c>
      <c r="C31" s="20">
        <v>0</v>
      </c>
      <c r="D31" s="4">
        <v>0</v>
      </c>
      <c r="E31" s="4">
        <v>0</v>
      </c>
      <c r="F31" s="4">
        <v>1</v>
      </c>
      <c r="G31" s="4">
        <v>0</v>
      </c>
      <c r="H31" s="4">
        <v>1</v>
      </c>
      <c r="I31" s="4">
        <v>0</v>
      </c>
      <c r="J31" s="4">
        <v>0</v>
      </c>
      <c r="K31" s="4">
        <v>0</v>
      </c>
      <c r="L31" s="4">
        <v>1</v>
      </c>
      <c r="M31" s="4">
        <v>2</v>
      </c>
      <c r="N31" s="4">
        <v>5</v>
      </c>
      <c r="O31" s="4">
        <v>3</v>
      </c>
      <c r="P31" s="4">
        <v>1</v>
      </c>
      <c r="Q31" s="4">
        <v>6</v>
      </c>
      <c r="R31" s="93" t="s">
        <v>70</v>
      </c>
      <c r="S31" s="93" t="s">
        <v>70</v>
      </c>
      <c r="T31" s="93" t="s">
        <v>70</v>
      </c>
      <c r="U31" s="97">
        <v>3</v>
      </c>
      <c r="V31" s="97">
        <v>0</v>
      </c>
      <c r="W31" s="97">
        <v>1</v>
      </c>
      <c r="X31" s="97">
        <v>0</v>
      </c>
      <c r="Y31" s="4">
        <v>1</v>
      </c>
      <c r="Z31" s="4">
        <v>1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19"/>
      <c r="AI31" s="35">
        <f>SUM(C31:AG31)</f>
        <v>26</v>
      </c>
      <c r="AJ31" s="14"/>
      <c r="AK31" s="56"/>
      <c r="AL31" s="56"/>
      <c r="AM31" s="56"/>
    </row>
    <row r="32" spans="1:39" ht="15.6" customHeight="1" x14ac:dyDescent="0.2">
      <c r="A32" s="120" t="s">
        <v>33</v>
      </c>
      <c r="B32" s="31" t="s">
        <v>8</v>
      </c>
      <c r="C32" s="20">
        <f>C31</f>
        <v>0</v>
      </c>
      <c r="D32" s="5">
        <f t="shared" ref="D32" si="34">C32-D30+D31</f>
        <v>0</v>
      </c>
      <c r="E32" s="5">
        <f>D32-E30+E31</f>
        <v>0</v>
      </c>
      <c r="F32" s="5">
        <f>E32-F30+F31</f>
        <v>1</v>
      </c>
      <c r="G32" s="5">
        <f t="shared" ref="G32:AG32" si="35">F32-G30+G31</f>
        <v>1</v>
      </c>
      <c r="H32" s="5">
        <f t="shared" si="35"/>
        <v>2</v>
      </c>
      <c r="I32" s="5">
        <f t="shared" si="35"/>
        <v>2</v>
      </c>
      <c r="J32" s="5">
        <f t="shared" si="35"/>
        <v>2</v>
      </c>
      <c r="K32" s="5">
        <f t="shared" si="35"/>
        <v>2</v>
      </c>
      <c r="L32" s="5">
        <f t="shared" si="35"/>
        <v>3</v>
      </c>
      <c r="M32" s="5">
        <f t="shared" si="35"/>
        <v>5</v>
      </c>
      <c r="N32" s="5">
        <f t="shared" si="35"/>
        <v>10</v>
      </c>
      <c r="O32" s="5">
        <f t="shared" si="35"/>
        <v>13</v>
      </c>
      <c r="P32" s="5">
        <f t="shared" si="35"/>
        <v>14</v>
      </c>
      <c r="Q32" s="5">
        <f t="shared" si="35"/>
        <v>19</v>
      </c>
      <c r="R32" s="94" t="s">
        <v>70</v>
      </c>
      <c r="S32" s="94" t="s">
        <v>70</v>
      </c>
      <c r="T32" s="94" t="s">
        <v>70</v>
      </c>
      <c r="U32" s="98">
        <f>Q32-U30+U31</f>
        <v>22</v>
      </c>
      <c r="V32" s="98">
        <f t="shared" si="35"/>
        <v>18</v>
      </c>
      <c r="W32" s="98">
        <f t="shared" si="35"/>
        <v>19</v>
      </c>
      <c r="X32" s="98">
        <f t="shared" si="35"/>
        <v>19</v>
      </c>
      <c r="Y32" s="5">
        <f t="shared" si="35"/>
        <v>20</v>
      </c>
      <c r="Z32" s="5">
        <f t="shared" si="35"/>
        <v>9</v>
      </c>
      <c r="AA32" s="5">
        <f t="shared" si="35"/>
        <v>9</v>
      </c>
      <c r="AB32" s="5">
        <f t="shared" si="35"/>
        <v>9</v>
      </c>
      <c r="AC32" s="5">
        <f t="shared" si="35"/>
        <v>9</v>
      </c>
      <c r="AD32" s="5">
        <f t="shared" si="35"/>
        <v>6</v>
      </c>
      <c r="AE32" s="5">
        <f t="shared" si="35"/>
        <v>6</v>
      </c>
      <c r="AF32" s="5">
        <f t="shared" si="35"/>
        <v>2</v>
      </c>
      <c r="AG32" s="5">
        <f t="shared" si="35"/>
        <v>0</v>
      </c>
      <c r="AH32" s="36">
        <f>AG32-AH30</f>
        <v>0</v>
      </c>
      <c r="AI32" s="37"/>
      <c r="AJ32" s="3">
        <f>MAX(C32:AH32)</f>
        <v>22</v>
      </c>
      <c r="AK32" s="56"/>
      <c r="AL32" s="56"/>
      <c r="AM32" s="56"/>
    </row>
    <row r="33" spans="1:39" ht="15.6" customHeight="1" x14ac:dyDescent="0.2">
      <c r="A33" s="121"/>
      <c r="B33" s="31" t="s">
        <v>9</v>
      </c>
      <c r="C33" s="110"/>
      <c r="D33" s="111"/>
      <c r="E33" s="111"/>
      <c r="F33" s="105">
        <v>13.17</v>
      </c>
      <c r="G33" s="111"/>
      <c r="H33" s="111"/>
      <c r="I33" s="111"/>
      <c r="J33" s="105">
        <v>13.24</v>
      </c>
      <c r="K33" s="111"/>
      <c r="L33" s="111"/>
      <c r="M33" s="111"/>
      <c r="N33" s="111"/>
      <c r="O33" s="111"/>
      <c r="P33" s="105">
        <v>13.32</v>
      </c>
      <c r="Q33" s="111"/>
      <c r="R33" s="111"/>
      <c r="S33" s="107" t="s">
        <v>70</v>
      </c>
      <c r="T33" s="111"/>
      <c r="U33" s="111"/>
      <c r="V33" s="111"/>
      <c r="W33" s="111"/>
      <c r="X33" s="108">
        <v>13.41</v>
      </c>
      <c r="Y33" s="111"/>
      <c r="Z33" s="111"/>
      <c r="AA33" s="111"/>
      <c r="AB33" s="111"/>
      <c r="AC33" s="111"/>
      <c r="AD33" s="105">
        <v>13.5</v>
      </c>
      <c r="AE33" s="111"/>
      <c r="AF33" s="111"/>
      <c r="AG33" s="112"/>
      <c r="AH33" s="109">
        <v>14.02</v>
      </c>
      <c r="AI33" s="38">
        <v>48</v>
      </c>
      <c r="AJ33" s="14"/>
      <c r="AK33" s="56"/>
      <c r="AL33" s="56"/>
      <c r="AM33" s="56"/>
    </row>
    <row r="34" spans="1:39" ht="15.6" customHeight="1" x14ac:dyDescent="0.2">
      <c r="A34" s="122"/>
      <c r="B34" s="32" t="s">
        <v>10</v>
      </c>
      <c r="C34" s="113">
        <v>13.13</v>
      </c>
      <c r="D34" s="114"/>
      <c r="E34" s="114"/>
      <c r="F34" s="102">
        <f>F33</f>
        <v>13.17</v>
      </c>
      <c r="G34" s="114"/>
      <c r="H34" s="114"/>
      <c r="I34" s="114"/>
      <c r="J34" s="102">
        <f>J33</f>
        <v>13.24</v>
      </c>
      <c r="K34" s="114"/>
      <c r="L34" s="114"/>
      <c r="M34" s="114"/>
      <c r="N34" s="114"/>
      <c r="O34" s="114"/>
      <c r="P34" s="102">
        <f>P33</f>
        <v>13.32</v>
      </c>
      <c r="Q34" s="114"/>
      <c r="R34" s="114"/>
      <c r="S34" s="104" t="s">
        <v>70</v>
      </c>
      <c r="T34" s="114"/>
      <c r="U34" s="114"/>
      <c r="V34" s="114"/>
      <c r="W34" s="114"/>
      <c r="X34" s="103">
        <f>X33</f>
        <v>13.41</v>
      </c>
      <c r="Y34" s="114"/>
      <c r="Z34" s="114"/>
      <c r="AA34" s="114"/>
      <c r="AB34" s="114"/>
      <c r="AC34" s="114"/>
      <c r="AD34" s="102">
        <f>AD33</f>
        <v>13.5</v>
      </c>
      <c r="AE34" s="114"/>
      <c r="AF34" s="114"/>
      <c r="AG34" s="114"/>
      <c r="AH34" s="115"/>
      <c r="AI34" s="37"/>
      <c r="AJ34" s="15"/>
      <c r="AK34" s="56"/>
      <c r="AL34" s="56"/>
      <c r="AM34" s="56"/>
    </row>
    <row r="35" spans="1:39" ht="15.6" customHeight="1" thickBot="1" x14ac:dyDescent="0.25">
      <c r="A35" s="58">
        <v>518</v>
      </c>
      <c r="B35" s="58" t="s">
        <v>11</v>
      </c>
      <c r="C35" s="65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60"/>
      <c r="AI35" s="61"/>
      <c r="AJ35" s="3"/>
      <c r="AK35" s="56"/>
      <c r="AL35" s="56"/>
      <c r="AM35" s="56"/>
    </row>
    <row r="36" spans="1:39" ht="15.6" customHeight="1" x14ac:dyDescent="0.2">
      <c r="A36" s="64"/>
      <c r="B36" s="28" t="s">
        <v>5</v>
      </c>
      <c r="C36" s="29"/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2</v>
      </c>
      <c r="N36" s="26">
        <v>1</v>
      </c>
      <c r="O36" s="26">
        <v>0</v>
      </c>
      <c r="P36" s="26">
        <v>0</v>
      </c>
      <c r="Q36" s="26">
        <v>3</v>
      </c>
      <c r="R36" s="92">
        <v>1</v>
      </c>
      <c r="S36" s="92">
        <v>19</v>
      </c>
      <c r="T36" s="92">
        <v>0</v>
      </c>
      <c r="U36" s="96">
        <v>0</v>
      </c>
      <c r="V36" s="96">
        <v>2</v>
      </c>
      <c r="W36" s="96">
        <v>0</v>
      </c>
      <c r="X36" s="96">
        <v>4</v>
      </c>
      <c r="Y36" s="26">
        <v>4</v>
      </c>
      <c r="Z36" s="26">
        <v>0</v>
      </c>
      <c r="AA36" s="26">
        <v>1</v>
      </c>
      <c r="AB36" s="26">
        <v>0</v>
      </c>
      <c r="AC36" s="26">
        <v>4</v>
      </c>
      <c r="AD36" s="26">
        <v>4</v>
      </c>
      <c r="AE36" s="26">
        <v>0</v>
      </c>
      <c r="AF36" s="26">
        <v>0</v>
      </c>
      <c r="AG36" s="26">
        <v>1</v>
      </c>
      <c r="AH36" s="33">
        <v>1</v>
      </c>
      <c r="AI36" s="34" t="s">
        <v>6</v>
      </c>
      <c r="AJ36" s="52"/>
      <c r="AK36" s="56"/>
      <c r="AL36" s="56"/>
      <c r="AM36" s="56"/>
    </row>
    <row r="37" spans="1:39" ht="15.6" customHeight="1" x14ac:dyDescent="0.2">
      <c r="A37" s="30">
        <v>15.05</v>
      </c>
      <c r="B37" s="31" t="s">
        <v>7</v>
      </c>
      <c r="C37" s="20">
        <v>5</v>
      </c>
      <c r="D37" s="4">
        <v>0</v>
      </c>
      <c r="E37" s="4">
        <v>0</v>
      </c>
      <c r="F37" s="4">
        <v>0</v>
      </c>
      <c r="G37" s="4">
        <v>0</v>
      </c>
      <c r="H37" s="4">
        <v>5</v>
      </c>
      <c r="I37" s="4">
        <v>0</v>
      </c>
      <c r="J37" s="4">
        <v>5</v>
      </c>
      <c r="K37" s="4">
        <v>0</v>
      </c>
      <c r="L37" s="4">
        <v>1</v>
      </c>
      <c r="M37" s="4">
        <v>2</v>
      </c>
      <c r="N37" s="4">
        <v>8</v>
      </c>
      <c r="O37" s="4">
        <v>5</v>
      </c>
      <c r="P37" s="4">
        <v>6</v>
      </c>
      <c r="Q37" s="4">
        <v>3</v>
      </c>
      <c r="R37" s="93">
        <v>0</v>
      </c>
      <c r="S37" s="93">
        <v>1</v>
      </c>
      <c r="T37" s="93">
        <v>2</v>
      </c>
      <c r="U37" s="97">
        <v>0</v>
      </c>
      <c r="V37" s="97">
        <v>0</v>
      </c>
      <c r="W37" s="97">
        <v>0</v>
      </c>
      <c r="X37" s="97">
        <v>2</v>
      </c>
      <c r="Y37" s="4">
        <v>2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19"/>
      <c r="AI37" s="35">
        <f>SUM(C37:AG37)</f>
        <v>47</v>
      </c>
      <c r="AJ37" s="14"/>
      <c r="AK37" s="56"/>
      <c r="AL37" s="56"/>
      <c r="AM37" s="56"/>
    </row>
    <row r="38" spans="1:39" ht="15.6" customHeight="1" x14ac:dyDescent="0.2">
      <c r="A38" s="120" t="s">
        <v>33</v>
      </c>
      <c r="B38" s="31" t="s">
        <v>8</v>
      </c>
      <c r="C38" s="20">
        <f>C37</f>
        <v>5</v>
      </c>
      <c r="D38" s="5">
        <f t="shared" ref="D38" si="36">C38-D36+D37</f>
        <v>5</v>
      </c>
      <c r="E38" s="5">
        <f>D38-E36+E37</f>
        <v>5</v>
      </c>
      <c r="F38" s="5">
        <f>E38-F36+F37</f>
        <v>5</v>
      </c>
      <c r="G38" s="5">
        <f t="shared" ref="G38:AG38" si="37">F38-G36+G37</f>
        <v>5</v>
      </c>
      <c r="H38" s="5">
        <f t="shared" si="37"/>
        <v>10</v>
      </c>
      <c r="I38" s="5">
        <f t="shared" si="37"/>
        <v>10</v>
      </c>
      <c r="J38" s="5">
        <f t="shared" si="37"/>
        <v>15</v>
      </c>
      <c r="K38" s="5">
        <f t="shared" si="37"/>
        <v>15</v>
      </c>
      <c r="L38" s="5">
        <f t="shared" si="37"/>
        <v>16</v>
      </c>
      <c r="M38" s="5">
        <f t="shared" si="37"/>
        <v>16</v>
      </c>
      <c r="N38" s="5">
        <f t="shared" si="37"/>
        <v>23</v>
      </c>
      <c r="O38" s="5">
        <f t="shared" si="37"/>
        <v>28</v>
      </c>
      <c r="P38" s="5">
        <f t="shared" si="37"/>
        <v>34</v>
      </c>
      <c r="Q38" s="5">
        <f t="shared" si="37"/>
        <v>34</v>
      </c>
      <c r="R38" s="94">
        <f t="shared" si="37"/>
        <v>33</v>
      </c>
      <c r="S38" s="94">
        <f t="shared" si="37"/>
        <v>15</v>
      </c>
      <c r="T38" s="94">
        <f t="shared" si="37"/>
        <v>17</v>
      </c>
      <c r="U38" s="98">
        <f t="shared" si="37"/>
        <v>17</v>
      </c>
      <c r="V38" s="98">
        <f t="shared" si="37"/>
        <v>15</v>
      </c>
      <c r="W38" s="98">
        <f t="shared" si="37"/>
        <v>15</v>
      </c>
      <c r="X38" s="98">
        <f t="shared" si="37"/>
        <v>13</v>
      </c>
      <c r="Y38" s="5">
        <f t="shared" si="37"/>
        <v>11</v>
      </c>
      <c r="Z38" s="5">
        <f t="shared" si="37"/>
        <v>11</v>
      </c>
      <c r="AA38" s="5">
        <f t="shared" si="37"/>
        <v>10</v>
      </c>
      <c r="AB38" s="5">
        <f t="shared" si="37"/>
        <v>10</v>
      </c>
      <c r="AC38" s="5">
        <f t="shared" si="37"/>
        <v>6</v>
      </c>
      <c r="AD38" s="5">
        <f t="shared" si="37"/>
        <v>2</v>
      </c>
      <c r="AE38" s="5">
        <f t="shared" si="37"/>
        <v>2</v>
      </c>
      <c r="AF38" s="5">
        <f t="shared" si="37"/>
        <v>2</v>
      </c>
      <c r="AG38" s="5">
        <f t="shared" si="37"/>
        <v>1</v>
      </c>
      <c r="AH38" s="36">
        <f>AG38-AH36</f>
        <v>0</v>
      </c>
      <c r="AI38" s="37"/>
      <c r="AJ38" s="3">
        <f>MAX(C38:AH38)</f>
        <v>34</v>
      </c>
      <c r="AK38" s="56"/>
      <c r="AL38" s="56"/>
      <c r="AM38" s="56"/>
    </row>
    <row r="39" spans="1:39" ht="15.6" customHeight="1" x14ac:dyDescent="0.2">
      <c r="A39" s="121"/>
      <c r="B39" s="31" t="s">
        <v>9</v>
      </c>
      <c r="C39" s="110"/>
      <c r="D39" s="111"/>
      <c r="E39" s="111"/>
      <c r="F39" s="105">
        <v>15.1</v>
      </c>
      <c r="G39" s="111"/>
      <c r="H39" s="111"/>
      <c r="I39" s="111"/>
      <c r="J39" s="105">
        <v>15.17</v>
      </c>
      <c r="K39" s="111"/>
      <c r="L39" s="111"/>
      <c r="M39" s="111"/>
      <c r="N39" s="111"/>
      <c r="O39" s="111"/>
      <c r="P39" s="105">
        <v>15.25</v>
      </c>
      <c r="Q39" s="111"/>
      <c r="R39" s="111"/>
      <c r="S39" s="107">
        <v>15.32</v>
      </c>
      <c r="T39" s="111"/>
      <c r="U39" s="111"/>
      <c r="V39" s="111"/>
      <c r="W39" s="111"/>
      <c r="X39" s="108">
        <v>15.39</v>
      </c>
      <c r="Y39" s="111"/>
      <c r="Z39" s="111"/>
      <c r="AA39" s="111"/>
      <c r="AB39" s="111"/>
      <c r="AC39" s="111"/>
      <c r="AD39" s="105">
        <v>15.48</v>
      </c>
      <c r="AE39" s="111"/>
      <c r="AF39" s="111"/>
      <c r="AG39" s="112"/>
      <c r="AH39" s="109">
        <v>15.52</v>
      </c>
      <c r="AI39" s="38">
        <v>47</v>
      </c>
      <c r="AJ39" s="14"/>
      <c r="AK39" s="56"/>
      <c r="AL39" s="56"/>
      <c r="AM39" s="56"/>
    </row>
    <row r="40" spans="1:39" ht="15.6" customHeight="1" x14ac:dyDescent="0.2">
      <c r="A40" s="122"/>
      <c r="B40" s="32" t="s">
        <v>10</v>
      </c>
      <c r="C40" s="113">
        <v>15.05</v>
      </c>
      <c r="D40" s="114"/>
      <c r="E40" s="114"/>
      <c r="F40" s="102">
        <f>F39</f>
        <v>15.1</v>
      </c>
      <c r="G40" s="114"/>
      <c r="H40" s="114"/>
      <c r="I40" s="114"/>
      <c r="J40" s="102">
        <f>J39</f>
        <v>15.17</v>
      </c>
      <c r="K40" s="114"/>
      <c r="L40" s="114"/>
      <c r="M40" s="114"/>
      <c r="N40" s="114"/>
      <c r="O40" s="114"/>
      <c r="P40" s="102">
        <f>P39</f>
        <v>15.25</v>
      </c>
      <c r="Q40" s="114"/>
      <c r="R40" s="114"/>
      <c r="S40" s="104">
        <f>S39</f>
        <v>15.32</v>
      </c>
      <c r="T40" s="114"/>
      <c r="U40" s="114"/>
      <c r="V40" s="114"/>
      <c r="W40" s="114"/>
      <c r="X40" s="103">
        <f>X39</f>
        <v>15.39</v>
      </c>
      <c r="Y40" s="114"/>
      <c r="Z40" s="114"/>
      <c r="AA40" s="114"/>
      <c r="AB40" s="114"/>
      <c r="AC40" s="114"/>
      <c r="AD40" s="102">
        <f>AD39</f>
        <v>15.48</v>
      </c>
      <c r="AE40" s="114"/>
      <c r="AF40" s="114"/>
      <c r="AG40" s="114"/>
      <c r="AH40" s="115"/>
      <c r="AI40" s="37"/>
      <c r="AJ40" s="15"/>
      <c r="AK40" s="56"/>
      <c r="AL40" s="56"/>
      <c r="AM40" s="56"/>
    </row>
    <row r="41" spans="1:39" ht="15.6" customHeight="1" thickBot="1" x14ac:dyDescent="0.25">
      <c r="A41" s="58">
        <v>522</v>
      </c>
      <c r="B41" s="58" t="s">
        <v>11</v>
      </c>
      <c r="C41" s="65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60"/>
      <c r="AI41" s="61"/>
      <c r="AJ41" s="3"/>
      <c r="AK41" s="56"/>
      <c r="AL41" s="56"/>
      <c r="AM41" s="56"/>
    </row>
    <row r="42" spans="1:39" ht="15.6" customHeight="1" x14ac:dyDescent="0.2">
      <c r="A42" s="64"/>
      <c r="B42" s="28" t="s">
        <v>5</v>
      </c>
      <c r="C42" s="29"/>
      <c r="D42" s="26">
        <v>0</v>
      </c>
      <c r="E42" s="26">
        <v>0</v>
      </c>
      <c r="F42" s="26">
        <v>0</v>
      </c>
      <c r="G42" s="26">
        <v>3</v>
      </c>
      <c r="H42" s="26">
        <v>1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1</v>
      </c>
      <c r="O42" s="26">
        <v>1</v>
      </c>
      <c r="P42" s="26">
        <v>1</v>
      </c>
      <c r="Q42" s="26">
        <v>4</v>
      </c>
      <c r="R42" s="92">
        <v>1</v>
      </c>
      <c r="S42" s="92">
        <v>1</v>
      </c>
      <c r="T42" s="92">
        <v>4</v>
      </c>
      <c r="U42" s="96">
        <v>1</v>
      </c>
      <c r="V42" s="96">
        <v>0</v>
      </c>
      <c r="W42" s="96">
        <v>0</v>
      </c>
      <c r="X42" s="96">
        <v>1</v>
      </c>
      <c r="Y42" s="26">
        <v>0</v>
      </c>
      <c r="Z42" s="26">
        <v>0</v>
      </c>
      <c r="AA42" s="26">
        <v>2</v>
      </c>
      <c r="AB42" s="26">
        <v>0</v>
      </c>
      <c r="AC42" s="26">
        <v>4</v>
      </c>
      <c r="AD42" s="26">
        <v>0</v>
      </c>
      <c r="AE42" s="26">
        <v>2</v>
      </c>
      <c r="AF42" s="26">
        <v>2</v>
      </c>
      <c r="AG42" s="26">
        <v>0</v>
      </c>
      <c r="AH42" s="33">
        <v>3</v>
      </c>
      <c r="AI42" s="34" t="s">
        <v>6</v>
      </c>
      <c r="AJ42" s="52"/>
      <c r="AK42" s="56"/>
      <c r="AL42" s="56"/>
      <c r="AM42" s="56"/>
    </row>
    <row r="43" spans="1:39" ht="15.6" customHeight="1" x14ac:dyDescent="0.2">
      <c r="A43" s="30">
        <v>17.100000000000001</v>
      </c>
      <c r="B43" s="31" t="s">
        <v>7</v>
      </c>
      <c r="C43" s="20">
        <v>2</v>
      </c>
      <c r="D43" s="4">
        <v>1</v>
      </c>
      <c r="E43" s="4">
        <v>1</v>
      </c>
      <c r="F43" s="4">
        <v>4</v>
      </c>
      <c r="G43" s="4">
        <v>1</v>
      </c>
      <c r="H43" s="4">
        <v>1</v>
      </c>
      <c r="I43" s="4">
        <v>0</v>
      </c>
      <c r="J43" s="4">
        <v>0</v>
      </c>
      <c r="K43" s="4">
        <v>0</v>
      </c>
      <c r="L43" s="4">
        <v>1</v>
      </c>
      <c r="M43" s="4">
        <v>2</v>
      </c>
      <c r="N43" s="4">
        <v>3</v>
      </c>
      <c r="O43" s="4">
        <v>6</v>
      </c>
      <c r="P43" s="4">
        <v>4</v>
      </c>
      <c r="Q43" s="4">
        <v>0</v>
      </c>
      <c r="R43" s="93">
        <v>1</v>
      </c>
      <c r="S43" s="93">
        <v>3</v>
      </c>
      <c r="T43" s="93">
        <v>0</v>
      </c>
      <c r="U43" s="97">
        <v>0</v>
      </c>
      <c r="V43" s="97">
        <v>0</v>
      </c>
      <c r="W43" s="97">
        <v>0</v>
      </c>
      <c r="X43" s="97">
        <v>0</v>
      </c>
      <c r="Y43" s="4">
        <v>0</v>
      </c>
      <c r="Z43" s="4">
        <v>0</v>
      </c>
      <c r="AA43" s="4">
        <v>2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19"/>
      <c r="AI43" s="35">
        <f>SUM(C43:AG43)</f>
        <v>32</v>
      </c>
      <c r="AJ43" s="14"/>
      <c r="AK43" s="56"/>
      <c r="AL43" s="56"/>
      <c r="AM43" s="56"/>
    </row>
    <row r="44" spans="1:39" ht="15.6" customHeight="1" x14ac:dyDescent="0.2">
      <c r="A44" s="120" t="s">
        <v>33</v>
      </c>
      <c r="B44" s="31" t="s">
        <v>8</v>
      </c>
      <c r="C44" s="20">
        <f>C43</f>
        <v>2</v>
      </c>
      <c r="D44" s="5">
        <f t="shared" ref="D44" si="38">C44-D42+D43</f>
        <v>3</v>
      </c>
      <c r="E44" s="5">
        <f>D44-E42+E43</f>
        <v>4</v>
      </c>
      <c r="F44" s="5">
        <f>E44-F42+F43</f>
        <v>8</v>
      </c>
      <c r="G44" s="5">
        <f t="shared" ref="G44:AG44" si="39">F44-G42+G43</f>
        <v>6</v>
      </c>
      <c r="H44" s="5">
        <f t="shared" si="39"/>
        <v>6</v>
      </c>
      <c r="I44" s="5">
        <f t="shared" si="39"/>
        <v>6</v>
      </c>
      <c r="J44" s="5">
        <f t="shared" si="39"/>
        <v>6</v>
      </c>
      <c r="K44" s="5">
        <f t="shared" si="39"/>
        <v>6</v>
      </c>
      <c r="L44" s="5">
        <f t="shared" si="39"/>
        <v>7</v>
      </c>
      <c r="M44" s="5">
        <f t="shared" si="39"/>
        <v>9</v>
      </c>
      <c r="N44" s="5">
        <f t="shared" si="39"/>
        <v>11</v>
      </c>
      <c r="O44" s="5">
        <f t="shared" si="39"/>
        <v>16</v>
      </c>
      <c r="P44" s="5">
        <f t="shared" si="39"/>
        <v>19</v>
      </c>
      <c r="Q44" s="5">
        <f t="shared" si="39"/>
        <v>15</v>
      </c>
      <c r="R44" s="94">
        <f t="shared" si="39"/>
        <v>15</v>
      </c>
      <c r="S44" s="94">
        <f t="shared" si="39"/>
        <v>17</v>
      </c>
      <c r="T44" s="94">
        <f t="shared" si="39"/>
        <v>13</v>
      </c>
      <c r="U44" s="98">
        <f t="shared" si="39"/>
        <v>12</v>
      </c>
      <c r="V44" s="98">
        <f t="shared" si="39"/>
        <v>12</v>
      </c>
      <c r="W44" s="98">
        <f t="shared" si="39"/>
        <v>12</v>
      </c>
      <c r="X44" s="98">
        <f t="shared" si="39"/>
        <v>11</v>
      </c>
      <c r="Y44" s="5">
        <f t="shared" si="39"/>
        <v>11</v>
      </c>
      <c r="Z44" s="5">
        <f t="shared" si="39"/>
        <v>11</v>
      </c>
      <c r="AA44" s="5">
        <f t="shared" si="39"/>
        <v>11</v>
      </c>
      <c r="AB44" s="5">
        <f t="shared" si="39"/>
        <v>11</v>
      </c>
      <c r="AC44" s="5">
        <f t="shared" si="39"/>
        <v>7</v>
      </c>
      <c r="AD44" s="5">
        <f t="shared" si="39"/>
        <v>7</v>
      </c>
      <c r="AE44" s="5">
        <f t="shared" si="39"/>
        <v>5</v>
      </c>
      <c r="AF44" s="5">
        <f t="shared" si="39"/>
        <v>3</v>
      </c>
      <c r="AG44" s="5">
        <f t="shared" si="39"/>
        <v>3</v>
      </c>
      <c r="AH44" s="36">
        <f>AG44-AH42</f>
        <v>0</v>
      </c>
      <c r="AI44" s="37"/>
      <c r="AJ44" s="3">
        <f>MAX(C44:AH44)</f>
        <v>19</v>
      </c>
      <c r="AK44" s="56"/>
      <c r="AL44" s="56"/>
      <c r="AM44" s="56"/>
    </row>
    <row r="45" spans="1:39" ht="15.6" customHeight="1" x14ac:dyDescent="0.2">
      <c r="A45" s="121"/>
      <c r="B45" s="31" t="s">
        <v>9</v>
      </c>
      <c r="C45" s="110"/>
      <c r="D45" s="111"/>
      <c r="E45" s="111"/>
      <c r="F45" s="105">
        <v>17.149999999999999</v>
      </c>
      <c r="G45" s="111"/>
      <c r="H45" s="111"/>
      <c r="I45" s="111"/>
      <c r="J45" s="105">
        <v>17.22</v>
      </c>
      <c r="K45" s="111"/>
      <c r="L45" s="111"/>
      <c r="M45" s="111"/>
      <c r="N45" s="111"/>
      <c r="O45" s="111"/>
      <c r="P45" s="105">
        <v>17.32</v>
      </c>
      <c r="Q45" s="111"/>
      <c r="R45" s="111"/>
      <c r="S45" s="107">
        <v>17.36</v>
      </c>
      <c r="T45" s="111"/>
      <c r="U45" s="111"/>
      <c r="V45" s="111"/>
      <c r="W45" s="111"/>
      <c r="X45" s="108">
        <v>17.45</v>
      </c>
      <c r="Y45" s="111"/>
      <c r="Z45" s="111"/>
      <c r="AA45" s="111"/>
      <c r="AB45" s="111"/>
      <c r="AC45" s="111"/>
      <c r="AD45" s="105">
        <v>17.55</v>
      </c>
      <c r="AE45" s="111"/>
      <c r="AF45" s="111"/>
      <c r="AG45" s="112"/>
      <c r="AH45" s="109">
        <v>18</v>
      </c>
      <c r="AI45" s="38">
        <v>50</v>
      </c>
      <c r="AJ45" s="14"/>
      <c r="AK45" s="56"/>
      <c r="AL45" s="56"/>
      <c r="AM45" s="56"/>
    </row>
    <row r="46" spans="1:39" ht="15.6" customHeight="1" x14ac:dyDescent="0.2">
      <c r="A46" s="122"/>
      <c r="B46" s="32" t="s">
        <v>10</v>
      </c>
      <c r="C46" s="113">
        <v>17.100000000000001</v>
      </c>
      <c r="D46" s="114"/>
      <c r="E46" s="114"/>
      <c r="F46" s="102">
        <f>F45</f>
        <v>17.149999999999999</v>
      </c>
      <c r="G46" s="114"/>
      <c r="H46" s="114"/>
      <c r="I46" s="114"/>
      <c r="J46" s="102">
        <f>J45</f>
        <v>17.22</v>
      </c>
      <c r="K46" s="114"/>
      <c r="L46" s="114"/>
      <c r="M46" s="114"/>
      <c r="N46" s="114"/>
      <c r="O46" s="114"/>
      <c r="P46" s="102">
        <f>P45</f>
        <v>17.32</v>
      </c>
      <c r="Q46" s="114"/>
      <c r="R46" s="114"/>
      <c r="S46" s="104">
        <f>S45</f>
        <v>17.36</v>
      </c>
      <c r="T46" s="114"/>
      <c r="U46" s="114"/>
      <c r="V46" s="114"/>
      <c r="W46" s="114"/>
      <c r="X46" s="103">
        <f>X45</f>
        <v>17.45</v>
      </c>
      <c r="Y46" s="114"/>
      <c r="Z46" s="114"/>
      <c r="AA46" s="114"/>
      <c r="AB46" s="114"/>
      <c r="AC46" s="114"/>
      <c r="AD46" s="102">
        <f>AD45</f>
        <v>17.55</v>
      </c>
      <c r="AE46" s="114"/>
      <c r="AF46" s="114"/>
      <c r="AG46" s="114"/>
      <c r="AH46" s="115"/>
      <c r="AI46" s="37"/>
      <c r="AJ46" s="15"/>
      <c r="AK46" s="56"/>
      <c r="AL46" s="56"/>
      <c r="AM46" s="56"/>
    </row>
    <row r="47" spans="1:39" ht="15.6" customHeight="1" thickBot="1" x14ac:dyDescent="0.25">
      <c r="A47" s="58">
        <v>522</v>
      </c>
      <c r="B47" s="58" t="s">
        <v>11</v>
      </c>
      <c r="C47" s="65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60"/>
      <c r="AI47" s="61"/>
      <c r="AJ47" s="3"/>
      <c r="AK47" s="56"/>
      <c r="AL47" s="56"/>
      <c r="AM47" s="56"/>
    </row>
    <row r="48" spans="1:39" ht="15.6" customHeight="1" x14ac:dyDescent="0.2">
      <c r="A48" s="64"/>
      <c r="B48" s="28" t="s">
        <v>5</v>
      </c>
      <c r="C48" s="29"/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2</v>
      </c>
      <c r="K48" s="26">
        <v>1</v>
      </c>
      <c r="L48" s="26">
        <v>2</v>
      </c>
      <c r="M48" s="26">
        <v>1</v>
      </c>
      <c r="N48" s="26">
        <v>0</v>
      </c>
      <c r="O48" s="26">
        <v>4</v>
      </c>
      <c r="P48" s="26">
        <v>0</v>
      </c>
      <c r="Q48" s="26">
        <v>3</v>
      </c>
      <c r="R48" s="92">
        <v>1</v>
      </c>
      <c r="S48" s="92">
        <v>0</v>
      </c>
      <c r="T48" s="92">
        <v>0</v>
      </c>
      <c r="U48" s="96">
        <v>0</v>
      </c>
      <c r="V48" s="96">
        <v>0</v>
      </c>
      <c r="W48" s="96">
        <v>0</v>
      </c>
      <c r="X48" s="96">
        <v>5</v>
      </c>
      <c r="Y48" s="26" t="s">
        <v>70</v>
      </c>
      <c r="Z48" s="26" t="s">
        <v>70</v>
      </c>
      <c r="AA48" s="26" t="s">
        <v>70</v>
      </c>
      <c r="AB48" s="26" t="s">
        <v>70</v>
      </c>
      <c r="AC48" s="26" t="s">
        <v>70</v>
      </c>
      <c r="AD48" s="26" t="s">
        <v>70</v>
      </c>
      <c r="AE48" s="26" t="s">
        <v>70</v>
      </c>
      <c r="AF48" s="26" t="s">
        <v>70</v>
      </c>
      <c r="AG48" s="26" t="s">
        <v>70</v>
      </c>
      <c r="AH48" s="33" t="s">
        <v>70</v>
      </c>
      <c r="AI48" s="34" t="s">
        <v>6</v>
      </c>
      <c r="AJ48" s="52"/>
      <c r="AK48" s="56"/>
      <c r="AL48" s="56"/>
      <c r="AM48" s="56"/>
    </row>
    <row r="49" spans="1:39" ht="15.6" customHeight="1" x14ac:dyDescent="0.2">
      <c r="A49" s="30">
        <v>19.329999999999998</v>
      </c>
      <c r="B49" s="31" t="s">
        <v>7</v>
      </c>
      <c r="C49" s="20">
        <v>4</v>
      </c>
      <c r="D49" s="4">
        <v>1</v>
      </c>
      <c r="E49" s="4">
        <v>0</v>
      </c>
      <c r="F49" s="4">
        <v>2</v>
      </c>
      <c r="G49" s="4">
        <v>1</v>
      </c>
      <c r="H49" s="4">
        <v>2</v>
      </c>
      <c r="I49" s="4">
        <v>0</v>
      </c>
      <c r="J49" s="4">
        <v>0</v>
      </c>
      <c r="K49" s="4">
        <v>0</v>
      </c>
      <c r="L49" s="4">
        <v>1</v>
      </c>
      <c r="M49" s="4">
        <v>3</v>
      </c>
      <c r="N49" s="4">
        <v>2</v>
      </c>
      <c r="O49" s="4">
        <v>0</v>
      </c>
      <c r="P49" s="4">
        <v>1</v>
      </c>
      <c r="Q49" s="4">
        <v>0</v>
      </c>
      <c r="R49" s="93">
        <v>0</v>
      </c>
      <c r="S49" s="93">
        <v>2</v>
      </c>
      <c r="T49" s="93">
        <v>0</v>
      </c>
      <c r="U49" s="97">
        <v>0</v>
      </c>
      <c r="V49" s="97">
        <v>0</v>
      </c>
      <c r="W49" s="97">
        <v>0</v>
      </c>
      <c r="X49" s="97" t="s">
        <v>70</v>
      </c>
      <c r="Y49" s="4" t="s">
        <v>70</v>
      </c>
      <c r="Z49" s="4" t="s">
        <v>70</v>
      </c>
      <c r="AA49" s="4" t="s">
        <v>70</v>
      </c>
      <c r="AB49" s="4" t="s">
        <v>70</v>
      </c>
      <c r="AC49" s="4" t="s">
        <v>70</v>
      </c>
      <c r="AD49" s="4" t="s">
        <v>70</v>
      </c>
      <c r="AE49" s="4" t="s">
        <v>70</v>
      </c>
      <c r="AF49" s="4" t="s">
        <v>70</v>
      </c>
      <c r="AG49" s="4" t="s">
        <v>70</v>
      </c>
      <c r="AH49" s="19"/>
      <c r="AI49" s="35">
        <f>SUM(C49:AG49)</f>
        <v>19</v>
      </c>
      <c r="AJ49" s="14"/>
      <c r="AK49" s="56"/>
      <c r="AL49" s="56"/>
      <c r="AM49" s="56"/>
    </row>
    <row r="50" spans="1:39" ht="15.6" customHeight="1" x14ac:dyDescent="0.2">
      <c r="A50" s="120" t="s">
        <v>33</v>
      </c>
      <c r="B50" s="31" t="s">
        <v>8</v>
      </c>
      <c r="C50" s="20">
        <f>C49</f>
        <v>4</v>
      </c>
      <c r="D50" s="5">
        <f t="shared" ref="D50" si="40">C50-D48+D49</f>
        <v>5</v>
      </c>
      <c r="E50" s="5">
        <f>D50-E48+E49</f>
        <v>5</v>
      </c>
      <c r="F50" s="5">
        <f>E50-F48+F49</f>
        <v>7</v>
      </c>
      <c r="G50" s="5">
        <f t="shared" ref="G50:W50" si="41">F50-G48+G49</f>
        <v>8</v>
      </c>
      <c r="H50" s="5">
        <f t="shared" si="41"/>
        <v>10</v>
      </c>
      <c r="I50" s="5">
        <f t="shared" si="41"/>
        <v>10</v>
      </c>
      <c r="J50" s="5">
        <f t="shared" si="41"/>
        <v>8</v>
      </c>
      <c r="K50" s="5">
        <f t="shared" si="41"/>
        <v>7</v>
      </c>
      <c r="L50" s="5">
        <f t="shared" si="41"/>
        <v>6</v>
      </c>
      <c r="M50" s="5">
        <f t="shared" si="41"/>
        <v>8</v>
      </c>
      <c r="N50" s="5">
        <f t="shared" si="41"/>
        <v>10</v>
      </c>
      <c r="O50" s="5">
        <f t="shared" si="41"/>
        <v>6</v>
      </c>
      <c r="P50" s="5">
        <f t="shared" si="41"/>
        <v>7</v>
      </c>
      <c r="Q50" s="5">
        <f t="shared" si="41"/>
        <v>4</v>
      </c>
      <c r="R50" s="94">
        <f t="shared" si="41"/>
        <v>3</v>
      </c>
      <c r="S50" s="94">
        <f t="shared" si="41"/>
        <v>5</v>
      </c>
      <c r="T50" s="94">
        <f t="shared" si="41"/>
        <v>5</v>
      </c>
      <c r="U50" s="98">
        <f t="shared" si="41"/>
        <v>5</v>
      </c>
      <c r="V50" s="98">
        <f t="shared" si="41"/>
        <v>5</v>
      </c>
      <c r="W50" s="98">
        <f t="shared" si="41"/>
        <v>5</v>
      </c>
      <c r="X50" s="98">
        <f>W50-X48</f>
        <v>0</v>
      </c>
      <c r="Y50" s="5" t="s">
        <v>70</v>
      </c>
      <c r="Z50" s="5" t="s">
        <v>70</v>
      </c>
      <c r="AA50" s="5" t="s">
        <v>70</v>
      </c>
      <c r="AB50" s="5" t="s">
        <v>70</v>
      </c>
      <c r="AC50" s="5" t="s">
        <v>70</v>
      </c>
      <c r="AD50" s="5" t="s">
        <v>70</v>
      </c>
      <c r="AE50" s="5" t="s">
        <v>70</v>
      </c>
      <c r="AF50" s="5" t="s">
        <v>70</v>
      </c>
      <c r="AG50" s="5" t="s">
        <v>70</v>
      </c>
      <c r="AH50" s="36" t="s">
        <v>70</v>
      </c>
      <c r="AI50" s="37"/>
      <c r="AJ50" s="3">
        <f>MAX(C50:AH50)</f>
        <v>10</v>
      </c>
      <c r="AK50" s="56"/>
      <c r="AL50" s="56"/>
      <c r="AM50" s="56"/>
    </row>
    <row r="51" spans="1:39" ht="15.6" customHeight="1" x14ac:dyDescent="0.2">
      <c r="A51" s="121"/>
      <c r="B51" s="31" t="s">
        <v>9</v>
      </c>
      <c r="C51" s="110"/>
      <c r="D51" s="111"/>
      <c r="E51" s="111"/>
      <c r="F51" s="105">
        <v>19.36</v>
      </c>
      <c r="G51" s="111"/>
      <c r="H51" s="111"/>
      <c r="I51" s="111"/>
      <c r="J51" s="105">
        <v>19.45</v>
      </c>
      <c r="K51" s="111"/>
      <c r="L51" s="111"/>
      <c r="M51" s="111"/>
      <c r="N51" s="111"/>
      <c r="O51" s="111"/>
      <c r="P51" s="105">
        <v>19.53</v>
      </c>
      <c r="Q51" s="111"/>
      <c r="R51" s="111"/>
      <c r="S51" s="107">
        <v>20.02</v>
      </c>
      <c r="T51" s="111"/>
      <c r="U51" s="111"/>
      <c r="V51" s="111"/>
      <c r="W51" s="111"/>
      <c r="X51" s="108">
        <v>20.079999999999998</v>
      </c>
      <c r="Y51" s="111"/>
      <c r="Z51" s="111"/>
      <c r="AA51" s="111"/>
      <c r="AB51" s="111"/>
      <c r="AC51" s="111"/>
      <c r="AD51" s="105" t="s">
        <v>70</v>
      </c>
      <c r="AE51" s="111"/>
      <c r="AF51" s="111"/>
      <c r="AG51" s="112"/>
      <c r="AH51" s="109" t="s">
        <v>70</v>
      </c>
      <c r="AI51" s="38">
        <v>35</v>
      </c>
      <c r="AJ51" s="14"/>
      <c r="AK51" s="56"/>
      <c r="AL51" s="56"/>
      <c r="AM51" s="56"/>
    </row>
    <row r="52" spans="1:39" ht="15.6" customHeight="1" x14ac:dyDescent="0.2">
      <c r="A52" s="122"/>
      <c r="B52" s="32" t="s">
        <v>10</v>
      </c>
      <c r="C52" s="113">
        <v>19.329999999999998</v>
      </c>
      <c r="D52" s="114"/>
      <c r="E52" s="114"/>
      <c r="F52" s="102">
        <f>F51</f>
        <v>19.36</v>
      </c>
      <c r="G52" s="114"/>
      <c r="H52" s="114"/>
      <c r="I52" s="114"/>
      <c r="J52" s="102">
        <f>J51</f>
        <v>19.45</v>
      </c>
      <c r="K52" s="114"/>
      <c r="L52" s="114"/>
      <c r="M52" s="114"/>
      <c r="N52" s="114"/>
      <c r="O52" s="114"/>
      <c r="P52" s="102">
        <f>P51</f>
        <v>19.53</v>
      </c>
      <c r="Q52" s="114"/>
      <c r="R52" s="114"/>
      <c r="S52" s="104">
        <f>S51</f>
        <v>20.02</v>
      </c>
      <c r="T52" s="114"/>
      <c r="U52" s="114"/>
      <c r="V52" s="114"/>
      <c r="W52" s="114"/>
      <c r="X52" s="103" t="s">
        <v>70</v>
      </c>
      <c r="Y52" s="114"/>
      <c r="Z52" s="114"/>
      <c r="AA52" s="114"/>
      <c r="AB52" s="114"/>
      <c r="AC52" s="114"/>
      <c r="AD52" s="102" t="s">
        <v>70</v>
      </c>
      <c r="AE52" s="114"/>
      <c r="AF52" s="114"/>
      <c r="AG52" s="114"/>
      <c r="AH52" s="115"/>
      <c r="AI52" s="37"/>
      <c r="AJ52" s="15"/>
      <c r="AK52" s="56"/>
      <c r="AL52" s="56"/>
      <c r="AM52" s="56"/>
    </row>
    <row r="53" spans="1:39" ht="15.6" customHeight="1" thickBot="1" x14ac:dyDescent="0.25">
      <c r="A53" s="58">
        <v>522</v>
      </c>
      <c r="B53" s="58" t="s">
        <v>11</v>
      </c>
      <c r="C53" s="65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60"/>
      <c r="AI53" s="61"/>
      <c r="AJ53" s="3"/>
      <c r="AK53" s="56"/>
      <c r="AL53" s="56"/>
      <c r="AM53" s="56"/>
    </row>
    <row r="54" spans="1:39" ht="15.6" customHeight="1" x14ac:dyDescent="0.2">
      <c r="A54" s="64"/>
      <c r="B54" s="28" t="s">
        <v>5</v>
      </c>
      <c r="C54" s="29"/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1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1</v>
      </c>
      <c r="R54" s="92" t="s">
        <v>70</v>
      </c>
      <c r="S54" s="92" t="s">
        <v>70</v>
      </c>
      <c r="T54" s="92" t="s">
        <v>70</v>
      </c>
      <c r="U54" s="96">
        <v>3</v>
      </c>
      <c r="V54" s="96">
        <v>1</v>
      </c>
      <c r="W54" s="96">
        <v>0</v>
      </c>
      <c r="X54" s="96">
        <v>2</v>
      </c>
      <c r="Y54" s="26">
        <v>0</v>
      </c>
      <c r="Z54" s="26">
        <v>0</v>
      </c>
      <c r="AA54" s="26">
        <v>3</v>
      </c>
      <c r="AB54" s="26">
        <v>2</v>
      </c>
      <c r="AC54" s="26">
        <v>3</v>
      </c>
      <c r="AD54" s="26">
        <v>0</v>
      </c>
      <c r="AE54" s="26">
        <v>1</v>
      </c>
      <c r="AF54" s="26">
        <v>0</v>
      </c>
      <c r="AG54" s="26">
        <v>0</v>
      </c>
      <c r="AH54" s="33">
        <v>1</v>
      </c>
      <c r="AI54" s="34" t="s">
        <v>6</v>
      </c>
      <c r="AJ54" s="52"/>
      <c r="AK54" s="56"/>
      <c r="AL54" s="56"/>
      <c r="AM54" s="56"/>
    </row>
    <row r="55" spans="1:39" ht="15.6" customHeight="1" x14ac:dyDescent="0.2">
      <c r="A55" s="30">
        <v>21.05</v>
      </c>
      <c r="B55" s="31" t="s">
        <v>7</v>
      </c>
      <c r="C55" s="20">
        <v>0</v>
      </c>
      <c r="D55" s="4">
        <v>1</v>
      </c>
      <c r="E55" s="4">
        <v>0</v>
      </c>
      <c r="F55" s="4">
        <v>1</v>
      </c>
      <c r="G55" s="4">
        <v>0</v>
      </c>
      <c r="H55" s="4">
        <v>0</v>
      </c>
      <c r="I55" s="4">
        <v>0</v>
      </c>
      <c r="J55" s="4">
        <v>1</v>
      </c>
      <c r="K55" s="4">
        <v>0</v>
      </c>
      <c r="L55" s="4">
        <v>0</v>
      </c>
      <c r="M55" s="4">
        <v>1</v>
      </c>
      <c r="N55" s="4">
        <v>0</v>
      </c>
      <c r="O55" s="4">
        <v>5</v>
      </c>
      <c r="P55" s="4">
        <v>4</v>
      </c>
      <c r="Q55" s="4">
        <v>1</v>
      </c>
      <c r="R55" s="93" t="s">
        <v>70</v>
      </c>
      <c r="S55" s="93" t="s">
        <v>70</v>
      </c>
      <c r="T55" s="93" t="s">
        <v>70</v>
      </c>
      <c r="U55" s="97">
        <v>1</v>
      </c>
      <c r="V55" s="97">
        <v>1</v>
      </c>
      <c r="W55" s="97">
        <v>1</v>
      </c>
      <c r="X55" s="97">
        <v>1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19"/>
      <c r="AI55" s="35">
        <f>SUM(C55:AG55)</f>
        <v>18</v>
      </c>
      <c r="AJ55" s="14"/>
      <c r="AK55" s="56"/>
      <c r="AL55" s="56"/>
      <c r="AM55" s="56"/>
    </row>
    <row r="56" spans="1:39" ht="15.6" customHeight="1" x14ac:dyDescent="0.2">
      <c r="A56" s="120" t="s">
        <v>33</v>
      </c>
      <c r="B56" s="31" t="s">
        <v>8</v>
      </c>
      <c r="C56" s="20">
        <f>C55</f>
        <v>0</v>
      </c>
      <c r="D56" s="5">
        <f t="shared" ref="D56" si="42">C56-D54+D55</f>
        <v>1</v>
      </c>
      <c r="E56" s="5">
        <f>D56-E54+E55</f>
        <v>1</v>
      </c>
      <c r="F56" s="5">
        <f>E56-F54+F55</f>
        <v>2</v>
      </c>
      <c r="G56" s="5">
        <f t="shared" ref="G56:AG56" si="43">F56-G54+G55</f>
        <v>2</v>
      </c>
      <c r="H56" s="5">
        <f t="shared" si="43"/>
        <v>2</v>
      </c>
      <c r="I56" s="5">
        <f t="shared" si="43"/>
        <v>2</v>
      </c>
      <c r="J56" s="5">
        <f t="shared" si="43"/>
        <v>3</v>
      </c>
      <c r="K56" s="5">
        <f t="shared" si="43"/>
        <v>2</v>
      </c>
      <c r="L56" s="5">
        <f t="shared" si="43"/>
        <v>2</v>
      </c>
      <c r="M56" s="5">
        <f t="shared" si="43"/>
        <v>3</v>
      </c>
      <c r="N56" s="5">
        <f t="shared" si="43"/>
        <v>3</v>
      </c>
      <c r="O56" s="5">
        <f t="shared" si="43"/>
        <v>8</v>
      </c>
      <c r="P56" s="5">
        <f t="shared" si="43"/>
        <v>12</v>
      </c>
      <c r="Q56" s="5">
        <f t="shared" si="43"/>
        <v>12</v>
      </c>
      <c r="R56" s="94" t="s">
        <v>70</v>
      </c>
      <c r="S56" s="94" t="s">
        <v>70</v>
      </c>
      <c r="T56" s="94" t="s">
        <v>70</v>
      </c>
      <c r="U56" s="98">
        <f>Q56-U54+U55</f>
        <v>10</v>
      </c>
      <c r="V56" s="98">
        <f t="shared" si="43"/>
        <v>10</v>
      </c>
      <c r="W56" s="98">
        <f t="shared" si="43"/>
        <v>11</v>
      </c>
      <c r="X56" s="98">
        <f t="shared" si="43"/>
        <v>10</v>
      </c>
      <c r="Y56" s="5">
        <f t="shared" si="43"/>
        <v>10</v>
      </c>
      <c r="Z56" s="5">
        <f t="shared" si="43"/>
        <v>10</v>
      </c>
      <c r="AA56" s="5">
        <f t="shared" si="43"/>
        <v>7</v>
      </c>
      <c r="AB56" s="5">
        <f t="shared" si="43"/>
        <v>5</v>
      </c>
      <c r="AC56" s="5">
        <f t="shared" si="43"/>
        <v>2</v>
      </c>
      <c r="AD56" s="5">
        <f t="shared" si="43"/>
        <v>2</v>
      </c>
      <c r="AE56" s="5">
        <f t="shared" si="43"/>
        <v>1</v>
      </c>
      <c r="AF56" s="5">
        <f t="shared" si="43"/>
        <v>1</v>
      </c>
      <c r="AG56" s="5">
        <f t="shared" si="43"/>
        <v>1</v>
      </c>
      <c r="AH56" s="36">
        <f>AG56-AH54</f>
        <v>0</v>
      </c>
      <c r="AI56" s="37"/>
      <c r="AJ56" s="3">
        <f>MAX(C56:AH56)</f>
        <v>12</v>
      </c>
      <c r="AK56" s="56"/>
      <c r="AL56" s="56"/>
      <c r="AM56" s="56"/>
    </row>
    <row r="57" spans="1:39" ht="15.6" customHeight="1" x14ac:dyDescent="0.2">
      <c r="A57" s="121"/>
      <c r="B57" s="31" t="s">
        <v>9</v>
      </c>
      <c r="C57" s="110"/>
      <c r="D57" s="111"/>
      <c r="E57" s="111"/>
      <c r="F57" s="105">
        <v>21.09</v>
      </c>
      <c r="G57" s="111"/>
      <c r="H57" s="111"/>
      <c r="I57" s="111"/>
      <c r="J57" s="105">
        <v>21.17</v>
      </c>
      <c r="K57" s="111"/>
      <c r="L57" s="111"/>
      <c r="M57" s="111"/>
      <c r="N57" s="111"/>
      <c r="O57" s="111"/>
      <c r="P57" s="105">
        <v>21.25</v>
      </c>
      <c r="Q57" s="111"/>
      <c r="R57" s="111"/>
      <c r="S57" s="107" t="s">
        <v>70</v>
      </c>
      <c r="T57" s="111"/>
      <c r="U57" s="111"/>
      <c r="V57" s="111"/>
      <c r="W57" s="111"/>
      <c r="X57" s="108">
        <v>21.33</v>
      </c>
      <c r="Y57" s="111"/>
      <c r="Z57" s="111"/>
      <c r="AA57" s="111"/>
      <c r="AB57" s="111"/>
      <c r="AC57" s="111"/>
      <c r="AD57" s="105">
        <v>21.46</v>
      </c>
      <c r="AE57" s="111"/>
      <c r="AF57" s="111"/>
      <c r="AG57" s="112"/>
      <c r="AH57" s="109">
        <v>21.5</v>
      </c>
      <c r="AI57" s="38">
        <v>45</v>
      </c>
      <c r="AJ57" s="14"/>
      <c r="AK57" s="56"/>
      <c r="AL57" s="56"/>
      <c r="AM57" s="56"/>
    </row>
    <row r="58" spans="1:39" ht="15.6" customHeight="1" x14ac:dyDescent="0.2">
      <c r="A58" s="122"/>
      <c r="B58" s="32" t="s">
        <v>10</v>
      </c>
      <c r="C58" s="113">
        <v>21.05</v>
      </c>
      <c r="D58" s="114"/>
      <c r="E58" s="114"/>
      <c r="F58" s="102">
        <f>F57</f>
        <v>21.09</v>
      </c>
      <c r="G58" s="114"/>
      <c r="H58" s="114"/>
      <c r="I58" s="114"/>
      <c r="J58" s="102">
        <f>J57</f>
        <v>21.17</v>
      </c>
      <c r="K58" s="114"/>
      <c r="L58" s="114"/>
      <c r="M58" s="114"/>
      <c r="N58" s="114"/>
      <c r="O58" s="114"/>
      <c r="P58" s="102">
        <f>P57</f>
        <v>21.25</v>
      </c>
      <c r="Q58" s="114"/>
      <c r="R58" s="114"/>
      <c r="S58" s="104" t="s">
        <v>70</v>
      </c>
      <c r="T58" s="114"/>
      <c r="U58" s="114"/>
      <c r="V58" s="114"/>
      <c r="W58" s="114"/>
      <c r="X58" s="103">
        <f>X57</f>
        <v>21.33</v>
      </c>
      <c r="Y58" s="114"/>
      <c r="Z58" s="114"/>
      <c r="AA58" s="114"/>
      <c r="AB58" s="114"/>
      <c r="AC58" s="114"/>
      <c r="AD58" s="102">
        <f>AD57</f>
        <v>21.46</v>
      </c>
      <c r="AE58" s="114"/>
      <c r="AF58" s="114"/>
      <c r="AG58" s="114"/>
      <c r="AH58" s="115"/>
      <c r="AI58" s="37"/>
      <c r="AJ58" s="15"/>
      <c r="AK58" s="56"/>
      <c r="AL58" s="56"/>
      <c r="AM58" s="56"/>
    </row>
    <row r="59" spans="1:39" ht="15.6" customHeight="1" thickBot="1" x14ac:dyDescent="0.25">
      <c r="A59" s="58">
        <v>522</v>
      </c>
      <c r="B59" s="58" t="s">
        <v>11</v>
      </c>
      <c r="C59" s="65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60"/>
      <c r="AI59" s="61"/>
      <c r="AJ59" s="3"/>
      <c r="AK59" s="56"/>
      <c r="AL59" s="56"/>
      <c r="AM59" s="56"/>
    </row>
    <row r="60" spans="1:39" ht="15.6" customHeight="1" x14ac:dyDescent="0.2">
      <c r="A60" s="64"/>
      <c r="B60" s="28" t="s">
        <v>5</v>
      </c>
      <c r="C60" s="29"/>
      <c r="D60" s="26">
        <v>0</v>
      </c>
      <c r="E60" s="26">
        <v>0</v>
      </c>
      <c r="F60" s="26">
        <v>0</v>
      </c>
      <c r="G60" s="26">
        <v>0</v>
      </c>
      <c r="H60" s="26">
        <v>1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1</v>
      </c>
      <c r="P60" s="26">
        <v>0</v>
      </c>
      <c r="Q60" s="26">
        <v>0</v>
      </c>
      <c r="R60" s="92" t="s">
        <v>70</v>
      </c>
      <c r="S60" s="92" t="s">
        <v>70</v>
      </c>
      <c r="T60" s="92" t="s">
        <v>70</v>
      </c>
      <c r="U60" s="96">
        <v>0</v>
      </c>
      <c r="V60" s="96">
        <v>1</v>
      </c>
      <c r="W60" s="96">
        <v>0</v>
      </c>
      <c r="X60" s="96">
        <v>2</v>
      </c>
      <c r="Y60" s="26" t="s">
        <v>70</v>
      </c>
      <c r="Z60" s="26" t="s">
        <v>70</v>
      </c>
      <c r="AA60" s="26" t="s">
        <v>70</v>
      </c>
      <c r="AB60" s="26" t="s">
        <v>70</v>
      </c>
      <c r="AC60" s="26" t="s">
        <v>70</v>
      </c>
      <c r="AD60" s="26" t="s">
        <v>70</v>
      </c>
      <c r="AE60" s="26" t="s">
        <v>70</v>
      </c>
      <c r="AF60" s="26" t="s">
        <v>70</v>
      </c>
      <c r="AG60" s="26" t="s">
        <v>70</v>
      </c>
      <c r="AH60" s="33" t="s">
        <v>70</v>
      </c>
      <c r="AI60" s="34" t="s">
        <v>6</v>
      </c>
      <c r="AJ60" s="52"/>
      <c r="AK60" s="56"/>
      <c r="AL60" s="56"/>
      <c r="AM60" s="56"/>
    </row>
    <row r="61" spans="1:39" ht="15.6" customHeight="1" x14ac:dyDescent="0.2">
      <c r="A61" s="30">
        <v>22.55</v>
      </c>
      <c r="B61" s="31" t="s">
        <v>7</v>
      </c>
      <c r="C61" s="20">
        <v>0</v>
      </c>
      <c r="D61" s="4">
        <v>1</v>
      </c>
      <c r="E61" s="4">
        <v>0</v>
      </c>
      <c r="F61" s="4">
        <v>1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1</v>
      </c>
      <c r="N61" s="4">
        <v>2</v>
      </c>
      <c r="O61" s="4">
        <v>0</v>
      </c>
      <c r="P61" s="4">
        <v>0</v>
      </c>
      <c r="Q61" s="4">
        <v>0</v>
      </c>
      <c r="R61" s="93" t="s">
        <v>70</v>
      </c>
      <c r="S61" s="93" t="s">
        <v>70</v>
      </c>
      <c r="T61" s="93" t="s">
        <v>70</v>
      </c>
      <c r="U61" s="97">
        <v>0</v>
      </c>
      <c r="V61" s="97">
        <v>0</v>
      </c>
      <c r="W61" s="97">
        <v>0</v>
      </c>
      <c r="X61" s="97" t="s">
        <v>70</v>
      </c>
      <c r="Y61" s="4" t="s">
        <v>70</v>
      </c>
      <c r="Z61" s="4" t="s">
        <v>70</v>
      </c>
      <c r="AA61" s="4" t="s">
        <v>70</v>
      </c>
      <c r="AB61" s="4" t="s">
        <v>70</v>
      </c>
      <c r="AC61" s="4" t="s">
        <v>70</v>
      </c>
      <c r="AD61" s="4" t="s">
        <v>70</v>
      </c>
      <c r="AE61" s="4" t="s">
        <v>70</v>
      </c>
      <c r="AF61" s="4" t="s">
        <v>70</v>
      </c>
      <c r="AG61" s="4" t="s">
        <v>70</v>
      </c>
      <c r="AH61" s="19"/>
      <c r="AI61" s="35">
        <f>SUM(C61:AG61)</f>
        <v>5</v>
      </c>
      <c r="AJ61" s="14"/>
      <c r="AK61" s="56"/>
      <c r="AL61" s="56"/>
      <c r="AM61" s="56"/>
    </row>
    <row r="62" spans="1:39" ht="15.6" customHeight="1" x14ac:dyDescent="0.2">
      <c r="A62" s="120" t="s">
        <v>33</v>
      </c>
      <c r="B62" s="31" t="s">
        <v>8</v>
      </c>
      <c r="C62" s="20">
        <f>C61</f>
        <v>0</v>
      </c>
      <c r="D62" s="5">
        <f t="shared" ref="D62" si="44">C62-D60+D61</f>
        <v>1</v>
      </c>
      <c r="E62" s="5">
        <f>D62-E60+E61</f>
        <v>1</v>
      </c>
      <c r="F62" s="5">
        <f>E62-F60+F61</f>
        <v>2</v>
      </c>
      <c r="G62" s="5">
        <f t="shared" ref="G62:W62" si="45">F62-G60+G61</f>
        <v>2</v>
      </c>
      <c r="H62" s="5">
        <f t="shared" si="45"/>
        <v>1</v>
      </c>
      <c r="I62" s="5">
        <f t="shared" si="45"/>
        <v>1</v>
      </c>
      <c r="J62" s="5">
        <f t="shared" si="45"/>
        <v>1</v>
      </c>
      <c r="K62" s="5">
        <f t="shared" si="45"/>
        <v>1</v>
      </c>
      <c r="L62" s="5">
        <f t="shared" si="45"/>
        <v>1</v>
      </c>
      <c r="M62" s="5">
        <f t="shared" si="45"/>
        <v>2</v>
      </c>
      <c r="N62" s="5">
        <f t="shared" si="45"/>
        <v>4</v>
      </c>
      <c r="O62" s="5">
        <f t="shared" si="45"/>
        <v>3</v>
      </c>
      <c r="P62" s="5">
        <f t="shared" si="45"/>
        <v>3</v>
      </c>
      <c r="Q62" s="5">
        <f t="shared" si="45"/>
        <v>3</v>
      </c>
      <c r="R62" s="94" t="s">
        <v>70</v>
      </c>
      <c r="S62" s="94" t="s">
        <v>70</v>
      </c>
      <c r="T62" s="94" t="s">
        <v>70</v>
      </c>
      <c r="U62" s="98">
        <f>Q62-U60+U61</f>
        <v>3</v>
      </c>
      <c r="V62" s="98">
        <f t="shared" si="45"/>
        <v>2</v>
      </c>
      <c r="W62" s="98">
        <f t="shared" si="45"/>
        <v>2</v>
      </c>
      <c r="X62" s="98">
        <f>W62-X60</f>
        <v>0</v>
      </c>
      <c r="Y62" s="5" t="s">
        <v>70</v>
      </c>
      <c r="Z62" s="5" t="s">
        <v>70</v>
      </c>
      <c r="AA62" s="5" t="s">
        <v>70</v>
      </c>
      <c r="AB62" s="5" t="s">
        <v>70</v>
      </c>
      <c r="AC62" s="5" t="s">
        <v>70</v>
      </c>
      <c r="AD62" s="5" t="s">
        <v>70</v>
      </c>
      <c r="AE62" s="5" t="s">
        <v>70</v>
      </c>
      <c r="AF62" s="5" t="s">
        <v>70</v>
      </c>
      <c r="AG62" s="5" t="s">
        <v>70</v>
      </c>
      <c r="AH62" s="36" t="s">
        <v>70</v>
      </c>
      <c r="AI62" s="37"/>
      <c r="AJ62" s="3">
        <f>MAX(C62:AH62)</f>
        <v>4</v>
      </c>
      <c r="AK62" s="56"/>
      <c r="AL62" s="56"/>
      <c r="AM62" s="56"/>
    </row>
    <row r="63" spans="1:39" ht="15.6" customHeight="1" x14ac:dyDescent="0.2">
      <c r="A63" s="121"/>
      <c r="B63" s="31" t="s">
        <v>9</v>
      </c>
      <c r="C63" s="110"/>
      <c r="D63" s="111"/>
      <c r="E63" s="111"/>
      <c r="F63" s="105">
        <v>22.58</v>
      </c>
      <c r="G63" s="111"/>
      <c r="H63" s="111"/>
      <c r="I63" s="111"/>
      <c r="J63" s="105">
        <v>23.02</v>
      </c>
      <c r="K63" s="111"/>
      <c r="L63" s="111"/>
      <c r="M63" s="111"/>
      <c r="N63" s="111"/>
      <c r="O63" s="111"/>
      <c r="P63" s="105">
        <v>23.17</v>
      </c>
      <c r="Q63" s="111"/>
      <c r="R63" s="111"/>
      <c r="S63" s="107" t="s">
        <v>70</v>
      </c>
      <c r="T63" s="111"/>
      <c r="U63" s="111"/>
      <c r="V63" s="111"/>
      <c r="W63" s="111"/>
      <c r="X63" s="108">
        <v>23.25</v>
      </c>
      <c r="Y63" s="111"/>
      <c r="Z63" s="111"/>
      <c r="AA63" s="111"/>
      <c r="AB63" s="111"/>
      <c r="AC63" s="111"/>
      <c r="AD63" s="105" t="s">
        <v>70</v>
      </c>
      <c r="AE63" s="111"/>
      <c r="AF63" s="111"/>
      <c r="AG63" s="112"/>
      <c r="AH63" s="109" t="s">
        <v>70</v>
      </c>
      <c r="AI63" s="38">
        <v>30</v>
      </c>
      <c r="AJ63" s="14"/>
      <c r="AK63" s="56"/>
      <c r="AL63" s="56"/>
      <c r="AM63" s="56"/>
    </row>
    <row r="64" spans="1:39" ht="15.6" customHeight="1" x14ac:dyDescent="0.2">
      <c r="A64" s="122"/>
      <c r="B64" s="32" t="s">
        <v>10</v>
      </c>
      <c r="C64" s="113">
        <v>22.55</v>
      </c>
      <c r="D64" s="114"/>
      <c r="E64" s="114"/>
      <c r="F64" s="102">
        <f>F63</f>
        <v>22.58</v>
      </c>
      <c r="G64" s="114"/>
      <c r="H64" s="114"/>
      <c r="I64" s="114"/>
      <c r="J64" s="102">
        <f>J63</f>
        <v>23.02</v>
      </c>
      <c r="K64" s="114"/>
      <c r="L64" s="114"/>
      <c r="M64" s="114"/>
      <c r="N64" s="114"/>
      <c r="O64" s="114"/>
      <c r="P64" s="102">
        <f>P63</f>
        <v>23.17</v>
      </c>
      <c r="Q64" s="114"/>
      <c r="R64" s="114"/>
      <c r="S64" s="104" t="s">
        <v>70</v>
      </c>
      <c r="T64" s="114"/>
      <c r="U64" s="114"/>
      <c r="V64" s="114"/>
      <c r="W64" s="114"/>
      <c r="X64" s="103" t="s">
        <v>70</v>
      </c>
      <c r="Y64" s="114"/>
      <c r="Z64" s="114"/>
      <c r="AA64" s="114"/>
      <c r="AB64" s="114"/>
      <c r="AC64" s="114"/>
      <c r="AD64" s="102" t="s">
        <v>70</v>
      </c>
      <c r="AE64" s="114"/>
      <c r="AF64" s="114"/>
      <c r="AG64" s="114"/>
      <c r="AH64" s="115"/>
      <c r="AI64" s="37"/>
      <c r="AJ64" s="15"/>
      <c r="AK64" s="56"/>
      <c r="AL64" s="56"/>
      <c r="AM64" s="56"/>
    </row>
    <row r="65" spans="1:39" ht="15.6" customHeight="1" thickBot="1" x14ac:dyDescent="0.25">
      <c r="A65" s="58">
        <v>522</v>
      </c>
      <c r="B65" s="58" t="s">
        <v>11</v>
      </c>
      <c r="C65" s="65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60"/>
      <c r="AI65" s="61"/>
      <c r="AJ65" s="3"/>
      <c r="AK65" s="56"/>
      <c r="AL65" s="56"/>
      <c r="AM65" s="56"/>
    </row>
    <row r="66" spans="1:39" s="56" customFormat="1" ht="15.6" customHeight="1" x14ac:dyDescent="0.2">
      <c r="A66" s="70" t="s">
        <v>12</v>
      </c>
      <c r="B66" s="66"/>
      <c r="C66" s="6"/>
      <c r="D66" s="7">
        <f t="shared" ref="D66:AH66" si="46">SUMIF($B6:$B65,"l. wys.",D6:D65)</f>
        <v>0</v>
      </c>
      <c r="E66" s="7">
        <f t="shared" si="46"/>
        <v>0</v>
      </c>
      <c r="F66" s="7">
        <f t="shared" si="46"/>
        <v>1</v>
      </c>
      <c r="G66" s="7">
        <f t="shared" si="46"/>
        <v>3</v>
      </c>
      <c r="H66" s="7">
        <f t="shared" si="46"/>
        <v>2</v>
      </c>
      <c r="I66" s="7">
        <f t="shared" si="46"/>
        <v>0</v>
      </c>
      <c r="J66" s="7">
        <f t="shared" si="46"/>
        <v>3</v>
      </c>
      <c r="K66" s="7">
        <f t="shared" si="46"/>
        <v>5</v>
      </c>
      <c r="L66" s="7">
        <f t="shared" si="46"/>
        <v>5</v>
      </c>
      <c r="M66" s="7">
        <f t="shared" si="46"/>
        <v>6</v>
      </c>
      <c r="N66" s="7">
        <f t="shared" si="46"/>
        <v>10</v>
      </c>
      <c r="O66" s="7">
        <f t="shared" si="46"/>
        <v>7</v>
      </c>
      <c r="P66" s="7">
        <f t="shared" si="46"/>
        <v>3</v>
      </c>
      <c r="Q66" s="7">
        <f t="shared" si="46"/>
        <v>13</v>
      </c>
      <c r="R66" s="7">
        <f t="shared" si="46"/>
        <v>6</v>
      </c>
      <c r="S66" s="7">
        <f t="shared" si="46"/>
        <v>88</v>
      </c>
      <c r="T66" s="7">
        <f t="shared" si="46"/>
        <v>4</v>
      </c>
      <c r="U66" s="7">
        <f t="shared" si="46"/>
        <v>7</v>
      </c>
      <c r="V66" s="7">
        <f t="shared" si="46"/>
        <v>11</v>
      </c>
      <c r="W66" s="7">
        <f t="shared" si="46"/>
        <v>2</v>
      </c>
      <c r="X66" s="7">
        <f t="shared" si="46"/>
        <v>26</v>
      </c>
      <c r="Y66" s="7">
        <f t="shared" si="46"/>
        <v>9</v>
      </c>
      <c r="Z66" s="7">
        <f t="shared" si="46"/>
        <v>15</v>
      </c>
      <c r="AA66" s="7">
        <f t="shared" si="46"/>
        <v>10</v>
      </c>
      <c r="AB66" s="7">
        <f t="shared" si="46"/>
        <v>6</v>
      </c>
      <c r="AC66" s="7">
        <f t="shared" si="46"/>
        <v>16</v>
      </c>
      <c r="AD66" s="7">
        <f t="shared" si="46"/>
        <v>13</v>
      </c>
      <c r="AE66" s="7">
        <f t="shared" si="46"/>
        <v>7</v>
      </c>
      <c r="AF66" s="7">
        <f t="shared" si="46"/>
        <v>8</v>
      </c>
      <c r="AG66" s="7">
        <f t="shared" si="46"/>
        <v>15</v>
      </c>
      <c r="AH66" s="7">
        <f t="shared" si="46"/>
        <v>11</v>
      </c>
      <c r="AI66" s="54" t="str">
        <f>"Σ: "&amp;SUM(C66:AH66)</f>
        <v>Σ: 312</v>
      </c>
      <c r="AJ66" s="55"/>
    </row>
    <row r="67" spans="1:39" s="56" customFormat="1" ht="15.6" customHeight="1" thickBot="1" x14ac:dyDescent="0.25">
      <c r="A67" s="71" t="s">
        <v>13</v>
      </c>
      <c r="B67" s="67"/>
      <c r="C67" s="8">
        <f t="shared" ref="C67:AG67" si="47">SUMIF($B6:$B65,"l. wsiad.",C6:C65)</f>
        <v>14</v>
      </c>
      <c r="D67" s="9">
        <f t="shared" si="47"/>
        <v>6</v>
      </c>
      <c r="E67" s="9">
        <f t="shared" si="47"/>
        <v>7</v>
      </c>
      <c r="F67" s="9">
        <f t="shared" si="47"/>
        <v>13</v>
      </c>
      <c r="G67" s="9">
        <f t="shared" si="47"/>
        <v>7</v>
      </c>
      <c r="H67" s="9">
        <f t="shared" si="47"/>
        <v>15</v>
      </c>
      <c r="I67" s="9">
        <f t="shared" si="47"/>
        <v>5</v>
      </c>
      <c r="J67" s="9">
        <f t="shared" si="47"/>
        <v>13</v>
      </c>
      <c r="K67" s="9">
        <f t="shared" si="47"/>
        <v>3</v>
      </c>
      <c r="L67" s="9">
        <f t="shared" si="47"/>
        <v>11</v>
      </c>
      <c r="M67" s="9">
        <f t="shared" si="47"/>
        <v>30</v>
      </c>
      <c r="N67" s="9">
        <f t="shared" si="47"/>
        <v>59</v>
      </c>
      <c r="O67" s="9">
        <f t="shared" si="47"/>
        <v>37</v>
      </c>
      <c r="P67" s="9">
        <f t="shared" si="47"/>
        <v>20</v>
      </c>
      <c r="Q67" s="9">
        <f t="shared" si="47"/>
        <v>10</v>
      </c>
      <c r="R67" s="9">
        <f t="shared" si="47"/>
        <v>1</v>
      </c>
      <c r="S67" s="9">
        <f t="shared" si="47"/>
        <v>14</v>
      </c>
      <c r="T67" s="9">
        <f t="shared" si="47"/>
        <v>2</v>
      </c>
      <c r="U67" s="9">
        <f t="shared" si="47"/>
        <v>9</v>
      </c>
      <c r="V67" s="9">
        <f t="shared" si="47"/>
        <v>3</v>
      </c>
      <c r="W67" s="9">
        <f t="shared" si="47"/>
        <v>2</v>
      </c>
      <c r="X67" s="9">
        <f t="shared" si="47"/>
        <v>6</v>
      </c>
      <c r="Y67" s="9">
        <f t="shared" si="47"/>
        <v>8</v>
      </c>
      <c r="Z67" s="9">
        <f t="shared" si="47"/>
        <v>3</v>
      </c>
      <c r="AA67" s="9">
        <f t="shared" si="47"/>
        <v>5</v>
      </c>
      <c r="AB67" s="9">
        <f t="shared" si="47"/>
        <v>0</v>
      </c>
      <c r="AC67" s="9">
        <f t="shared" si="47"/>
        <v>6</v>
      </c>
      <c r="AD67" s="9">
        <f t="shared" si="47"/>
        <v>0</v>
      </c>
      <c r="AE67" s="9">
        <f t="shared" si="47"/>
        <v>0</v>
      </c>
      <c r="AF67" s="9">
        <f t="shared" si="47"/>
        <v>3</v>
      </c>
      <c r="AG67" s="10">
        <f t="shared" si="47"/>
        <v>0</v>
      </c>
      <c r="AH67" s="11"/>
      <c r="AI67" s="57" t="str">
        <f>"Σ: "&amp;SUM(C67:AH67)</f>
        <v>Σ: 312</v>
      </c>
      <c r="AJ67" s="12"/>
    </row>
    <row r="68" spans="1:39" x14ac:dyDescent="0.2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72" t="s">
        <v>12</v>
      </c>
      <c r="AF68" s="73"/>
      <c r="AG68" s="73"/>
      <c r="AH68" s="73"/>
      <c r="AI68" s="74" t="str">
        <f>"Σ: "&amp;SUM(C66:AH66)+SUM('S Płocka&gt;Dębowa'!C60:AF60)</f>
        <v>Σ: 588</v>
      </c>
      <c r="AJ68" s="56"/>
      <c r="AK68" s="56"/>
      <c r="AL68" s="56"/>
      <c r="AM68" s="56"/>
    </row>
    <row r="69" spans="1:39" ht="15.75" thickBot="1" x14ac:dyDescent="0.25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75" t="s">
        <v>13</v>
      </c>
      <c r="AF69" s="76"/>
      <c r="AG69" s="76"/>
      <c r="AH69" s="76"/>
      <c r="AI69" s="77" t="str">
        <f>"Σ: "&amp;SUM(C67:AH67)+SUM('S Płocka&gt;Dębowa'!C61:AF61)</f>
        <v>Σ: 588</v>
      </c>
      <c r="AJ69" s="69"/>
      <c r="AK69" s="56"/>
      <c r="AL69" s="56"/>
      <c r="AM69" s="56"/>
    </row>
    <row r="70" spans="1:39" x14ac:dyDescent="0.2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</row>
    <row r="71" spans="1:39" x14ac:dyDescent="0.2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</row>
    <row r="72" spans="1:39" x14ac:dyDescent="0.2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</row>
    <row r="73" spans="1:39" x14ac:dyDescent="0.2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</row>
    <row r="74" spans="1:39" x14ac:dyDescent="0.2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</row>
    <row r="75" spans="1:39" x14ac:dyDescent="0.2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</row>
    <row r="76" spans="1:39" x14ac:dyDescent="0.2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</row>
    <row r="77" spans="1:39" x14ac:dyDescent="0.2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</row>
    <row r="78" spans="1:39" x14ac:dyDescent="0.2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</row>
    <row r="79" spans="1:39" x14ac:dyDescent="0.2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</row>
  </sheetData>
  <sheetProtection selectLockedCells="1" selectUnlockedCells="1"/>
  <mergeCells count="10">
    <mergeCell ref="A50:A52"/>
    <mergeCell ref="A56:A58"/>
    <mergeCell ref="A62:A64"/>
    <mergeCell ref="A8:A10"/>
    <mergeCell ref="A14:A16"/>
    <mergeCell ref="A20:A22"/>
    <mergeCell ref="A32:A34"/>
    <mergeCell ref="A38:A40"/>
    <mergeCell ref="A44:A46"/>
    <mergeCell ref="A26:A28"/>
  </mergeCells>
  <conditionalFormatting sqref="AI8:AI23 AI30:AI65">
    <cfRule type="expression" dxfId="134" priority="53" stopIfTrue="1">
      <formula>AT8</formula>
    </cfRule>
  </conditionalFormatting>
  <conditionalFormatting sqref="C8:Q8 V8:AH8">
    <cfRule type="cellIs" dxfId="133" priority="54" stopIfTrue="1" operator="equal">
      <formula>$AJ8</formula>
    </cfRule>
  </conditionalFormatting>
  <conditionalFormatting sqref="AI32:AI35">
    <cfRule type="expression" dxfId="132" priority="52" stopIfTrue="1">
      <formula>AT32</formula>
    </cfRule>
  </conditionalFormatting>
  <conditionalFormatting sqref="AI32:AI35">
    <cfRule type="expression" dxfId="131" priority="51" stopIfTrue="1">
      <formula>AT32</formula>
    </cfRule>
  </conditionalFormatting>
  <conditionalFormatting sqref="AI32:AI35">
    <cfRule type="expression" dxfId="130" priority="50" stopIfTrue="1">
      <formula>AT32</formula>
    </cfRule>
  </conditionalFormatting>
  <conditionalFormatting sqref="AI14:AI17">
    <cfRule type="expression" dxfId="129" priority="49" stopIfTrue="1">
      <formula>AT14</formula>
    </cfRule>
  </conditionalFormatting>
  <conditionalFormatting sqref="AI14:AI17">
    <cfRule type="expression" dxfId="128" priority="48" stopIfTrue="1">
      <formula>AT14</formula>
    </cfRule>
  </conditionalFormatting>
  <conditionalFormatting sqref="AI14:AI17">
    <cfRule type="expression" dxfId="127" priority="47" stopIfTrue="1">
      <formula>AT14</formula>
    </cfRule>
  </conditionalFormatting>
  <conditionalFormatting sqref="AI20:AI23">
    <cfRule type="expression" dxfId="126" priority="46" stopIfTrue="1">
      <formula>AT20</formula>
    </cfRule>
  </conditionalFormatting>
  <conditionalFormatting sqref="AI20:AI23">
    <cfRule type="expression" dxfId="125" priority="45" stopIfTrue="1">
      <formula>AT20</formula>
    </cfRule>
  </conditionalFormatting>
  <conditionalFormatting sqref="AI20:AI23">
    <cfRule type="expression" dxfId="124" priority="44" stopIfTrue="1">
      <formula>AT20</formula>
    </cfRule>
  </conditionalFormatting>
  <conditionalFormatting sqref="AI50:AI53">
    <cfRule type="expression" dxfId="123" priority="43" stopIfTrue="1">
      <formula>AT50</formula>
    </cfRule>
  </conditionalFormatting>
  <conditionalFormatting sqref="AI50:AI53">
    <cfRule type="expression" dxfId="122" priority="42" stopIfTrue="1">
      <formula>AT50</formula>
    </cfRule>
  </conditionalFormatting>
  <conditionalFormatting sqref="AI50:AI53">
    <cfRule type="expression" dxfId="121" priority="41" stopIfTrue="1">
      <formula>AT50</formula>
    </cfRule>
  </conditionalFormatting>
  <conditionalFormatting sqref="AI38:AI41">
    <cfRule type="expression" dxfId="120" priority="40" stopIfTrue="1">
      <formula>AT38</formula>
    </cfRule>
  </conditionalFormatting>
  <conditionalFormatting sqref="AI38:AI41">
    <cfRule type="expression" dxfId="119" priority="39" stopIfTrue="1">
      <formula>AT38</formula>
    </cfRule>
  </conditionalFormatting>
  <conditionalFormatting sqref="AI38:AI41">
    <cfRule type="expression" dxfId="118" priority="38" stopIfTrue="1">
      <formula>AT38</formula>
    </cfRule>
  </conditionalFormatting>
  <conditionalFormatting sqref="AI44:AI47">
    <cfRule type="expression" dxfId="117" priority="37" stopIfTrue="1">
      <formula>AT44</formula>
    </cfRule>
  </conditionalFormatting>
  <conditionalFormatting sqref="AI44:AI47">
    <cfRule type="expression" dxfId="116" priority="36" stopIfTrue="1">
      <formula>AT44</formula>
    </cfRule>
  </conditionalFormatting>
  <conditionalFormatting sqref="AI44:AI47">
    <cfRule type="expression" dxfId="115" priority="35" stopIfTrue="1">
      <formula>AT44</formula>
    </cfRule>
  </conditionalFormatting>
  <conditionalFormatting sqref="AI56:AI59">
    <cfRule type="expression" dxfId="114" priority="31" stopIfTrue="1">
      <formula>AT56</formula>
    </cfRule>
  </conditionalFormatting>
  <conditionalFormatting sqref="AI56:AI59">
    <cfRule type="expression" dxfId="113" priority="30" stopIfTrue="1">
      <formula>AT56</formula>
    </cfRule>
  </conditionalFormatting>
  <conditionalFormatting sqref="AI56:AI59">
    <cfRule type="expression" dxfId="112" priority="29" stopIfTrue="1">
      <formula>AT56</formula>
    </cfRule>
  </conditionalFormatting>
  <conditionalFormatting sqref="AI62:AI65">
    <cfRule type="expression" dxfId="111" priority="28" stopIfTrue="1">
      <formula>AT62</formula>
    </cfRule>
  </conditionalFormatting>
  <conditionalFormatting sqref="AI62:AI65">
    <cfRule type="expression" dxfId="110" priority="27" stopIfTrue="1">
      <formula>AT62</formula>
    </cfRule>
  </conditionalFormatting>
  <conditionalFormatting sqref="AI62:AI65">
    <cfRule type="expression" dxfId="109" priority="26" stopIfTrue="1">
      <formula>AT62</formula>
    </cfRule>
  </conditionalFormatting>
  <conditionalFormatting sqref="C14:Q14 V14:AH14">
    <cfRule type="cellIs" dxfId="108" priority="22" stopIfTrue="1" operator="equal">
      <formula>$AJ14</formula>
    </cfRule>
  </conditionalFormatting>
  <conditionalFormatting sqref="C20:AH20">
    <cfRule type="cellIs" dxfId="107" priority="21" stopIfTrue="1" operator="equal">
      <formula>$AJ20</formula>
    </cfRule>
  </conditionalFormatting>
  <conditionalFormatting sqref="C32:Q32 V32:AH32">
    <cfRule type="cellIs" dxfId="106" priority="20" stopIfTrue="1" operator="equal">
      <formula>$AJ32</formula>
    </cfRule>
  </conditionalFormatting>
  <conditionalFormatting sqref="C38:AH38">
    <cfRule type="cellIs" dxfId="105" priority="19" stopIfTrue="1" operator="equal">
      <formula>$AJ38</formula>
    </cfRule>
  </conditionalFormatting>
  <conditionalFormatting sqref="C44:AH44">
    <cfRule type="cellIs" dxfId="104" priority="18" stopIfTrue="1" operator="equal">
      <formula>$AJ44</formula>
    </cfRule>
  </conditionalFormatting>
  <conditionalFormatting sqref="C50:W50">
    <cfRule type="cellIs" dxfId="103" priority="17" stopIfTrue="1" operator="equal">
      <formula>$AJ50</formula>
    </cfRule>
  </conditionalFormatting>
  <conditionalFormatting sqref="C56:Q56 V56:AH56">
    <cfRule type="cellIs" dxfId="102" priority="16" stopIfTrue="1" operator="equal">
      <formula>$AJ56</formula>
    </cfRule>
  </conditionalFormatting>
  <conditionalFormatting sqref="C62:Q62 V62:W62">
    <cfRule type="cellIs" dxfId="101" priority="15" stopIfTrue="1" operator="equal">
      <formula>$AJ62</formula>
    </cfRule>
  </conditionalFormatting>
  <conditionalFormatting sqref="R8:U8">
    <cfRule type="cellIs" dxfId="100" priority="12" stopIfTrue="1" operator="equal">
      <formula>$AJ8</formula>
    </cfRule>
  </conditionalFormatting>
  <conditionalFormatting sqref="R14:U14">
    <cfRule type="cellIs" dxfId="99" priority="11" stopIfTrue="1" operator="equal">
      <formula>$AJ14</formula>
    </cfRule>
  </conditionalFormatting>
  <conditionalFormatting sqref="R32:U32">
    <cfRule type="cellIs" dxfId="98" priority="10" stopIfTrue="1" operator="equal">
      <formula>$AJ32</formula>
    </cfRule>
  </conditionalFormatting>
  <conditionalFormatting sqref="X50:AH50">
    <cfRule type="cellIs" dxfId="97" priority="9" stopIfTrue="1" operator="equal">
      <formula>$AJ50</formula>
    </cfRule>
  </conditionalFormatting>
  <conditionalFormatting sqref="R56:U56">
    <cfRule type="cellIs" dxfId="96" priority="8" stopIfTrue="1" operator="equal">
      <formula>$AJ56</formula>
    </cfRule>
  </conditionalFormatting>
  <conditionalFormatting sqref="X62:AH62">
    <cfRule type="cellIs" dxfId="95" priority="7" stopIfTrue="1" operator="equal">
      <formula>$AJ62</formula>
    </cfRule>
  </conditionalFormatting>
  <conditionalFormatting sqref="R62:U62">
    <cfRule type="cellIs" dxfId="94" priority="6" stopIfTrue="1" operator="equal">
      <formula>$AJ62</formula>
    </cfRule>
  </conditionalFormatting>
  <conditionalFormatting sqref="AI24:AI29">
    <cfRule type="expression" dxfId="93" priority="5" stopIfTrue="1">
      <formula>AT24</formula>
    </cfRule>
  </conditionalFormatting>
  <conditionalFormatting sqref="AI26:AI29">
    <cfRule type="expression" dxfId="92" priority="4" stopIfTrue="1">
      <formula>AT26</formula>
    </cfRule>
  </conditionalFormatting>
  <conditionalFormatting sqref="AI26:AI29">
    <cfRule type="expression" dxfId="91" priority="3" stopIfTrue="1">
      <formula>AT26</formula>
    </cfRule>
  </conditionalFormatting>
  <conditionalFormatting sqref="AI26:AI29">
    <cfRule type="expression" dxfId="90" priority="2" stopIfTrue="1">
      <formula>AT26</formula>
    </cfRule>
  </conditionalFormatting>
  <conditionalFormatting sqref="C26:AH26">
    <cfRule type="cellIs" dxfId="89" priority="1" stopIfTrue="1" operator="equal">
      <formula>$AJ26</formula>
    </cfRule>
  </conditionalFormatting>
  <printOptions horizontalCentered="1"/>
  <pageMargins left="0.31496062992125984" right="0.31496062992125984" top="0.39370078740157483" bottom="0.39370078740157483" header="0.51181102362204722" footer="0.51181102362204722"/>
  <pageSetup paperSize="9" firstPageNumber="0" orientation="landscape" horizontalDpi="300" verticalDpi="300" r:id="rId1"/>
  <headerFooter alignWithMargins="0"/>
  <rowBreaks count="2" manualBreakCount="2">
    <brk id="29" max="34" man="1"/>
    <brk id="53" max="3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3"/>
  <sheetViews>
    <sheetView zoomScaleNormal="100" workbookViewId="0">
      <pane xSplit="2" ySplit="5" topLeftCell="C6" activePane="bottomRight" state="frozen"/>
      <selection activeCell="Z16" sqref="Z16"/>
      <selection pane="topRight" activeCell="Z16" sqref="Z16"/>
      <selection pane="bottomLeft" activeCell="Z16" sqref="Z16"/>
      <selection pane="bottomRight"/>
    </sheetView>
  </sheetViews>
  <sheetFormatPr defaultColWidth="9.140625" defaultRowHeight="15" x14ac:dyDescent="0.2"/>
  <cols>
    <col min="1" max="1" width="10.7109375" style="44" customWidth="1"/>
    <col min="2" max="2" width="7.7109375" style="44" customWidth="1"/>
    <col min="3" max="26" width="3.7109375" style="44" customWidth="1"/>
    <col min="27" max="27" width="4.28515625" style="44" customWidth="1"/>
    <col min="28" max="28" width="3.7109375" style="44" customWidth="1"/>
    <col min="29" max="29" width="4.85546875" style="44" customWidth="1"/>
    <col min="30" max="30" width="4.28515625" style="44" customWidth="1"/>
    <col min="31" max="32" width="3.7109375" style="44" customWidth="1"/>
    <col min="33" max="33" width="11.7109375" style="44" customWidth="1"/>
    <col min="34" max="34" width="6.7109375" style="44" customWidth="1"/>
    <col min="35" max="16384" width="9.140625" style="44"/>
  </cols>
  <sheetData>
    <row r="1" spans="1:37" ht="21.95" customHeight="1" x14ac:dyDescent="0.2">
      <c r="A1" s="16" t="s">
        <v>15</v>
      </c>
      <c r="B1" s="39"/>
      <c r="C1" s="39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1"/>
      <c r="R1" s="62" t="s">
        <v>73</v>
      </c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42"/>
      <c r="AG1" s="43"/>
    </row>
    <row r="2" spans="1:37" ht="5.0999999999999996" customHeight="1" thickBot="1" x14ac:dyDescent="0.25">
      <c r="A2" s="18"/>
      <c r="B2" s="45"/>
      <c r="C2" s="45"/>
      <c r="D2" s="45"/>
      <c r="E2" s="45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7"/>
      <c r="R2" s="46"/>
      <c r="S2" s="1"/>
      <c r="T2" s="1"/>
      <c r="U2" s="1"/>
      <c r="V2" s="1"/>
      <c r="W2" s="1"/>
      <c r="X2" s="1"/>
      <c r="Y2" s="1"/>
      <c r="Z2" s="1"/>
      <c r="AA2" s="1"/>
      <c r="AB2" s="1"/>
      <c r="AC2" s="45"/>
      <c r="AD2" s="45"/>
      <c r="AE2" s="45"/>
      <c r="AF2" s="45"/>
      <c r="AG2" s="48"/>
    </row>
    <row r="3" spans="1:37" ht="21.95" customHeight="1" thickBot="1" x14ac:dyDescent="0.25">
      <c r="A3" s="18" t="s">
        <v>0</v>
      </c>
      <c r="B3" s="21">
        <v>23</v>
      </c>
      <c r="C3" s="2" t="s">
        <v>35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47"/>
      <c r="R3" s="85" t="s">
        <v>36</v>
      </c>
      <c r="S3" s="1"/>
      <c r="T3" s="1"/>
      <c r="U3" s="1"/>
      <c r="V3" s="1"/>
      <c r="W3" s="1"/>
      <c r="X3" s="1"/>
      <c r="Y3" s="1"/>
      <c r="Z3" s="1"/>
      <c r="AA3" s="1"/>
      <c r="AB3" s="1"/>
      <c r="AC3" s="45"/>
      <c r="AD3" s="45"/>
      <c r="AE3" s="45"/>
      <c r="AF3" s="45"/>
      <c r="AG3" s="48"/>
    </row>
    <row r="4" spans="1:37" ht="5.0999999999999996" customHeight="1" thickBot="1" x14ac:dyDescent="0.3">
      <c r="A4" s="22"/>
      <c r="B4" s="23"/>
      <c r="C4" s="24"/>
      <c r="D4" s="24"/>
      <c r="E4" s="24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25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50"/>
      <c r="AD4" s="50"/>
      <c r="AE4" s="50"/>
      <c r="AF4" s="50"/>
      <c r="AG4" s="51"/>
    </row>
    <row r="5" spans="1:37" s="63" customFormat="1" ht="114.95" customHeight="1" thickBot="1" x14ac:dyDescent="0.25">
      <c r="A5" s="27" t="s">
        <v>2</v>
      </c>
      <c r="B5" s="27" t="s">
        <v>3</v>
      </c>
      <c r="C5" s="86" t="s">
        <v>37</v>
      </c>
      <c r="D5" s="86" t="s">
        <v>38</v>
      </c>
      <c r="E5" s="86" t="s">
        <v>39</v>
      </c>
      <c r="F5" s="86" t="s">
        <v>40</v>
      </c>
      <c r="G5" s="86" t="s">
        <v>41</v>
      </c>
      <c r="H5" s="86" t="s">
        <v>42</v>
      </c>
      <c r="I5" s="86" t="s">
        <v>43</v>
      </c>
      <c r="J5" s="86" t="s">
        <v>44</v>
      </c>
      <c r="K5" s="86" t="s">
        <v>45</v>
      </c>
      <c r="L5" s="95" t="s">
        <v>46</v>
      </c>
      <c r="M5" s="95" t="s">
        <v>47</v>
      </c>
      <c r="N5" s="95" t="s">
        <v>48</v>
      </c>
      <c r="O5" s="91" t="s">
        <v>49</v>
      </c>
      <c r="P5" s="91" t="s">
        <v>50</v>
      </c>
      <c r="Q5" s="86" t="s">
        <v>51</v>
      </c>
      <c r="R5" s="86" t="s">
        <v>16</v>
      </c>
      <c r="S5" s="86" t="s">
        <v>17</v>
      </c>
      <c r="T5" s="86" t="s">
        <v>52</v>
      </c>
      <c r="U5" s="86" t="s">
        <v>53</v>
      </c>
      <c r="V5" s="86" t="s">
        <v>30</v>
      </c>
      <c r="W5" s="86" t="s">
        <v>54</v>
      </c>
      <c r="X5" s="86" t="s">
        <v>55</v>
      </c>
      <c r="Y5" s="86" t="s">
        <v>56</v>
      </c>
      <c r="Z5" s="86" t="s">
        <v>57</v>
      </c>
      <c r="AA5" s="86" t="s">
        <v>19</v>
      </c>
      <c r="AB5" s="86" t="s">
        <v>20</v>
      </c>
      <c r="AC5" s="86" t="s">
        <v>21</v>
      </c>
      <c r="AD5" s="86" t="s">
        <v>22</v>
      </c>
      <c r="AE5" s="86" t="s">
        <v>23</v>
      </c>
      <c r="AF5" s="86" t="s">
        <v>24</v>
      </c>
      <c r="AG5" s="27" t="s">
        <v>14</v>
      </c>
      <c r="AH5" s="13" t="s">
        <v>4</v>
      </c>
    </row>
    <row r="6" spans="1:37" ht="15.6" customHeight="1" x14ac:dyDescent="0.2">
      <c r="A6" s="64"/>
      <c r="B6" s="28" t="s">
        <v>5</v>
      </c>
      <c r="C6" s="29"/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2</v>
      </c>
      <c r="L6" s="96">
        <v>1</v>
      </c>
      <c r="M6" s="96">
        <v>0</v>
      </c>
      <c r="N6" s="96">
        <v>0</v>
      </c>
      <c r="O6" s="92" t="s">
        <v>70</v>
      </c>
      <c r="P6" s="92" t="s">
        <v>70</v>
      </c>
      <c r="Q6" s="26">
        <v>0</v>
      </c>
      <c r="R6" s="26">
        <v>1</v>
      </c>
      <c r="S6" s="26">
        <v>0</v>
      </c>
      <c r="T6" s="26">
        <v>1</v>
      </c>
      <c r="U6" s="26">
        <v>2</v>
      </c>
      <c r="V6" s="26">
        <v>1</v>
      </c>
      <c r="W6" s="26">
        <v>0</v>
      </c>
      <c r="X6" s="26">
        <v>0</v>
      </c>
      <c r="Y6" s="26">
        <v>0</v>
      </c>
      <c r="Z6" s="26">
        <v>0</v>
      </c>
      <c r="AA6" s="26">
        <v>0</v>
      </c>
      <c r="AB6" s="26">
        <v>0</v>
      </c>
      <c r="AC6" s="26">
        <v>0</v>
      </c>
      <c r="AD6" s="26">
        <v>0</v>
      </c>
      <c r="AE6" s="26">
        <v>0</v>
      </c>
      <c r="AF6" s="33">
        <v>3</v>
      </c>
      <c r="AG6" s="34" t="s">
        <v>6</v>
      </c>
      <c r="AH6" s="52"/>
      <c r="AI6" s="56"/>
      <c r="AJ6" s="56"/>
      <c r="AK6" s="56"/>
    </row>
    <row r="7" spans="1:37" ht="15.6" customHeight="1" x14ac:dyDescent="0.2">
      <c r="A7" s="30">
        <v>6.04</v>
      </c>
      <c r="B7" s="31" t="s">
        <v>7</v>
      </c>
      <c r="C7" s="20">
        <v>0</v>
      </c>
      <c r="D7" s="4">
        <v>0</v>
      </c>
      <c r="E7" s="4">
        <v>2</v>
      </c>
      <c r="F7" s="4">
        <v>1</v>
      </c>
      <c r="G7" s="4">
        <v>1</v>
      </c>
      <c r="H7" s="4">
        <v>3</v>
      </c>
      <c r="I7" s="4">
        <v>0</v>
      </c>
      <c r="J7" s="4">
        <v>0</v>
      </c>
      <c r="K7" s="4">
        <v>0</v>
      </c>
      <c r="L7" s="97">
        <v>0</v>
      </c>
      <c r="M7" s="97">
        <v>0</v>
      </c>
      <c r="N7" s="97">
        <v>1</v>
      </c>
      <c r="O7" s="93" t="s">
        <v>70</v>
      </c>
      <c r="P7" s="93" t="s">
        <v>70</v>
      </c>
      <c r="Q7" s="4">
        <v>1</v>
      </c>
      <c r="R7" s="4">
        <v>0</v>
      </c>
      <c r="S7" s="4">
        <v>0</v>
      </c>
      <c r="T7" s="4">
        <v>1</v>
      </c>
      <c r="U7" s="4">
        <v>0</v>
      </c>
      <c r="V7" s="4">
        <v>1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19"/>
      <c r="AG7" s="35">
        <f>SUM(C7:AE7)</f>
        <v>11</v>
      </c>
      <c r="AH7" s="14"/>
      <c r="AI7" s="56"/>
      <c r="AJ7" s="56"/>
      <c r="AK7" s="56"/>
    </row>
    <row r="8" spans="1:37" ht="15.6" customHeight="1" x14ac:dyDescent="0.2">
      <c r="A8" s="120" t="s">
        <v>72</v>
      </c>
      <c r="B8" s="31" t="s">
        <v>8</v>
      </c>
      <c r="C8" s="20">
        <f>C7</f>
        <v>0</v>
      </c>
      <c r="D8" s="5">
        <f t="shared" ref="D8:N8" si="0">C8-D6+D7</f>
        <v>0</v>
      </c>
      <c r="E8" s="5">
        <f t="shared" si="0"/>
        <v>2</v>
      </c>
      <c r="F8" s="5">
        <f t="shared" si="0"/>
        <v>3</v>
      </c>
      <c r="G8" s="5">
        <f t="shared" si="0"/>
        <v>4</v>
      </c>
      <c r="H8" s="5">
        <f t="shared" si="0"/>
        <v>7</v>
      </c>
      <c r="I8" s="5">
        <f t="shared" si="0"/>
        <v>7</v>
      </c>
      <c r="J8" s="5">
        <f t="shared" si="0"/>
        <v>7</v>
      </c>
      <c r="K8" s="5">
        <f t="shared" si="0"/>
        <v>5</v>
      </c>
      <c r="L8" s="98">
        <f t="shared" si="0"/>
        <v>4</v>
      </c>
      <c r="M8" s="98">
        <f t="shared" si="0"/>
        <v>4</v>
      </c>
      <c r="N8" s="98">
        <f t="shared" si="0"/>
        <v>5</v>
      </c>
      <c r="O8" s="94" t="s">
        <v>70</v>
      </c>
      <c r="P8" s="94" t="s">
        <v>70</v>
      </c>
      <c r="Q8" s="5">
        <f>N8-Q6+Q7</f>
        <v>6</v>
      </c>
      <c r="R8" s="5">
        <f t="shared" ref="R8:AE8" si="1">Q8-R6+R7</f>
        <v>5</v>
      </c>
      <c r="S8" s="5">
        <f t="shared" si="1"/>
        <v>5</v>
      </c>
      <c r="T8" s="5">
        <f t="shared" si="1"/>
        <v>5</v>
      </c>
      <c r="U8" s="5">
        <f t="shared" si="1"/>
        <v>3</v>
      </c>
      <c r="V8" s="5">
        <f t="shared" si="1"/>
        <v>3</v>
      </c>
      <c r="W8" s="5">
        <f t="shared" si="1"/>
        <v>3</v>
      </c>
      <c r="X8" s="5">
        <f t="shared" si="1"/>
        <v>3</v>
      </c>
      <c r="Y8" s="5">
        <f t="shared" si="1"/>
        <v>3</v>
      </c>
      <c r="Z8" s="5">
        <f t="shared" si="1"/>
        <v>3</v>
      </c>
      <c r="AA8" s="5">
        <f t="shared" si="1"/>
        <v>3</v>
      </c>
      <c r="AB8" s="5">
        <f t="shared" si="1"/>
        <v>3</v>
      </c>
      <c r="AC8" s="5">
        <f t="shared" si="1"/>
        <v>3</v>
      </c>
      <c r="AD8" s="5">
        <f t="shared" si="1"/>
        <v>3</v>
      </c>
      <c r="AE8" s="5">
        <f t="shared" si="1"/>
        <v>3</v>
      </c>
      <c r="AF8" s="36">
        <f>AE8-AF6</f>
        <v>0</v>
      </c>
      <c r="AG8" s="37"/>
      <c r="AH8" s="3">
        <f>MAX(C8:AF8)</f>
        <v>7</v>
      </c>
      <c r="AI8" s="56"/>
      <c r="AJ8" s="56"/>
      <c r="AK8" s="56"/>
    </row>
    <row r="9" spans="1:37" ht="15.6" customHeight="1" x14ac:dyDescent="0.2">
      <c r="A9" s="121"/>
      <c r="B9" s="31" t="s">
        <v>9</v>
      </c>
      <c r="C9" s="116"/>
      <c r="D9" s="117"/>
      <c r="E9" s="117"/>
      <c r="F9" s="117"/>
      <c r="G9" s="117"/>
      <c r="H9" s="117"/>
      <c r="I9" s="99">
        <v>6.13</v>
      </c>
      <c r="J9" s="117"/>
      <c r="K9" s="117"/>
      <c r="L9" s="100">
        <v>6.17</v>
      </c>
      <c r="M9" s="117"/>
      <c r="N9" s="117"/>
      <c r="O9" s="101" t="s">
        <v>70</v>
      </c>
      <c r="P9" s="117"/>
      <c r="Q9" s="99">
        <v>6.23</v>
      </c>
      <c r="R9" s="117"/>
      <c r="S9" s="117"/>
      <c r="T9" s="117"/>
      <c r="U9" s="117"/>
      <c r="V9" s="117"/>
      <c r="W9" s="117"/>
      <c r="X9" s="117"/>
      <c r="Y9" s="99">
        <v>6.33</v>
      </c>
      <c r="Z9" s="117"/>
      <c r="AA9" s="117"/>
      <c r="AB9" s="99">
        <v>6.38</v>
      </c>
      <c r="AC9" s="117"/>
      <c r="AD9" s="117"/>
      <c r="AE9" s="117"/>
      <c r="AF9" s="109">
        <v>6.42</v>
      </c>
      <c r="AG9" s="38">
        <v>38</v>
      </c>
      <c r="AH9" s="14"/>
      <c r="AI9" s="56"/>
      <c r="AJ9" s="56"/>
      <c r="AK9" s="56"/>
    </row>
    <row r="10" spans="1:37" ht="15.6" customHeight="1" x14ac:dyDescent="0.2">
      <c r="A10" s="122"/>
      <c r="B10" s="32" t="s">
        <v>10</v>
      </c>
      <c r="C10" s="118">
        <v>6.04</v>
      </c>
      <c r="D10" s="119"/>
      <c r="E10" s="119"/>
      <c r="F10" s="119"/>
      <c r="G10" s="119"/>
      <c r="H10" s="119"/>
      <c r="I10" s="102">
        <f>I9</f>
        <v>6.13</v>
      </c>
      <c r="J10" s="119"/>
      <c r="K10" s="119"/>
      <c r="L10" s="103">
        <f>L9</f>
        <v>6.17</v>
      </c>
      <c r="M10" s="119"/>
      <c r="N10" s="119"/>
      <c r="O10" s="104" t="s">
        <v>70</v>
      </c>
      <c r="P10" s="119"/>
      <c r="Q10" s="102">
        <f>Q9</f>
        <v>6.23</v>
      </c>
      <c r="R10" s="119"/>
      <c r="S10" s="119"/>
      <c r="T10" s="119"/>
      <c r="U10" s="119"/>
      <c r="V10" s="119"/>
      <c r="W10" s="119"/>
      <c r="X10" s="119"/>
      <c r="Y10" s="102">
        <f>Y9</f>
        <v>6.33</v>
      </c>
      <c r="Z10" s="119"/>
      <c r="AA10" s="119"/>
      <c r="AB10" s="102">
        <f>AB9</f>
        <v>6.38</v>
      </c>
      <c r="AC10" s="119"/>
      <c r="AD10" s="119"/>
      <c r="AE10" s="119"/>
      <c r="AF10" s="115"/>
      <c r="AG10" s="37"/>
      <c r="AH10" s="15"/>
      <c r="AI10" s="56"/>
      <c r="AJ10" s="56"/>
      <c r="AK10" s="56"/>
    </row>
    <row r="11" spans="1:37" ht="15.6" customHeight="1" thickBot="1" x14ac:dyDescent="0.25">
      <c r="A11" s="58">
        <v>217</v>
      </c>
      <c r="B11" s="58" t="s">
        <v>11</v>
      </c>
      <c r="C11" s="65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60"/>
      <c r="AG11" s="61"/>
      <c r="AH11" s="3"/>
      <c r="AI11" s="56"/>
      <c r="AJ11" s="56"/>
      <c r="AK11" s="56"/>
    </row>
    <row r="12" spans="1:37" ht="15.6" customHeight="1" x14ac:dyDescent="0.2">
      <c r="A12" s="64"/>
      <c r="B12" s="28" t="s">
        <v>5</v>
      </c>
      <c r="C12" s="29"/>
      <c r="D12" s="26">
        <v>0</v>
      </c>
      <c r="E12" s="26">
        <v>0</v>
      </c>
      <c r="F12" s="26">
        <v>2</v>
      </c>
      <c r="G12" s="26">
        <v>1</v>
      </c>
      <c r="H12" s="26">
        <v>0</v>
      </c>
      <c r="I12" s="26">
        <v>1</v>
      </c>
      <c r="J12" s="26">
        <v>0</v>
      </c>
      <c r="K12" s="26">
        <v>0</v>
      </c>
      <c r="L12" s="96">
        <v>2</v>
      </c>
      <c r="M12" s="96">
        <v>0</v>
      </c>
      <c r="N12" s="96">
        <v>0</v>
      </c>
      <c r="O12" s="92" t="s">
        <v>70</v>
      </c>
      <c r="P12" s="92" t="s">
        <v>70</v>
      </c>
      <c r="Q12" s="26">
        <v>1</v>
      </c>
      <c r="R12" s="26">
        <v>0</v>
      </c>
      <c r="S12" s="26">
        <v>0</v>
      </c>
      <c r="T12" s="26">
        <v>0</v>
      </c>
      <c r="U12" s="26">
        <v>1</v>
      </c>
      <c r="V12" s="26">
        <v>0</v>
      </c>
      <c r="W12" s="26">
        <v>0</v>
      </c>
      <c r="X12" s="26">
        <v>0</v>
      </c>
      <c r="Y12" s="26">
        <v>0</v>
      </c>
      <c r="Z12" s="26">
        <v>4</v>
      </c>
      <c r="AA12" s="26">
        <v>1</v>
      </c>
      <c r="AB12" s="26">
        <v>0</v>
      </c>
      <c r="AC12" s="26">
        <v>9</v>
      </c>
      <c r="AD12" s="26">
        <v>0</v>
      </c>
      <c r="AE12" s="26">
        <v>0</v>
      </c>
      <c r="AF12" s="33">
        <v>0</v>
      </c>
      <c r="AG12" s="34" t="s">
        <v>6</v>
      </c>
      <c r="AH12" s="52"/>
      <c r="AI12" s="56"/>
      <c r="AJ12" s="56"/>
      <c r="AK12" s="56"/>
    </row>
    <row r="13" spans="1:37" ht="15.6" customHeight="1" x14ac:dyDescent="0.2">
      <c r="A13" s="30">
        <v>8.09</v>
      </c>
      <c r="B13" s="31" t="s">
        <v>7</v>
      </c>
      <c r="C13" s="20">
        <v>2</v>
      </c>
      <c r="D13" s="4">
        <v>3</v>
      </c>
      <c r="E13" s="4">
        <v>0</v>
      </c>
      <c r="F13" s="4">
        <v>2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97">
        <v>2</v>
      </c>
      <c r="M13" s="97">
        <v>0</v>
      </c>
      <c r="N13" s="97">
        <v>0</v>
      </c>
      <c r="O13" s="93" t="s">
        <v>70</v>
      </c>
      <c r="P13" s="93" t="s">
        <v>70</v>
      </c>
      <c r="Q13" s="4">
        <v>1</v>
      </c>
      <c r="R13" s="4">
        <v>3</v>
      </c>
      <c r="S13" s="4">
        <v>0</v>
      </c>
      <c r="T13" s="4">
        <v>2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4</v>
      </c>
      <c r="AA13" s="4">
        <v>3</v>
      </c>
      <c r="AB13" s="4">
        <v>0</v>
      </c>
      <c r="AC13" s="4">
        <v>0</v>
      </c>
      <c r="AD13" s="4">
        <v>0</v>
      </c>
      <c r="AE13" s="4">
        <v>0</v>
      </c>
      <c r="AF13" s="19"/>
      <c r="AG13" s="35">
        <f>SUM(C13:AE13)</f>
        <v>22</v>
      </c>
      <c r="AH13" s="14"/>
      <c r="AI13" s="56"/>
      <c r="AJ13" s="56"/>
      <c r="AK13" s="56"/>
    </row>
    <row r="14" spans="1:37" ht="15.6" customHeight="1" x14ac:dyDescent="0.2">
      <c r="A14" s="120" t="s">
        <v>72</v>
      </c>
      <c r="B14" s="31" t="s">
        <v>8</v>
      </c>
      <c r="C14" s="20">
        <f>C13</f>
        <v>2</v>
      </c>
      <c r="D14" s="5">
        <f t="shared" ref="D14:AE14" si="2">C14-D12+D13</f>
        <v>5</v>
      </c>
      <c r="E14" s="5">
        <f t="shared" si="2"/>
        <v>5</v>
      </c>
      <c r="F14" s="5">
        <f t="shared" si="2"/>
        <v>5</v>
      </c>
      <c r="G14" s="5">
        <f t="shared" si="2"/>
        <v>4</v>
      </c>
      <c r="H14" s="5">
        <f t="shared" si="2"/>
        <v>4</v>
      </c>
      <c r="I14" s="5">
        <f t="shared" si="2"/>
        <v>3</v>
      </c>
      <c r="J14" s="5">
        <f t="shared" si="2"/>
        <v>3</v>
      </c>
      <c r="K14" s="5">
        <f t="shared" si="2"/>
        <v>3</v>
      </c>
      <c r="L14" s="98">
        <f t="shared" si="2"/>
        <v>3</v>
      </c>
      <c r="M14" s="98">
        <f t="shared" si="2"/>
        <v>3</v>
      </c>
      <c r="N14" s="98">
        <f t="shared" si="2"/>
        <v>3</v>
      </c>
      <c r="O14" s="94" t="s">
        <v>70</v>
      </c>
      <c r="P14" s="94" t="s">
        <v>70</v>
      </c>
      <c r="Q14" s="5">
        <f>N14-Q12+Q13</f>
        <v>3</v>
      </c>
      <c r="R14" s="5">
        <f t="shared" si="2"/>
        <v>6</v>
      </c>
      <c r="S14" s="5">
        <f t="shared" si="2"/>
        <v>6</v>
      </c>
      <c r="T14" s="5">
        <f t="shared" si="2"/>
        <v>8</v>
      </c>
      <c r="U14" s="5">
        <f t="shared" si="2"/>
        <v>7</v>
      </c>
      <c r="V14" s="5">
        <f t="shared" si="2"/>
        <v>7</v>
      </c>
      <c r="W14" s="5">
        <f t="shared" si="2"/>
        <v>7</v>
      </c>
      <c r="X14" s="5">
        <f t="shared" si="2"/>
        <v>7</v>
      </c>
      <c r="Y14" s="5">
        <f t="shared" si="2"/>
        <v>7</v>
      </c>
      <c r="Z14" s="5">
        <f t="shared" si="2"/>
        <v>7</v>
      </c>
      <c r="AA14" s="5">
        <f t="shared" si="2"/>
        <v>9</v>
      </c>
      <c r="AB14" s="5">
        <f t="shared" si="2"/>
        <v>9</v>
      </c>
      <c r="AC14" s="5">
        <f t="shared" si="2"/>
        <v>0</v>
      </c>
      <c r="AD14" s="5">
        <f t="shared" si="2"/>
        <v>0</v>
      </c>
      <c r="AE14" s="5">
        <f t="shared" si="2"/>
        <v>0</v>
      </c>
      <c r="AF14" s="36">
        <f>AE14-AF12</f>
        <v>0</v>
      </c>
      <c r="AG14" s="37"/>
      <c r="AH14" s="3">
        <f>MAX(C14:AF14)</f>
        <v>9</v>
      </c>
      <c r="AI14" s="56"/>
      <c r="AJ14" s="56"/>
      <c r="AK14" s="56"/>
    </row>
    <row r="15" spans="1:37" ht="15.6" customHeight="1" x14ac:dyDescent="0.2">
      <c r="A15" s="121"/>
      <c r="B15" s="31" t="s">
        <v>9</v>
      </c>
      <c r="C15" s="116"/>
      <c r="D15" s="117"/>
      <c r="E15" s="117"/>
      <c r="F15" s="117"/>
      <c r="G15" s="117"/>
      <c r="H15" s="117"/>
      <c r="I15" s="99">
        <v>8.18</v>
      </c>
      <c r="J15" s="117"/>
      <c r="K15" s="117"/>
      <c r="L15" s="100">
        <v>8.23</v>
      </c>
      <c r="M15" s="117"/>
      <c r="N15" s="117"/>
      <c r="O15" s="101" t="s">
        <v>70</v>
      </c>
      <c r="P15" s="117"/>
      <c r="Q15" s="99">
        <v>8.2799999999999994</v>
      </c>
      <c r="R15" s="117"/>
      <c r="S15" s="117"/>
      <c r="T15" s="117"/>
      <c r="U15" s="117"/>
      <c r="V15" s="117"/>
      <c r="W15" s="117"/>
      <c r="X15" s="117"/>
      <c r="Y15" s="99">
        <v>8.4</v>
      </c>
      <c r="Z15" s="117"/>
      <c r="AA15" s="117"/>
      <c r="AB15" s="99">
        <v>8.4700000000000006</v>
      </c>
      <c r="AC15" s="117"/>
      <c r="AD15" s="117"/>
      <c r="AE15" s="117"/>
      <c r="AF15" s="109">
        <v>8.52</v>
      </c>
      <c r="AG15" s="38">
        <v>43</v>
      </c>
      <c r="AH15" s="14"/>
      <c r="AI15" s="56"/>
      <c r="AJ15" s="56"/>
      <c r="AK15" s="56"/>
    </row>
    <row r="16" spans="1:37" ht="15.6" customHeight="1" x14ac:dyDescent="0.2">
      <c r="A16" s="122"/>
      <c r="B16" s="32" t="s">
        <v>10</v>
      </c>
      <c r="C16" s="118">
        <v>8.09</v>
      </c>
      <c r="D16" s="119"/>
      <c r="E16" s="119"/>
      <c r="F16" s="119"/>
      <c r="G16" s="119"/>
      <c r="H16" s="119"/>
      <c r="I16" s="102">
        <f>I15</f>
        <v>8.18</v>
      </c>
      <c r="J16" s="119"/>
      <c r="K16" s="119"/>
      <c r="L16" s="103">
        <f>L15</f>
        <v>8.23</v>
      </c>
      <c r="M16" s="119"/>
      <c r="N16" s="119"/>
      <c r="O16" s="104" t="s">
        <v>70</v>
      </c>
      <c r="P16" s="119"/>
      <c r="Q16" s="102">
        <f>Q15</f>
        <v>8.2799999999999994</v>
      </c>
      <c r="R16" s="119"/>
      <c r="S16" s="119"/>
      <c r="T16" s="119"/>
      <c r="U16" s="119"/>
      <c r="V16" s="119"/>
      <c r="W16" s="119"/>
      <c r="X16" s="119"/>
      <c r="Y16" s="102">
        <f>Y15</f>
        <v>8.4</v>
      </c>
      <c r="Z16" s="119"/>
      <c r="AA16" s="119"/>
      <c r="AB16" s="102">
        <f>AB15</f>
        <v>8.4700000000000006</v>
      </c>
      <c r="AC16" s="119"/>
      <c r="AD16" s="119"/>
      <c r="AE16" s="119"/>
      <c r="AF16" s="115"/>
      <c r="AG16" s="37"/>
      <c r="AH16" s="15"/>
      <c r="AI16" s="56"/>
      <c r="AJ16" s="56"/>
      <c r="AK16" s="56"/>
    </row>
    <row r="17" spans="1:37" ht="15.6" customHeight="1" thickBot="1" x14ac:dyDescent="0.25">
      <c r="A17" s="58">
        <v>217</v>
      </c>
      <c r="B17" s="58" t="s">
        <v>11</v>
      </c>
      <c r="C17" s="65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60"/>
      <c r="AG17" s="61"/>
      <c r="AH17" s="3"/>
      <c r="AI17" s="56"/>
      <c r="AJ17" s="56"/>
      <c r="AK17" s="56"/>
    </row>
    <row r="18" spans="1:37" ht="15.6" customHeight="1" x14ac:dyDescent="0.2">
      <c r="A18" s="64"/>
      <c r="B18" s="28" t="s">
        <v>5</v>
      </c>
      <c r="C18" s="29"/>
      <c r="D18" s="26">
        <v>0</v>
      </c>
      <c r="E18" s="26">
        <v>0</v>
      </c>
      <c r="F18" s="26">
        <v>0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96">
        <v>2</v>
      </c>
      <c r="M18" s="96">
        <v>0</v>
      </c>
      <c r="N18" s="96">
        <v>3</v>
      </c>
      <c r="O18" s="92">
        <v>8</v>
      </c>
      <c r="P18" s="92">
        <v>0</v>
      </c>
      <c r="Q18" s="26">
        <v>0</v>
      </c>
      <c r="R18" s="26">
        <v>0</v>
      </c>
      <c r="S18" s="26">
        <v>1</v>
      </c>
      <c r="T18" s="26">
        <v>3</v>
      </c>
      <c r="U18" s="26">
        <v>3</v>
      </c>
      <c r="V18" s="26">
        <v>4</v>
      </c>
      <c r="W18" s="26">
        <v>0</v>
      </c>
      <c r="X18" s="26">
        <v>0</v>
      </c>
      <c r="Y18" s="26">
        <v>0</v>
      </c>
      <c r="Z18" s="26">
        <v>0</v>
      </c>
      <c r="AA18" s="26">
        <v>1</v>
      </c>
      <c r="AB18" s="26">
        <v>5</v>
      </c>
      <c r="AC18" s="26">
        <v>1</v>
      </c>
      <c r="AD18" s="26">
        <v>0</v>
      </c>
      <c r="AE18" s="26">
        <v>0</v>
      </c>
      <c r="AF18" s="33">
        <v>0</v>
      </c>
      <c r="AG18" s="34" t="s">
        <v>6</v>
      </c>
      <c r="AH18" s="52"/>
      <c r="AI18" s="56"/>
      <c r="AJ18" s="56"/>
      <c r="AK18" s="56"/>
    </row>
    <row r="19" spans="1:37" ht="15.6" customHeight="1" x14ac:dyDescent="0.2">
      <c r="A19" s="30">
        <v>10.029999999999999</v>
      </c>
      <c r="B19" s="31" t="s">
        <v>7</v>
      </c>
      <c r="C19" s="20">
        <v>5</v>
      </c>
      <c r="D19" s="4">
        <v>0</v>
      </c>
      <c r="E19" s="4">
        <v>0</v>
      </c>
      <c r="F19" s="4">
        <v>1</v>
      </c>
      <c r="G19" s="4">
        <v>9</v>
      </c>
      <c r="H19" s="4">
        <v>0</v>
      </c>
      <c r="I19" s="4">
        <v>0</v>
      </c>
      <c r="J19" s="4">
        <v>0</v>
      </c>
      <c r="K19" s="4">
        <v>2</v>
      </c>
      <c r="L19" s="97">
        <v>7</v>
      </c>
      <c r="M19" s="97">
        <v>1</v>
      </c>
      <c r="N19" s="97">
        <v>0</v>
      </c>
      <c r="O19" s="93">
        <v>2</v>
      </c>
      <c r="P19" s="93">
        <v>0</v>
      </c>
      <c r="Q19" s="4">
        <v>0</v>
      </c>
      <c r="R19" s="4">
        <v>3</v>
      </c>
      <c r="S19" s="4">
        <v>0</v>
      </c>
      <c r="T19" s="4">
        <v>1</v>
      </c>
      <c r="U19" s="4">
        <v>1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19"/>
      <c r="AG19" s="35">
        <f>SUM(C19:AE19)</f>
        <v>32</v>
      </c>
      <c r="AH19" s="14"/>
      <c r="AI19" s="56"/>
      <c r="AJ19" s="56"/>
      <c r="AK19" s="56"/>
    </row>
    <row r="20" spans="1:37" ht="15.6" customHeight="1" x14ac:dyDescent="0.2">
      <c r="A20" s="120" t="s">
        <v>72</v>
      </c>
      <c r="B20" s="31" t="s">
        <v>8</v>
      </c>
      <c r="C20" s="20">
        <f>C19</f>
        <v>5</v>
      </c>
      <c r="D20" s="5">
        <f t="shared" ref="D20:AE20" si="3">C20-D18+D19</f>
        <v>5</v>
      </c>
      <c r="E20" s="5">
        <f t="shared" si="3"/>
        <v>5</v>
      </c>
      <c r="F20" s="5">
        <f t="shared" si="3"/>
        <v>6</v>
      </c>
      <c r="G20" s="5">
        <f t="shared" si="3"/>
        <v>14</v>
      </c>
      <c r="H20" s="5">
        <f t="shared" si="3"/>
        <v>14</v>
      </c>
      <c r="I20" s="5">
        <f t="shared" si="3"/>
        <v>14</v>
      </c>
      <c r="J20" s="5">
        <f t="shared" si="3"/>
        <v>14</v>
      </c>
      <c r="K20" s="5">
        <f t="shared" si="3"/>
        <v>16</v>
      </c>
      <c r="L20" s="98">
        <f t="shared" si="3"/>
        <v>21</v>
      </c>
      <c r="M20" s="98">
        <f t="shared" si="3"/>
        <v>22</v>
      </c>
      <c r="N20" s="98">
        <f t="shared" si="3"/>
        <v>19</v>
      </c>
      <c r="O20" s="94">
        <f t="shared" si="3"/>
        <v>13</v>
      </c>
      <c r="P20" s="94">
        <f t="shared" si="3"/>
        <v>13</v>
      </c>
      <c r="Q20" s="5">
        <f t="shared" si="3"/>
        <v>13</v>
      </c>
      <c r="R20" s="5">
        <f t="shared" si="3"/>
        <v>16</v>
      </c>
      <c r="S20" s="5">
        <f t="shared" si="3"/>
        <v>15</v>
      </c>
      <c r="T20" s="5">
        <f t="shared" si="3"/>
        <v>13</v>
      </c>
      <c r="U20" s="5">
        <f t="shared" si="3"/>
        <v>11</v>
      </c>
      <c r="V20" s="5">
        <f t="shared" si="3"/>
        <v>7</v>
      </c>
      <c r="W20" s="5">
        <f t="shared" si="3"/>
        <v>7</v>
      </c>
      <c r="X20" s="5">
        <f t="shared" si="3"/>
        <v>7</v>
      </c>
      <c r="Y20" s="5">
        <f t="shared" si="3"/>
        <v>7</v>
      </c>
      <c r="Z20" s="5">
        <f t="shared" si="3"/>
        <v>7</v>
      </c>
      <c r="AA20" s="5">
        <f t="shared" si="3"/>
        <v>6</v>
      </c>
      <c r="AB20" s="5">
        <f t="shared" si="3"/>
        <v>1</v>
      </c>
      <c r="AC20" s="5">
        <f t="shared" si="3"/>
        <v>0</v>
      </c>
      <c r="AD20" s="5">
        <f t="shared" si="3"/>
        <v>0</v>
      </c>
      <c r="AE20" s="5">
        <f t="shared" si="3"/>
        <v>0</v>
      </c>
      <c r="AF20" s="36">
        <f>AE20-AF18</f>
        <v>0</v>
      </c>
      <c r="AG20" s="37"/>
      <c r="AH20" s="3">
        <f>MAX(C20:AF20)</f>
        <v>22</v>
      </c>
      <c r="AI20" s="56"/>
      <c r="AJ20" s="56"/>
      <c r="AK20" s="56"/>
    </row>
    <row r="21" spans="1:37" ht="15.6" customHeight="1" x14ac:dyDescent="0.2">
      <c r="A21" s="121"/>
      <c r="B21" s="31" t="s">
        <v>9</v>
      </c>
      <c r="C21" s="116"/>
      <c r="D21" s="117"/>
      <c r="E21" s="117"/>
      <c r="F21" s="117"/>
      <c r="G21" s="117"/>
      <c r="H21" s="117"/>
      <c r="I21" s="99">
        <v>10.11</v>
      </c>
      <c r="J21" s="117"/>
      <c r="K21" s="117"/>
      <c r="L21" s="100">
        <v>10.16</v>
      </c>
      <c r="M21" s="117"/>
      <c r="N21" s="117"/>
      <c r="O21" s="101">
        <v>10.24</v>
      </c>
      <c r="P21" s="117"/>
      <c r="Q21" s="99">
        <v>10.27</v>
      </c>
      <c r="R21" s="117"/>
      <c r="S21" s="117"/>
      <c r="T21" s="117"/>
      <c r="U21" s="117"/>
      <c r="V21" s="117"/>
      <c r="W21" s="117"/>
      <c r="X21" s="117"/>
      <c r="Y21" s="99">
        <v>10.37</v>
      </c>
      <c r="Z21" s="117"/>
      <c r="AA21" s="117"/>
      <c r="AB21" s="99">
        <v>10.43</v>
      </c>
      <c r="AC21" s="117"/>
      <c r="AD21" s="117"/>
      <c r="AE21" s="117"/>
      <c r="AF21" s="109">
        <v>10.48</v>
      </c>
      <c r="AG21" s="38">
        <v>45</v>
      </c>
      <c r="AH21" s="14"/>
      <c r="AI21" s="56"/>
      <c r="AJ21" s="56"/>
      <c r="AK21" s="56"/>
    </row>
    <row r="22" spans="1:37" ht="15.6" customHeight="1" x14ac:dyDescent="0.2">
      <c r="A22" s="122"/>
      <c r="B22" s="32" t="s">
        <v>10</v>
      </c>
      <c r="C22" s="118">
        <v>10.029999999999999</v>
      </c>
      <c r="D22" s="119"/>
      <c r="E22" s="119"/>
      <c r="F22" s="119"/>
      <c r="G22" s="119"/>
      <c r="H22" s="119"/>
      <c r="I22" s="102">
        <f>I21</f>
        <v>10.11</v>
      </c>
      <c r="J22" s="119"/>
      <c r="K22" s="119"/>
      <c r="L22" s="103">
        <f>L21</f>
        <v>10.16</v>
      </c>
      <c r="M22" s="119"/>
      <c r="N22" s="119"/>
      <c r="O22" s="104">
        <f>O21</f>
        <v>10.24</v>
      </c>
      <c r="P22" s="119"/>
      <c r="Q22" s="102">
        <f>Q21</f>
        <v>10.27</v>
      </c>
      <c r="R22" s="119"/>
      <c r="S22" s="119"/>
      <c r="T22" s="119"/>
      <c r="U22" s="119"/>
      <c r="V22" s="119"/>
      <c r="W22" s="119"/>
      <c r="X22" s="119"/>
      <c r="Y22" s="102">
        <f>Y21</f>
        <v>10.37</v>
      </c>
      <c r="Z22" s="119"/>
      <c r="AA22" s="119"/>
      <c r="AB22" s="102">
        <f>AB21</f>
        <v>10.43</v>
      </c>
      <c r="AC22" s="119"/>
      <c r="AD22" s="119"/>
      <c r="AE22" s="119"/>
      <c r="AF22" s="115"/>
      <c r="AG22" s="37"/>
      <c r="AH22" s="15"/>
      <c r="AI22" s="56"/>
      <c r="AJ22" s="56"/>
      <c r="AK22" s="56"/>
    </row>
    <row r="23" spans="1:37" ht="15.6" customHeight="1" thickBot="1" x14ac:dyDescent="0.25">
      <c r="A23" s="58">
        <v>217</v>
      </c>
      <c r="B23" s="58" t="s">
        <v>11</v>
      </c>
      <c r="C23" s="65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60"/>
      <c r="AG23" s="61"/>
      <c r="AH23" s="3"/>
      <c r="AI23" s="56"/>
      <c r="AJ23" s="56"/>
      <c r="AK23" s="56"/>
    </row>
    <row r="24" spans="1:37" ht="15.6" customHeight="1" x14ac:dyDescent="0.2">
      <c r="A24" s="64"/>
      <c r="B24" s="28" t="s">
        <v>5</v>
      </c>
      <c r="C24" s="29"/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2</v>
      </c>
      <c r="L24" s="96">
        <v>2</v>
      </c>
      <c r="M24" s="96">
        <v>4</v>
      </c>
      <c r="N24" s="96">
        <v>3</v>
      </c>
      <c r="O24" s="92">
        <v>4</v>
      </c>
      <c r="P24" s="92">
        <v>1</v>
      </c>
      <c r="Q24" s="26">
        <v>0</v>
      </c>
      <c r="R24" s="26">
        <v>0</v>
      </c>
      <c r="S24" s="26">
        <v>7</v>
      </c>
      <c r="T24" s="26">
        <v>7</v>
      </c>
      <c r="U24" s="26">
        <v>5</v>
      </c>
      <c r="V24" s="26">
        <v>5</v>
      </c>
      <c r="W24" s="26">
        <v>0</v>
      </c>
      <c r="X24" s="26">
        <v>2</v>
      </c>
      <c r="Y24" s="26">
        <v>4</v>
      </c>
      <c r="Z24" s="26">
        <v>0</v>
      </c>
      <c r="AA24" s="26">
        <v>4</v>
      </c>
      <c r="AB24" s="26">
        <v>0</v>
      </c>
      <c r="AC24" s="26">
        <v>2</v>
      </c>
      <c r="AD24" s="26">
        <v>0</v>
      </c>
      <c r="AE24" s="26">
        <v>1</v>
      </c>
      <c r="AF24" s="33">
        <v>1</v>
      </c>
      <c r="AG24" s="34" t="s">
        <v>6</v>
      </c>
      <c r="AH24" s="52"/>
      <c r="AI24" s="56"/>
      <c r="AJ24" s="56"/>
      <c r="AK24" s="56"/>
    </row>
    <row r="25" spans="1:37" ht="15.6" customHeight="1" x14ac:dyDescent="0.2">
      <c r="A25" s="30">
        <v>12.03</v>
      </c>
      <c r="B25" s="31" t="s">
        <v>7</v>
      </c>
      <c r="C25" s="20">
        <v>9</v>
      </c>
      <c r="D25" s="4">
        <v>0</v>
      </c>
      <c r="E25" s="4">
        <v>0</v>
      </c>
      <c r="F25" s="4">
        <v>0</v>
      </c>
      <c r="G25" s="4">
        <v>9</v>
      </c>
      <c r="H25" s="4">
        <v>1</v>
      </c>
      <c r="I25" s="4">
        <v>1</v>
      </c>
      <c r="J25" s="4">
        <v>0</v>
      </c>
      <c r="K25" s="4">
        <v>0</v>
      </c>
      <c r="L25" s="97">
        <v>6</v>
      </c>
      <c r="M25" s="97">
        <v>0</v>
      </c>
      <c r="N25" s="97">
        <v>3</v>
      </c>
      <c r="O25" s="93">
        <v>9</v>
      </c>
      <c r="P25" s="93">
        <v>1</v>
      </c>
      <c r="Q25" s="4">
        <v>7</v>
      </c>
      <c r="R25" s="4">
        <v>2</v>
      </c>
      <c r="S25" s="4">
        <v>0</v>
      </c>
      <c r="T25" s="4">
        <v>1</v>
      </c>
      <c r="U25" s="4">
        <v>2</v>
      </c>
      <c r="V25" s="4">
        <v>0</v>
      </c>
      <c r="W25" s="4">
        <v>3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19"/>
      <c r="AG25" s="35">
        <f>SUM(C25:AE25)</f>
        <v>54</v>
      </c>
      <c r="AH25" s="14"/>
      <c r="AI25" s="56"/>
      <c r="AJ25" s="56"/>
      <c r="AK25" s="56"/>
    </row>
    <row r="26" spans="1:37" ht="15.6" customHeight="1" x14ac:dyDescent="0.2">
      <c r="A26" s="120" t="s">
        <v>72</v>
      </c>
      <c r="B26" s="31" t="s">
        <v>8</v>
      </c>
      <c r="C26" s="20">
        <f>C25</f>
        <v>9</v>
      </c>
      <c r="D26" s="5">
        <f t="shared" ref="D26:AE26" si="4">C26-D24+D25</f>
        <v>9</v>
      </c>
      <c r="E26" s="5">
        <f t="shared" si="4"/>
        <v>9</v>
      </c>
      <c r="F26" s="5">
        <f t="shared" si="4"/>
        <v>9</v>
      </c>
      <c r="G26" s="5">
        <f t="shared" si="4"/>
        <v>18</v>
      </c>
      <c r="H26" s="5">
        <f t="shared" si="4"/>
        <v>19</v>
      </c>
      <c r="I26" s="5">
        <f t="shared" si="4"/>
        <v>20</v>
      </c>
      <c r="J26" s="5">
        <f t="shared" si="4"/>
        <v>20</v>
      </c>
      <c r="K26" s="5">
        <f t="shared" si="4"/>
        <v>18</v>
      </c>
      <c r="L26" s="98">
        <f t="shared" si="4"/>
        <v>22</v>
      </c>
      <c r="M26" s="98">
        <f t="shared" si="4"/>
        <v>18</v>
      </c>
      <c r="N26" s="98">
        <f t="shared" si="4"/>
        <v>18</v>
      </c>
      <c r="O26" s="94">
        <f t="shared" si="4"/>
        <v>23</v>
      </c>
      <c r="P26" s="94">
        <f t="shared" si="4"/>
        <v>23</v>
      </c>
      <c r="Q26" s="5">
        <f t="shared" si="4"/>
        <v>30</v>
      </c>
      <c r="R26" s="5">
        <f t="shared" si="4"/>
        <v>32</v>
      </c>
      <c r="S26" s="5">
        <f t="shared" si="4"/>
        <v>25</v>
      </c>
      <c r="T26" s="5">
        <f t="shared" si="4"/>
        <v>19</v>
      </c>
      <c r="U26" s="5">
        <f t="shared" si="4"/>
        <v>16</v>
      </c>
      <c r="V26" s="5">
        <f t="shared" si="4"/>
        <v>11</v>
      </c>
      <c r="W26" s="5">
        <f t="shared" si="4"/>
        <v>14</v>
      </c>
      <c r="X26" s="5">
        <f t="shared" si="4"/>
        <v>12</v>
      </c>
      <c r="Y26" s="5">
        <f t="shared" si="4"/>
        <v>8</v>
      </c>
      <c r="Z26" s="5">
        <f t="shared" si="4"/>
        <v>8</v>
      </c>
      <c r="AA26" s="5">
        <f t="shared" si="4"/>
        <v>4</v>
      </c>
      <c r="AB26" s="5">
        <f t="shared" si="4"/>
        <v>4</v>
      </c>
      <c r="AC26" s="5">
        <f t="shared" si="4"/>
        <v>2</v>
      </c>
      <c r="AD26" s="5">
        <f t="shared" si="4"/>
        <v>2</v>
      </c>
      <c r="AE26" s="5">
        <f t="shared" si="4"/>
        <v>1</v>
      </c>
      <c r="AF26" s="36">
        <f>AE26-AF24</f>
        <v>0</v>
      </c>
      <c r="AG26" s="37"/>
      <c r="AH26" s="3">
        <f>MAX(C26:AF26)</f>
        <v>32</v>
      </c>
      <c r="AI26" s="56"/>
      <c r="AJ26" s="56"/>
      <c r="AK26" s="56"/>
    </row>
    <row r="27" spans="1:37" ht="15.6" customHeight="1" x14ac:dyDescent="0.2">
      <c r="A27" s="121"/>
      <c r="B27" s="31" t="s">
        <v>9</v>
      </c>
      <c r="C27" s="116"/>
      <c r="D27" s="117"/>
      <c r="E27" s="117"/>
      <c r="F27" s="117"/>
      <c r="G27" s="117"/>
      <c r="H27" s="117"/>
      <c r="I27" s="99">
        <v>12.13</v>
      </c>
      <c r="J27" s="117"/>
      <c r="K27" s="117"/>
      <c r="L27" s="100">
        <v>12.18</v>
      </c>
      <c r="M27" s="117"/>
      <c r="N27" s="117"/>
      <c r="O27" s="101">
        <v>12.24</v>
      </c>
      <c r="P27" s="117"/>
      <c r="Q27" s="99">
        <v>12.28</v>
      </c>
      <c r="R27" s="117"/>
      <c r="S27" s="117"/>
      <c r="T27" s="117"/>
      <c r="U27" s="117"/>
      <c r="V27" s="117"/>
      <c r="W27" s="117"/>
      <c r="X27" s="117"/>
      <c r="Y27" s="99">
        <v>12.41</v>
      </c>
      <c r="Z27" s="117"/>
      <c r="AA27" s="117"/>
      <c r="AB27" s="99">
        <v>12.47</v>
      </c>
      <c r="AC27" s="117"/>
      <c r="AD27" s="117"/>
      <c r="AE27" s="117"/>
      <c r="AF27" s="109">
        <v>12.53</v>
      </c>
      <c r="AG27" s="38">
        <v>50</v>
      </c>
      <c r="AH27" s="14"/>
      <c r="AI27" s="56"/>
      <c r="AJ27" s="56"/>
      <c r="AK27" s="56"/>
    </row>
    <row r="28" spans="1:37" ht="15.6" customHeight="1" x14ac:dyDescent="0.2">
      <c r="A28" s="122"/>
      <c r="B28" s="32" t="s">
        <v>10</v>
      </c>
      <c r="C28" s="118">
        <v>12.03</v>
      </c>
      <c r="D28" s="119"/>
      <c r="E28" s="119"/>
      <c r="F28" s="119"/>
      <c r="G28" s="119"/>
      <c r="H28" s="119"/>
      <c r="I28" s="102">
        <f>I27</f>
        <v>12.13</v>
      </c>
      <c r="J28" s="119"/>
      <c r="K28" s="119"/>
      <c r="L28" s="103">
        <f>L27</f>
        <v>12.18</v>
      </c>
      <c r="M28" s="119"/>
      <c r="N28" s="119"/>
      <c r="O28" s="104">
        <f>O27</f>
        <v>12.24</v>
      </c>
      <c r="P28" s="119"/>
      <c r="Q28" s="102">
        <f>Q27</f>
        <v>12.28</v>
      </c>
      <c r="R28" s="119"/>
      <c r="S28" s="119"/>
      <c r="T28" s="119"/>
      <c r="U28" s="119"/>
      <c r="V28" s="119"/>
      <c r="W28" s="119"/>
      <c r="X28" s="119"/>
      <c r="Y28" s="102">
        <f>Y27</f>
        <v>12.41</v>
      </c>
      <c r="Z28" s="119"/>
      <c r="AA28" s="119"/>
      <c r="AB28" s="102">
        <f>AB27</f>
        <v>12.47</v>
      </c>
      <c r="AC28" s="119"/>
      <c r="AD28" s="119"/>
      <c r="AE28" s="119"/>
      <c r="AF28" s="115"/>
      <c r="AG28" s="37"/>
      <c r="AH28" s="15"/>
      <c r="AI28" s="56"/>
      <c r="AJ28" s="56"/>
      <c r="AK28" s="56"/>
    </row>
    <row r="29" spans="1:37" ht="15.6" customHeight="1" thickBot="1" x14ac:dyDescent="0.25">
      <c r="A29" s="58">
        <v>217</v>
      </c>
      <c r="B29" s="58" t="s">
        <v>11</v>
      </c>
      <c r="C29" s="65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60"/>
      <c r="AG29" s="61"/>
      <c r="AH29" s="3"/>
      <c r="AI29" s="56"/>
      <c r="AJ29" s="56"/>
      <c r="AK29" s="56"/>
    </row>
    <row r="30" spans="1:37" ht="15.6" customHeight="1" x14ac:dyDescent="0.2">
      <c r="A30" s="64"/>
      <c r="B30" s="28" t="s">
        <v>5</v>
      </c>
      <c r="C30" s="29"/>
      <c r="D30" s="26">
        <v>0</v>
      </c>
      <c r="E30" s="26">
        <v>0</v>
      </c>
      <c r="F30" s="26">
        <v>0</v>
      </c>
      <c r="G30" s="26">
        <v>1</v>
      </c>
      <c r="H30" s="26">
        <v>0</v>
      </c>
      <c r="I30" s="26">
        <v>0</v>
      </c>
      <c r="J30" s="26">
        <v>1</v>
      </c>
      <c r="K30" s="26">
        <v>0</v>
      </c>
      <c r="L30" s="96">
        <v>1</v>
      </c>
      <c r="M30" s="96">
        <v>0</v>
      </c>
      <c r="N30" s="96">
        <v>0</v>
      </c>
      <c r="O30" s="92" t="s">
        <v>70</v>
      </c>
      <c r="P30" s="92" t="s">
        <v>70</v>
      </c>
      <c r="Q30" s="26">
        <v>1</v>
      </c>
      <c r="R30" s="26">
        <v>0</v>
      </c>
      <c r="S30" s="26">
        <v>5</v>
      </c>
      <c r="T30" s="26">
        <v>6</v>
      </c>
      <c r="U30" s="26">
        <v>3</v>
      </c>
      <c r="V30" s="26">
        <v>4</v>
      </c>
      <c r="W30" s="26">
        <v>2</v>
      </c>
      <c r="X30" s="26">
        <v>0</v>
      </c>
      <c r="Y30" s="26">
        <v>1</v>
      </c>
      <c r="Z30" s="26">
        <v>0</v>
      </c>
      <c r="AA30" s="26">
        <v>2</v>
      </c>
      <c r="AB30" s="26">
        <v>0</v>
      </c>
      <c r="AC30" s="26">
        <v>1</v>
      </c>
      <c r="AD30" s="26">
        <v>0</v>
      </c>
      <c r="AE30" s="26">
        <v>3</v>
      </c>
      <c r="AF30" s="33">
        <v>1</v>
      </c>
      <c r="AG30" s="34" t="s">
        <v>6</v>
      </c>
      <c r="AH30" s="52"/>
      <c r="AI30" s="56"/>
      <c r="AJ30" s="56"/>
      <c r="AK30" s="56"/>
    </row>
    <row r="31" spans="1:37" ht="15.6" customHeight="1" x14ac:dyDescent="0.2">
      <c r="A31" s="30">
        <v>14.03</v>
      </c>
      <c r="B31" s="31" t="s">
        <v>7</v>
      </c>
      <c r="C31" s="20">
        <v>0</v>
      </c>
      <c r="D31" s="4">
        <v>2</v>
      </c>
      <c r="E31" s="4">
        <v>0</v>
      </c>
      <c r="F31" s="4">
        <v>0</v>
      </c>
      <c r="G31" s="4">
        <v>3</v>
      </c>
      <c r="H31" s="4">
        <v>2</v>
      </c>
      <c r="I31" s="4">
        <v>0</v>
      </c>
      <c r="J31" s="4">
        <v>0</v>
      </c>
      <c r="K31" s="4">
        <v>4</v>
      </c>
      <c r="L31" s="97">
        <v>8</v>
      </c>
      <c r="M31" s="97">
        <v>0</v>
      </c>
      <c r="N31" s="97">
        <v>1</v>
      </c>
      <c r="O31" s="93" t="s">
        <v>70</v>
      </c>
      <c r="P31" s="93" t="s">
        <v>70</v>
      </c>
      <c r="Q31" s="4">
        <v>4</v>
      </c>
      <c r="R31" s="4">
        <v>2</v>
      </c>
      <c r="S31" s="4">
        <v>0</v>
      </c>
      <c r="T31" s="4">
        <v>2</v>
      </c>
      <c r="U31" s="4">
        <v>0</v>
      </c>
      <c r="V31" s="4">
        <v>1</v>
      </c>
      <c r="W31" s="4">
        <v>2</v>
      </c>
      <c r="X31" s="4">
        <v>0</v>
      </c>
      <c r="Y31" s="4">
        <v>1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19"/>
      <c r="AG31" s="35">
        <f>SUM(C31:AE31)</f>
        <v>32</v>
      </c>
      <c r="AH31" s="14"/>
      <c r="AI31" s="56"/>
      <c r="AJ31" s="56"/>
      <c r="AK31" s="56"/>
    </row>
    <row r="32" spans="1:37" ht="15.6" customHeight="1" x14ac:dyDescent="0.2">
      <c r="A32" s="120" t="s">
        <v>72</v>
      </c>
      <c r="B32" s="31" t="s">
        <v>8</v>
      </c>
      <c r="C32" s="20">
        <f>C31</f>
        <v>0</v>
      </c>
      <c r="D32" s="5">
        <f t="shared" ref="D32:AE32" si="5">C32-D30+D31</f>
        <v>2</v>
      </c>
      <c r="E32" s="5">
        <f t="shared" si="5"/>
        <v>2</v>
      </c>
      <c r="F32" s="5">
        <f t="shared" si="5"/>
        <v>2</v>
      </c>
      <c r="G32" s="5">
        <f t="shared" si="5"/>
        <v>4</v>
      </c>
      <c r="H32" s="5">
        <f t="shared" si="5"/>
        <v>6</v>
      </c>
      <c r="I32" s="5">
        <f t="shared" si="5"/>
        <v>6</v>
      </c>
      <c r="J32" s="5">
        <f t="shared" si="5"/>
        <v>5</v>
      </c>
      <c r="K32" s="5">
        <f t="shared" si="5"/>
        <v>9</v>
      </c>
      <c r="L32" s="98">
        <f t="shared" si="5"/>
        <v>16</v>
      </c>
      <c r="M32" s="98">
        <f t="shared" si="5"/>
        <v>16</v>
      </c>
      <c r="N32" s="98">
        <f t="shared" si="5"/>
        <v>17</v>
      </c>
      <c r="O32" s="94" t="s">
        <v>70</v>
      </c>
      <c r="P32" s="94" t="s">
        <v>70</v>
      </c>
      <c r="Q32" s="5">
        <f>N32-Q30+Q31</f>
        <v>20</v>
      </c>
      <c r="R32" s="5">
        <f t="shared" si="5"/>
        <v>22</v>
      </c>
      <c r="S32" s="5">
        <f t="shared" si="5"/>
        <v>17</v>
      </c>
      <c r="T32" s="5">
        <f t="shared" si="5"/>
        <v>13</v>
      </c>
      <c r="U32" s="5">
        <f t="shared" si="5"/>
        <v>10</v>
      </c>
      <c r="V32" s="5">
        <f t="shared" si="5"/>
        <v>7</v>
      </c>
      <c r="W32" s="5">
        <f t="shared" si="5"/>
        <v>7</v>
      </c>
      <c r="X32" s="5">
        <f t="shared" si="5"/>
        <v>7</v>
      </c>
      <c r="Y32" s="5">
        <f t="shared" si="5"/>
        <v>7</v>
      </c>
      <c r="Z32" s="5">
        <f t="shared" si="5"/>
        <v>7</v>
      </c>
      <c r="AA32" s="5">
        <f t="shared" si="5"/>
        <v>5</v>
      </c>
      <c r="AB32" s="5">
        <f t="shared" si="5"/>
        <v>5</v>
      </c>
      <c r="AC32" s="5">
        <f t="shared" si="5"/>
        <v>4</v>
      </c>
      <c r="AD32" s="5">
        <f t="shared" si="5"/>
        <v>4</v>
      </c>
      <c r="AE32" s="5">
        <f t="shared" si="5"/>
        <v>1</v>
      </c>
      <c r="AF32" s="36">
        <f>AE32-AF30</f>
        <v>0</v>
      </c>
      <c r="AG32" s="37"/>
      <c r="AH32" s="3">
        <f>MAX(C32:AF32)</f>
        <v>22</v>
      </c>
      <c r="AI32" s="56"/>
      <c r="AJ32" s="56"/>
      <c r="AK32" s="56"/>
    </row>
    <row r="33" spans="1:37" ht="15.6" customHeight="1" x14ac:dyDescent="0.2">
      <c r="A33" s="121"/>
      <c r="B33" s="31" t="s">
        <v>9</v>
      </c>
      <c r="C33" s="116"/>
      <c r="D33" s="117"/>
      <c r="E33" s="117"/>
      <c r="F33" s="117"/>
      <c r="G33" s="117"/>
      <c r="H33" s="117"/>
      <c r="I33" s="99">
        <v>14.13</v>
      </c>
      <c r="J33" s="117"/>
      <c r="K33" s="117"/>
      <c r="L33" s="100">
        <v>14.18</v>
      </c>
      <c r="M33" s="117"/>
      <c r="N33" s="117"/>
      <c r="O33" s="101" t="s">
        <v>70</v>
      </c>
      <c r="P33" s="117"/>
      <c r="Q33" s="99">
        <v>14.22</v>
      </c>
      <c r="R33" s="117"/>
      <c r="S33" s="117"/>
      <c r="T33" s="117"/>
      <c r="U33" s="117"/>
      <c r="V33" s="117"/>
      <c r="W33" s="117"/>
      <c r="X33" s="117"/>
      <c r="Y33" s="99">
        <v>14.36</v>
      </c>
      <c r="Z33" s="117"/>
      <c r="AA33" s="117"/>
      <c r="AB33" s="99">
        <v>14.43</v>
      </c>
      <c r="AC33" s="117"/>
      <c r="AD33" s="117"/>
      <c r="AE33" s="117"/>
      <c r="AF33" s="109">
        <v>14.48</v>
      </c>
      <c r="AG33" s="38">
        <v>45</v>
      </c>
      <c r="AH33" s="14"/>
      <c r="AI33" s="56"/>
      <c r="AJ33" s="56"/>
      <c r="AK33" s="56"/>
    </row>
    <row r="34" spans="1:37" ht="15.6" customHeight="1" x14ac:dyDescent="0.2">
      <c r="A34" s="122"/>
      <c r="B34" s="32" t="s">
        <v>10</v>
      </c>
      <c r="C34" s="118">
        <v>14.03</v>
      </c>
      <c r="D34" s="119"/>
      <c r="E34" s="119"/>
      <c r="F34" s="119"/>
      <c r="G34" s="119"/>
      <c r="H34" s="119"/>
      <c r="I34" s="102">
        <f>I33</f>
        <v>14.13</v>
      </c>
      <c r="J34" s="119"/>
      <c r="K34" s="119"/>
      <c r="L34" s="103">
        <f>L33</f>
        <v>14.18</v>
      </c>
      <c r="M34" s="119"/>
      <c r="N34" s="119"/>
      <c r="O34" s="104" t="s">
        <v>70</v>
      </c>
      <c r="P34" s="119"/>
      <c r="Q34" s="102">
        <f>Q33</f>
        <v>14.22</v>
      </c>
      <c r="R34" s="119"/>
      <c r="S34" s="119"/>
      <c r="T34" s="119"/>
      <c r="U34" s="119"/>
      <c r="V34" s="119"/>
      <c r="W34" s="119"/>
      <c r="X34" s="119"/>
      <c r="Y34" s="102">
        <f>Y33</f>
        <v>14.36</v>
      </c>
      <c r="Z34" s="119"/>
      <c r="AA34" s="119"/>
      <c r="AB34" s="102">
        <f>AB33</f>
        <v>14.43</v>
      </c>
      <c r="AC34" s="119"/>
      <c r="AD34" s="119"/>
      <c r="AE34" s="119"/>
      <c r="AF34" s="115"/>
      <c r="AG34" s="37"/>
      <c r="AH34" s="15"/>
      <c r="AI34" s="56"/>
      <c r="AJ34" s="56"/>
      <c r="AK34" s="56"/>
    </row>
    <row r="35" spans="1:37" ht="15.6" customHeight="1" thickBot="1" x14ac:dyDescent="0.25">
      <c r="A35" s="58">
        <v>220</v>
      </c>
      <c r="B35" s="58" t="s">
        <v>11</v>
      </c>
      <c r="C35" s="65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60"/>
      <c r="AG35" s="61"/>
      <c r="AH35" s="3"/>
      <c r="AI35" s="56"/>
      <c r="AJ35" s="56"/>
      <c r="AK35" s="56"/>
    </row>
    <row r="36" spans="1:37" ht="15.6" customHeight="1" x14ac:dyDescent="0.2">
      <c r="A36" s="64"/>
      <c r="B36" s="28" t="s">
        <v>5</v>
      </c>
      <c r="C36" s="29"/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0</v>
      </c>
      <c r="K36" s="26">
        <v>3</v>
      </c>
      <c r="L36" s="96">
        <v>1</v>
      </c>
      <c r="M36" s="96">
        <v>0</v>
      </c>
      <c r="N36" s="96">
        <v>1</v>
      </c>
      <c r="O36" s="92">
        <v>3</v>
      </c>
      <c r="P36" s="92">
        <v>0</v>
      </c>
      <c r="Q36" s="26">
        <v>1</v>
      </c>
      <c r="R36" s="26">
        <v>2</v>
      </c>
      <c r="S36" s="26">
        <v>1</v>
      </c>
      <c r="T36" s="26">
        <v>7</v>
      </c>
      <c r="U36" s="26">
        <v>2</v>
      </c>
      <c r="V36" s="26">
        <v>4</v>
      </c>
      <c r="W36" s="26">
        <v>0</v>
      </c>
      <c r="X36" s="26">
        <v>1</v>
      </c>
      <c r="Y36" s="26">
        <v>0</v>
      </c>
      <c r="Z36" s="26">
        <v>1</v>
      </c>
      <c r="AA36" s="26">
        <v>1</v>
      </c>
      <c r="AB36" s="26">
        <v>0</v>
      </c>
      <c r="AC36" s="26">
        <v>0</v>
      </c>
      <c r="AD36" s="26">
        <v>0</v>
      </c>
      <c r="AE36" s="26">
        <v>0</v>
      </c>
      <c r="AF36" s="33">
        <v>9</v>
      </c>
      <c r="AG36" s="34" t="s">
        <v>6</v>
      </c>
      <c r="AH36" s="52"/>
      <c r="AI36" s="56"/>
      <c r="AJ36" s="56"/>
      <c r="AK36" s="56"/>
    </row>
    <row r="37" spans="1:37" ht="15.6" customHeight="1" x14ac:dyDescent="0.2">
      <c r="A37" s="30">
        <v>16.079999999999998</v>
      </c>
      <c r="B37" s="31" t="s">
        <v>7</v>
      </c>
      <c r="C37" s="20">
        <v>3</v>
      </c>
      <c r="D37" s="4">
        <v>1</v>
      </c>
      <c r="E37" s="4">
        <v>0</v>
      </c>
      <c r="F37" s="4">
        <v>1</v>
      </c>
      <c r="G37" s="4">
        <v>10</v>
      </c>
      <c r="H37" s="4">
        <v>1</v>
      </c>
      <c r="I37" s="4">
        <v>2</v>
      </c>
      <c r="J37" s="4">
        <v>0</v>
      </c>
      <c r="K37" s="4">
        <v>1</v>
      </c>
      <c r="L37" s="97">
        <v>3</v>
      </c>
      <c r="M37" s="97">
        <v>2</v>
      </c>
      <c r="N37" s="97">
        <v>3</v>
      </c>
      <c r="O37" s="93">
        <v>6</v>
      </c>
      <c r="P37" s="93">
        <v>0</v>
      </c>
      <c r="Q37" s="4">
        <v>2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2</v>
      </c>
      <c r="Y37" s="4">
        <v>0</v>
      </c>
      <c r="Z37" s="4">
        <v>0</v>
      </c>
      <c r="AA37" s="4">
        <v>1</v>
      </c>
      <c r="AB37" s="4">
        <v>0</v>
      </c>
      <c r="AC37" s="4">
        <v>0</v>
      </c>
      <c r="AD37" s="4">
        <v>0</v>
      </c>
      <c r="AE37" s="4">
        <v>0</v>
      </c>
      <c r="AF37" s="19"/>
      <c r="AG37" s="35">
        <f>SUM(C37:AE37)</f>
        <v>38</v>
      </c>
      <c r="AH37" s="14"/>
      <c r="AI37" s="56"/>
      <c r="AJ37" s="56"/>
      <c r="AK37" s="56"/>
    </row>
    <row r="38" spans="1:37" ht="15.6" customHeight="1" x14ac:dyDescent="0.2">
      <c r="A38" s="120" t="s">
        <v>72</v>
      </c>
      <c r="B38" s="31" t="s">
        <v>8</v>
      </c>
      <c r="C38" s="20">
        <f>C37</f>
        <v>3</v>
      </c>
      <c r="D38" s="5">
        <f t="shared" ref="D38:AE38" si="6">C38-D36+D37</f>
        <v>4</v>
      </c>
      <c r="E38" s="5">
        <f t="shared" si="6"/>
        <v>4</v>
      </c>
      <c r="F38" s="5">
        <f t="shared" si="6"/>
        <v>5</v>
      </c>
      <c r="G38" s="5">
        <f t="shared" si="6"/>
        <v>15</v>
      </c>
      <c r="H38" s="5">
        <f t="shared" si="6"/>
        <v>16</v>
      </c>
      <c r="I38" s="5">
        <f t="shared" si="6"/>
        <v>17</v>
      </c>
      <c r="J38" s="5">
        <f t="shared" si="6"/>
        <v>17</v>
      </c>
      <c r="K38" s="5">
        <f t="shared" si="6"/>
        <v>15</v>
      </c>
      <c r="L38" s="98">
        <f t="shared" si="6"/>
        <v>17</v>
      </c>
      <c r="M38" s="98">
        <f t="shared" si="6"/>
        <v>19</v>
      </c>
      <c r="N38" s="98">
        <f t="shared" si="6"/>
        <v>21</v>
      </c>
      <c r="O38" s="94">
        <f t="shared" si="6"/>
        <v>24</v>
      </c>
      <c r="P38" s="94">
        <f t="shared" si="6"/>
        <v>24</v>
      </c>
      <c r="Q38" s="5">
        <f t="shared" si="6"/>
        <v>25</v>
      </c>
      <c r="R38" s="5">
        <f t="shared" si="6"/>
        <v>23</v>
      </c>
      <c r="S38" s="5">
        <f t="shared" si="6"/>
        <v>22</v>
      </c>
      <c r="T38" s="5">
        <f t="shared" si="6"/>
        <v>15</v>
      </c>
      <c r="U38" s="5">
        <f t="shared" si="6"/>
        <v>13</v>
      </c>
      <c r="V38" s="5">
        <f t="shared" si="6"/>
        <v>9</v>
      </c>
      <c r="W38" s="5">
        <f t="shared" si="6"/>
        <v>9</v>
      </c>
      <c r="X38" s="5">
        <f t="shared" si="6"/>
        <v>10</v>
      </c>
      <c r="Y38" s="5">
        <f t="shared" si="6"/>
        <v>10</v>
      </c>
      <c r="Z38" s="5">
        <f t="shared" si="6"/>
        <v>9</v>
      </c>
      <c r="AA38" s="5">
        <f t="shared" si="6"/>
        <v>9</v>
      </c>
      <c r="AB38" s="5">
        <f t="shared" si="6"/>
        <v>9</v>
      </c>
      <c r="AC38" s="5">
        <f t="shared" si="6"/>
        <v>9</v>
      </c>
      <c r="AD38" s="5">
        <f t="shared" si="6"/>
        <v>9</v>
      </c>
      <c r="AE38" s="5">
        <f t="shared" si="6"/>
        <v>9</v>
      </c>
      <c r="AF38" s="36">
        <f>AE38-AF36</f>
        <v>0</v>
      </c>
      <c r="AG38" s="37"/>
      <c r="AH38" s="3">
        <f>MAX(C38:AF38)</f>
        <v>25</v>
      </c>
      <c r="AI38" s="56"/>
      <c r="AJ38" s="56"/>
      <c r="AK38" s="56"/>
    </row>
    <row r="39" spans="1:37" ht="15.6" customHeight="1" x14ac:dyDescent="0.2">
      <c r="A39" s="121"/>
      <c r="B39" s="31" t="s">
        <v>9</v>
      </c>
      <c r="C39" s="116"/>
      <c r="D39" s="117"/>
      <c r="E39" s="117"/>
      <c r="F39" s="117"/>
      <c r="G39" s="117"/>
      <c r="H39" s="117"/>
      <c r="I39" s="99">
        <v>16.170000000000002</v>
      </c>
      <c r="J39" s="117"/>
      <c r="K39" s="117"/>
      <c r="L39" s="100">
        <v>16.22</v>
      </c>
      <c r="M39" s="117"/>
      <c r="N39" s="117"/>
      <c r="O39" s="101">
        <v>16.28</v>
      </c>
      <c r="P39" s="117"/>
      <c r="Q39" s="99">
        <v>16.32</v>
      </c>
      <c r="R39" s="117"/>
      <c r="S39" s="117"/>
      <c r="T39" s="117"/>
      <c r="U39" s="117"/>
      <c r="V39" s="117"/>
      <c r="W39" s="117"/>
      <c r="X39" s="117"/>
      <c r="Y39" s="99">
        <v>16.46</v>
      </c>
      <c r="Z39" s="117"/>
      <c r="AA39" s="117"/>
      <c r="AB39" s="99">
        <v>16.510000000000002</v>
      </c>
      <c r="AC39" s="117"/>
      <c r="AD39" s="117"/>
      <c r="AE39" s="117"/>
      <c r="AF39" s="109">
        <v>16.559999999999999</v>
      </c>
      <c r="AG39" s="38">
        <v>48</v>
      </c>
      <c r="AH39" s="14"/>
      <c r="AI39" s="56"/>
      <c r="AJ39" s="56"/>
      <c r="AK39" s="56"/>
    </row>
    <row r="40" spans="1:37" ht="15.6" customHeight="1" x14ac:dyDescent="0.2">
      <c r="A40" s="122"/>
      <c r="B40" s="32" t="s">
        <v>10</v>
      </c>
      <c r="C40" s="118">
        <v>16.079999999999998</v>
      </c>
      <c r="D40" s="119"/>
      <c r="E40" s="119"/>
      <c r="F40" s="119"/>
      <c r="G40" s="119"/>
      <c r="H40" s="119"/>
      <c r="I40" s="102">
        <f>I39</f>
        <v>16.170000000000002</v>
      </c>
      <c r="J40" s="119"/>
      <c r="K40" s="119"/>
      <c r="L40" s="103">
        <f>L39</f>
        <v>16.22</v>
      </c>
      <c r="M40" s="119"/>
      <c r="N40" s="119"/>
      <c r="O40" s="104">
        <f>O39</f>
        <v>16.28</v>
      </c>
      <c r="P40" s="119"/>
      <c r="Q40" s="102">
        <f>Q39</f>
        <v>16.32</v>
      </c>
      <c r="R40" s="119"/>
      <c r="S40" s="119"/>
      <c r="T40" s="119"/>
      <c r="U40" s="119"/>
      <c r="V40" s="119"/>
      <c r="W40" s="119"/>
      <c r="X40" s="119"/>
      <c r="Y40" s="102">
        <f>Y39</f>
        <v>16.46</v>
      </c>
      <c r="Z40" s="119"/>
      <c r="AA40" s="119"/>
      <c r="AB40" s="102">
        <f>AB39</f>
        <v>16.510000000000002</v>
      </c>
      <c r="AC40" s="119"/>
      <c r="AD40" s="119"/>
      <c r="AE40" s="119"/>
      <c r="AF40" s="115"/>
      <c r="AG40" s="37"/>
      <c r="AH40" s="15"/>
      <c r="AI40" s="56"/>
      <c r="AJ40" s="56"/>
      <c r="AK40" s="56"/>
    </row>
    <row r="41" spans="1:37" ht="15.6" customHeight="1" thickBot="1" x14ac:dyDescent="0.25">
      <c r="A41" s="58">
        <v>220</v>
      </c>
      <c r="B41" s="58" t="s">
        <v>11</v>
      </c>
      <c r="C41" s="65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60"/>
      <c r="AG41" s="61"/>
      <c r="AH41" s="3"/>
      <c r="AI41" s="56"/>
      <c r="AJ41" s="56"/>
      <c r="AK41" s="56"/>
    </row>
    <row r="42" spans="1:37" ht="15.6" customHeight="1" x14ac:dyDescent="0.2">
      <c r="A42" s="64"/>
      <c r="B42" s="28" t="s">
        <v>5</v>
      </c>
      <c r="C42" s="29"/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3</v>
      </c>
      <c r="K42" s="26">
        <v>2</v>
      </c>
      <c r="L42" s="96">
        <v>3</v>
      </c>
      <c r="M42" s="96">
        <v>0</v>
      </c>
      <c r="N42" s="96">
        <v>4</v>
      </c>
      <c r="O42" s="92">
        <v>0</v>
      </c>
      <c r="P42" s="92">
        <v>0</v>
      </c>
      <c r="Q42" s="26">
        <v>0</v>
      </c>
      <c r="R42" s="26">
        <v>0</v>
      </c>
      <c r="S42" s="26">
        <v>0</v>
      </c>
      <c r="T42" s="26">
        <v>3</v>
      </c>
      <c r="U42" s="26">
        <v>1</v>
      </c>
      <c r="V42" s="26">
        <v>1</v>
      </c>
      <c r="W42" s="26">
        <v>3</v>
      </c>
      <c r="X42" s="26">
        <v>0</v>
      </c>
      <c r="Y42" s="26">
        <v>0</v>
      </c>
      <c r="Z42" s="26">
        <v>0</v>
      </c>
      <c r="AA42" s="26">
        <v>1</v>
      </c>
      <c r="AB42" s="26">
        <v>1</v>
      </c>
      <c r="AC42" s="26">
        <v>0</v>
      </c>
      <c r="AD42" s="26">
        <v>0</v>
      </c>
      <c r="AE42" s="26">
        <v>0</v>
      </c>
      <c r="AF42" s="33">
        <v>0</v>
      </c>
      <c r="AG42" s="34" t="s">
        <v>6</v>
      </c>
      <c r="AH42" s="52"/>
      <c r="AI42" s="56"/>
      <c r="AJ42" s="56"/>
      <c r="AK42" s="56"/>
    </row>
    <row r="43" spans="1:37" ht="15.6" customHeight="1" x14ac:dyDescent="0.2">
      <c r="A43" s="30">
        <v>18.28</v>
      </c>
      <c r="B43" s="31" t="s">
        <v>7</v>
      </c>
      <c r="C43" s="20">
        <v>4</v>
      </c>
      <c r="D43" s="4">
        <v>1</v>
      </c>
      <c r="E43" s="4">
        <v>0</v>
      </c>
      <c r="F43" s="4">
        <v>2</v>
      </c>
      <c r="G43" s="4">
        <v>7</v>
      </c>
      <c r="H43" s="4">
        <v>0</v>
      </c>
      <c r="I43" s="4">
        <v>0</v>
      </c>
      <c r="J43" s="4">
        <v>0</v>
      </c>
      <c r="K43" s="4">
        <v>0</v>
      </c>
      <c r="L43" s="97">
        <v>1</v>
      </c>
      <c r="M43" s="97">
        <v>0</v>
      </c>
      <c r="N43" s="97">
        <v>0</v>
      </c>
      <c r="O43" s="93">
        <v>1</v>
      </c>
      <c r="P43" s="93">
        <v>0</v>
      </c>
      <c r="Q43" s="4">
        <v>1</v>
      </c>
      <c r="R43" s="4">
        <v>4</v>
      </c>
      <c r="S43" s="4">
        <v>0</v>
      </c>
      <c r="T43" s="4">
        <v>0</v>
      </c>
      <c r="U43" s="4">
        <v>1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19"/>
      <c r="AG43" s="35">
        <f>SUM(C43:AE43)</f>
        <v>22</v>
      </c>
      <c r="AH43" s="14"/>
      <c r="AI43" s="56"/>
      <c r="AJ43" s="56"/>
      <c r="AK43" s="56"/>
    </row>
    <row r="44" spans="1:37" ht="15.6" customHeight="1" x14ac:dyDescent="0.2">
      <c r="A44" s="120" t="s">
        <v>72</v>
      </c>
      <c r="B44" s="31" t="s">
        <v>8</v>
      </c>
      <c r="C44" s="20">
        <f>C43</f>
        <v>4</v>
      </c>
      <c r="D44" s="5">
        <f t="shared" ref="D44:AE44" si="7">C44-D42+D43</f>
        <v>5</v>
      </c>
      <c r="E44" s="5">
        <f t="shared" si="7"/>
        <v>5</v>
      </c>
      <c r="F44" s="5">
        <f t="shared" si="7"/>
        <v>7</v>
      </c>
      <c r="G44" s="5">
        <f t="shared" si="7"/>
        <v>14</v>
      </c>
      <c r="H44" s="5">
        <f t="shared" si="7"/>
        <v>14</v>
      </c>
      <c r="I44" s="5">
        <f t="shared" si="7"/>
        <v>14</v>
      </c>
      <c r="J44" s="5">
        <f t="shared" si="7"/>
        <v>11</v>
      </c>
      <c r="K44" s="5">
        <f t="shared" si="7"/>
        <v>9</v>
      </c>
      <c r="L44" s="98">
        <f t="shared" si="7"/>
        <v>7</v>
      </c>
      <c r="M44" s="98">
        <f t="shared" si="7"/>
        <v>7</v>
      </c>
      <c r="N44" s="98">
        <f t="shared" si="7"/>
        <v>3</v>
      </c>
      <c r="O44" s="94">
        <f t="shared" si="7"/>
        <v>4</v>
      </c>
      <c r="P44" s="94">
        <f t="shared" si="7"/>
        <v>4</v>
      </c>
      <c r="Q44" s="5">
        <f t="shared" si="7"/>
        <v>5</v>
      </c>
      <c r="R44" s="5">
        <f t="shared" si="7"/>
        <v>9</v>
      </c>
      <c r="S44" s="5">
        <f t="shared" si="7"/>
        <v>9</v>
      </c>
      <c r="T44" s="5">
        <f t="shared" si="7"/>
        <v>6</v>
      </c>
      <c r="U44" s="5">
        <f t="shared" si="7"/>
        <v>6</v>
      </c>
      <c r="V44" s="5">
        <f t="shared" si="7"/>
        <v>5</v>
      </c>
      <c r="W44" s="5">
        <f t="shared" si="7"/>
        <v>2</v>
      </c>
      <c r="X44" s="5">
        <f t="shared" si="7"/>
        <v>2</v>
      </c>
      <c r="Y44" s="5">
        <f t="shared" si="7"/>
        <v>2</v>
      </c>
      <c r="Z44" s="5">
        <f t="shared" si="7"/>
        <v>2</v>
      </c>
      <c r="AA44" s="5">
        <f t="shared" si="7"/>
        <v>1</v>
      </c>
      <c r="AB44" s="5">
        <f t="shared" si="7"/>
        <v>0</v>
      </c>
      <c r="AC44" s="5">
        <f t="shared" si="7"/>
        <v>0</v>
      </c>
      <c r="AD44" s="5">
        <f t="shared" si="7"/>
        <v>0</v>
      </c>
      <c r="AE44" s="5">
        <f t="shared" si="7"/>
        <v>0</v>
      </c>
      <c r="AF44" s="36">
        <f>AE44-AF42</f>
        <v>0</v>
      </c>
      <c r="AG44" s="37"/>
      <c r="AH44" s="3">
        <f>MAX(C44:AF44)</f>
        <v>14</v>
      </c>
      <c r="AI44" s="56"/>
      <c r="AJ44" s="56"/>
      <c r="AK44" s="56"/>
    </row>
    <row r="45" spans="1:37" ht="15.6" customHeight="1" x14ac:dyDescent="0.2">
      <c r="A45" s="121"/>
      <c r="B45" s="31" t="s">
        <v>9</v>
      </c>
      <c r="C45" s="116"/>
      <c r="D45" s="117"/>
      <c r="E45" s="117"/>
      <c r="F45" s="117"/>
      <c r="G45" s="117"/>
      <c r="H45" s="117"/>
      <c r="I45" s="99">
        <v>18.37</v>
      </c>
      <c r="J45" s="117"/>
      <c r="K45" s="117"/>
      <c r="L45" s="100">
        <v>18.41</v>
      </c>
      <c r="M45" s="117"/>
      <c r="N45" s="117"/>
      <c r="O45" s="101">
        <v>18.46</v>
      </c>
      <c r="P45" s="117"/>
      <c r="Q45" s="99">
        <v>18.5</v>
      </c>
      <c r="R45" s="117"/>
      <c r="S45" s="117"/>
      <c r="T45" s="117"/>
      <c r="U45" s="117"/>
      <c r="V45" s="117"/>
      <c r="W45" s="117"/>
      <c r="X45" s="117"/>
      <c r="Y45" s="99">
        <v>19.04</v>
      </c>
      <c r="Z45" s="117"/>
      <c r="AA45" s="117"/>
      <c r="AB45" s="99">
        <v>19.100000000000001</v>
      </c>
      <c r="AC45" s="117"/>
      <c r="AD45" s="117"/>
      <c r="AE45" s="117"/>
      <c r="AF45" s="109">
        <v>19.13</v>
      </c>
      <c r="AG45" s="38">
        <v>45</v>
      </c>
      <c r="AH45" s="14"/>
      <c r="AI45" s="56"/>
      <c r="AJ45" s="56"/>
      <c r="AK45" s="56"/>
    </row>
    <row r="46" spans="1:37" ht="15.6" customHeight="1" x14ac:dyDescent="0.2">
      <c r="A46" s="122"/>
      <c r="B46" s="32" t="s">
        <v>10</v>
      </c>
      <c r="C46" s="118">
        <v>18.28</v>
      </c>
      <c r="D46" s="119"/>
      <c r="E46" s="119"/>
      <c r="F46" s="119"/>
      <c r="G46" s="119"/>
      <c r="H46" s="119"/>
      <c r="I46" s="102">
        <f>I45</f>
        <v>18.37</v>
      </c>
      <c r="J46" s="119"/>
      <c r="K46" s="119"/>
      <c r="L46" s="103">
        <f>L45</f>
        <v>18.41</v>
      </c>
      <c r="M46" s="119"/>
      <c r="N46" s="119"/>
      <c r="O46" s="104">
        <f>O45</f>
        <v>18.46</v>
      </c>
      <c r="P46" s="119"/>
      <c r="Q46" s="102">
        <f>Q45</f>
        <v>18.5</v>
      </c>
      <c r="R46" s="119"/>
      <c r="S46" s="119"/>
      <c r="T46" s="119"/>
      <c r="U46" s="119"/>
      <c r="V46" s="119"/>
      <c r="W46" s="119"/>
      <c r="X46" s="119"/>
      <c r="Y46" s="102">
        <f>Y45</f>
        <v>19.04</v>
      </c>
      <c r="Z46" s="119"/>
      <c r="AA46" s="119"/>
      <c r="AB46" s="102">
        <f>AB45</f>
        <v>19.100000000000001</v>
      </c>
      <c r="AC46" s="119"/>
      <c r="AD46" s="119"/>
      <c r="AE46" s="119"/>
      <c r="AF46" s="115"/>
      <c r="AG46" s="37"/>
      <c r="AH46" s="15"/>
      <c r="AI46" s="56"/>
      <c r="AJ46" s="56"/>
      <c r="AK46" s="56"/>
    </row>
    <row r="47" spans="1:37" ht="15.6" customHeight="1" thickBot="1" x14ac:dyDescent="0.25">
      <c r="A47" s="58">
        <v>220</v>
      </c>
      <c r="B47" s="58" t="s">
        <v>11</v>
      </c>
      <c r="C47" s="65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60"/>
      <c r="AG47" s="61"/>
      <c r="AH47" s="3"/>
      <c r="AI47" s="56"/>
      <c r="AJ47" s="56"/>
      <c r="AK47" s="56"/>
    </row>
    <row r="48" spans="1:37" ht="15.6" customHeight="1" x14ac:dyDescent="0.2">
      <c r="A48" s="64"/>
      <c r="B48" s="28" t="s">
        <v>5</v>
      </c>
      <c r="C48" s="29"/>
      <c r="D48" s="26" t="s">
        <v>70</v>
      </c>
      <c r="E48" s="26" t="s">
        <v>70</v>
      </c>
      <c r="F48" s="26" t="s">
        <v>70</v>
      </c>
      <c r="G48" s="26" t="s">
        <v>70</v>
      </c>
      <c r="H48" s="26" t="s">
        <v>70</v>
      </c>
      <c r="I48" s="26" t="s">
        <v>70</v>
      </c>
      <c r="J48" s="26" t="s">
        <v>70</v>
      </c>
      <c r="K48" s="26" t="s">
        <v>70</v>
      </c>
      <c r="L48" s="96" t="s">
        <v>70</v>
      </c>
      <c r="M48" s="96">
        <v>0</v>
      </c>
      <c r="N48" s="96">
        <v>1</v>
      </c>
      <c r="O48" s="92" t="s">
        <v>70</v>
      </c>
      <c r="P48" s="92" t="s">
        <v>70</v>
      </c>
      <c r="Q48" s="26">
        <v>1</v>
      </c>
      <c r="R48" s="26">
        <v>0</v>
      </c>
      <c r="S48" s="26">
        <v>0</v>
      </c>
      <c r="T48" s="26">
        <v>4</v>
      </c>
      <c r="U48" s="26">
        <v>3</v>
      </c>
      <c r="V48" s="26">
        <v>1</v>
      </c>
      <c r="W48" s="26">
        <v>0</v>
      </c>
      <c r="X48" s="26">
        <v>0</v>
      </c>
      <c r="Y48" s="26">
        <v>0</v>
      </c>
      <c r="Z48" s="26">
        <v>1</v>
      </c>
      <c r="AA48" s="26">
        <v>1</v>
      </c>
      <c r="AB48" s="26">
        <v>0</v>
      </c>
      <c r="AC48" s="26">
        <v>0</v>
      </c>
      <c r="AD48" s="26">
        <v>1</v>
      </c>
      <c r="AE48" s="26">
        <v>0</v>
      </c>
      <c r="AF48" s="33">
        <v>0</v>
      </c>
      <c r="AG48" s="34" t="s">
        <v>6</v>
      </c>
      <c r="AH48" s="52"/>
      <c r="AI48" s="56"/>
      <c r="AJ48" s="56"/>
      <c r="AK48" s="56"/>
    </row>
    <row r="49" spans="1:37" ht="15.6" customHeight="1" x14ac:dyDescent="0.2">
      <c r="A49" s="30">
        <v>20.29</v>
      </c>
      <c r="B49" s="31" t="s">
        <v>7</v>
      </c>
      <c r="C49" s="20" t="s">
        <v>70</v>
      </c>
      <c r="D49" s="4" t="s">
        <v>70</v>
      </c>
      <c r="E49" s="4" t="s">
        <v>70</v>
      </c>
      <c r="F49" s="4" t="s">
        <v>70</v>
      </c>
      <c r="G49" s="4" t="s">
        <v>70</v>
      </c>
      <c r="H49" s="4" t="s">
        <v>70</v>
      </c>
      <c r="I49" s="4" t="s">
        <v>70</v>
      </c>
      <c r="J49" s="4" t="s">
        <v>70</v>
      </c>
      <c r="K49" s="4" t="s">
        <v>70</v>
      </c>
      <c r="L49" s="97">
        <v>6</v>
      </c>
      <c r="M49" s="97">
        <v>0</v>
      </c>
      <c r="N49" s="97">
        <v>0</v>
      </c>
      <c r="O49" s="93" t="s">
        <v>70</v>
      </c>
      <c r="P49" s="93" t="s">
        <v>70</v>
      </c>
      <c r="Q49" s="4">
        <v>4</v>
      </c>
      <c r="R49" s="4">
        <v>1</v>
      </c>
      <c r="S49" s="4">
        <v>1</v>
      </c>
      <c r="T49" s="4">
        <v>0</v>
      </c>
      <c r="U49" s="4">
        <v>0</v>
      </c>
      <c r="V49" s="4">
        <v>0</v>
      </c>
      <c r="W49" s="4">
        <v>1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19"/>
      <c r="AG49" s="35">
        <f>SUM(C49:AE49)</f>
        <v>13</v>
      </c>
      <c r="AH49" s="14"/>
      <c r="AI49" s="56"/>
      <c r="AJ49" s="56"/>
      <c r="AK49" s="56"/>
    </row>
    <row r="50" spans="1:37" ht="15.6" customHeight="1" x14ac:dyDescent="0.2">
      <c r="A50" s="120" t="s">
        <v>71</v>
      </c>
      <c r="B50" s="31" t="s">
        <v>8</v>
      </c>
      <c r="C50" s="20" t="s">
        <v>70</v>
      </c>
      <c r="D50" s="5" t="s">
        <v>70</v>
      </c>
      <c r="E50" s="5" t="s">
        <v>70</v>
      </c>
      <c r="F50" s="5" t="s">
        <v>70</v>
      </c>
      <c r="G50" s="5" t="s">
        <v>70</v>
      </c>
      <c r="H50" s="5" t="s">
        <v>70</v>
      </c>
      <c r="I50" s="5" t="s">
        <v>70</v>
      </c>
      <c r="J50" s="5" t="s">
        <v>70</v>
      </c>
      <c r="K50" s="5" t="s">
        <v>70</v>
      </c>
      <c r="L50" s="98">
        <f>L49</f>
        <v>6</v>
      </c>
      <c r="M50" s="98">
        <f t="shared" ref="M50:N50" si="8">L50-M48+M49</f>
        <v>6</v>
      </c>
      <c r="N50" s="98">
        <f t="shared" si="8"/>
        <v>5</v>
      </c>
      <c r="O50" s="94" t="s">
        <v>70</v>
      </c>
      <c r="P50" s="94" t="s">
        <v>70</v>
      </c>
      <c r="Q50" s="5">
        <f>N50-Q48+Q49</f>
        <v>8</v>
      </c>
      <c r="R50" s="5">
        <f t="shared" ref="R50:AE50" si="9">Q50-R48+R49</f>
        <v>9</v>
      </c>
      <c r="S50" s="5">
        <f t="shared" si="9"/>
        <v>10</v>
      </c>
      <c r="T50" s="5">
        <f t="shared" si="9"/>
        <v>6</v>
      </c>
      <c r="U50" s="5">
        <f t="shared" si="9"/>
        <v>3</v>
      </c>
      <c r="V50" s="5">
        <f t="shared" si="9"/>
        <v>2</v>
      </c>
      <c r="W50" s="5">
        <f t="shared" si="9"/>
        <v>3</v>
      </c>
      <c r="X50" s="5">
        <f t="shared" si="9"/>
        <v>3</v>
      </c>
      <c r="Y50" s="5">
        <f t="shared" si="9"/>
        <v>3</v>
      </c>
      <c r="Z50" s="5">
        <f t="shared" si="9"/>
        <v>2</v>
      </c>
      <c r="AA50" s="5">
        <f t="shared" si="9"/>
        <v>1</v>
      </c>
      <c r="AB50" s="5">
        <f t="shared" si="9"/>
        <v>1</v>
      </c>
      <c r="AC50" s="5">
        <f t="shared" si="9"/>
        <v>1</v>
      </c>
      <c r="AD50" s="5">
        <f t="shared" si="9"/>
        <v>0</v>
      </c>
      <c r="AE50" s="5">
        <f t="shared" si="9"/>
        <v>0</v>
      </c>
      <c r="AF50" s="36">
        <f>AE50-AF48</f>
        <v>0</v>
      </c>
      <c r="AG50" s="37"/>
      <c r="AH50" s="3">
        <f>MAX(C50:AF50)</f>
        <v>10</v>
      </c>
      <c r="AI50" s="56"/>
      <c r="AJ50" s="56"/>
      <c r="AK50" s="56"/>
    </row>
    <row r="51" spans="1:37" ht="15.6" customHeight="1" x14ac:dyDescent="0.2">
      <c r="A51" s="121"/>
      <c r="B51" s="31" t="s">
        <v>9</v>
      </c>
      <c r="C51" s="116"/>
      <c r="D51" s="117"/>
      <c r="E51" s="117"/>
      <c r="F51" s="117"/>
      <c r="G51" s="117"/>
      <c r="H51" s="117"/>
      <c r="I51" s="99" t="s">
        <v>70</v>
      </c>
      <c r="J51" s="117"/>
      <c r="K51" s="117"/>
      <c r="L51" s="100" t="s">
        <v>70</v>
      </c>
      <c r="M51" s="117"/>
      <c r="N51" s="117"/>
      <c r="O51" s="101" t="s">
        <v>70</v>
      </c>
      <c r="P51" s="117"/>
      <c r="Q51" s="99">
        <v>20.350000000000001</v>
      </c>
      <c r="R51" s="117"/>
      <c r="S51" s="117"/>
      <c r="T51" s="117"/>
      <c r="U51" s="117"/>
      <c r="V51" s="117"/>
      <c r="W51" s="117"/>
      <c r="X51" s="117"/>
      <c r="Y51" s="99">
        <v>20.47</v>
      </c>
      <c r="Z51" s="117"/>
      <c r="AA51" s="117"/>
      <c r="AB51" s="99">
        <v>20.55</v>
      </c>
      <c r="AC51" s="117"/>
      <c r="AD51" s="117"/>
      <c r="AE51" s="117"/>
      <c r="AF51" s="109">
        <v>20.59</v>
      </c>
      <c r="AG51" s="38">
        <v>30</v>
      </c>
      <c r="AH51" s="14"/>
      <c r="AI51" s="56"/>
      <c r="AJ51" s="56"/>
      <c r="AK51" s="56"/>
    </row>
    <row r="52" spans="1:37" ht="15.6" customHeight="1" x14ac:dyDescent="0.2">
      <c r="A52" s="122"/>
      <c r="B52" s="32" t="s">
        <v>10</v>
      </c>
      <c r="C52" s="99" t="s">
        <v>70</v>
      </c>
      <c r="D52" s="119"/>
      <c r="E52" s="119"/>
      <c r="F52" s="119"/>
      <c r="G52" s="119"/>
      <c r="H52" s="119"/>
      <c r="I52" s="102" t="s">
        <v>70</v>
      </c>
      <c r="J52" s="119"/>
      <c r="K52" s="119"/>
      <c r="L52" s="103">
        <v>20.29</v>
      </c>
      <c r="M52" s="119"/>
      <c r="N52" s="119"/>
      <c r="O52" s="104" t="s">
        <v>70</v>
      </c>
      <c r="P52" s="119"/>
      <c r="Q52" s="102">
        <f>Q51</f>
        <v>20.350000000000001</v>
      </c>
      <c r="R52" s="119"/>
      <c r="S52" s="119"/>
      <c r="T52" s="119"/>
      <c r="U52" s="119"/>
      <c r="V52" s="119"/>
      <c r="W52" s="119"/>
      <c r="X52" s="119"/>
      <c r="Y52" s="102">
        <f>Y51</f>
        <v>20.47</v>
      </c>
      <c r="Z52" s="119"/>
      <c r="AA52" s="119"/>
      <c r="AB52" s="102">
        <f>AB51</f>
        <v>20.55</v>
      </c>
      <c r="AC52" s="119"/>
      <c r="AD52" s="119"/>
      <c r="AE52" s="119"/>
      <c r="AF52" s="115"/>
      <c r="AG52" s="37"/>
      <c r="AH52" s="15"/>
      <c r="AI52" s="56"/>
      <c r="AJ52" s="56"/>
      <c r="AK52" s="56"/>
    </row>
    <row r="53" spans="1:37" ht="15.6" customHeight="1" thickBot="1" x14ac:dyDescent="0.25">
      <c r="A53" s="58">
        <v>220</v>
      </c>
      <c r="B53" s="58" t="s">
        <v>11</v>
      </c>
      <c r="C53" s="65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60"/>
      <c r="AG53" s="61"/>
      <c r="AH53" s="3"/>
      <c r="AI53" s="56"/>
      <c r="AJ53" s="56"/>
      <c r="AK53" s="56"/>
    </row>
    <row r="54" spans="1:37" ht="15.6" customHeight="1" x14ac:dyDescent="0.2">
      <c r="A54" s="64"/>
      <c r="B54" s="28" t="s">
        <v>5</v>
      </c>
      <c r="C54" s="29"/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96">
        <v>0</v>
      </c>
      <c r="M54" s="96">
        <v>0</v>
      </c>
      <c r="N54" s="96">
        <v>0</v>
      </c>
      <c r="O54" s="92" t="s">
        <v>70</v>
      </c>
      <c r="P54" s="92" t="s">
        <v>70</v>
      </c>
      <c r="Q54" s="26">
        <v>0</v>
      </c>
      <c r="R54" s="26">
        <v>0</v>
      </c>
      <c r="S54" s="26">
        <v>0</v>
      </c>
      <c r="T54" s="26">
        <v>1</v>
      </c>
      <c r="U54" s="26">
        <v>1</v>
      </c>
      <c r="V54" s="26">
        <v>0</v>
      </c>
      <c r="W54" s="26">
        <v>0</v>
      </c>
      <c r="X54" s="26">
        <v>0</v>
      </c>
      <c r="Y54" s="26">
        <v>0</v>
      </c>
      <c r="Z54" s="26">
        <v>3</v>
      </c>
      <c r="AA54" s="26">
        <v>1</v>
      </c>
      <c r="AB54" s="26">
        <v>0</v>
      </c>
      <c r="AC54" s="26">
        <v>0</v>
      </c>
      <c r="AD54" s="26">
        <v>0</v>
      </c>
      <c r="AE54" s="26">
        <v>0</v>
      </c>
      <c r="AF54" s="33">
        <v>0</v>
      </c>
      <c r="AG54" s="34" t="s">
        <v>6</v>
      </c>
      <c r="AH54" s="52"/>
      <c r="AI54" s="56"/>
      <c r="AJ54" s="56"/>
      <c r="AK54" s="56"/>
    </row>
    <row r="55" spans="1:37" ht="15.6" customHeight="1" x14ac:dyDescent="0.2">
      <c r="A55" s="30">
        <v>22.08</v>
      </c>
      <c r="B55" s="31" t="s">
        <v>7</v>
      </c>
      <c r="C55" s="20">
        <v>0</v>
      </c>
      <c r="D55" s="4">
        <v>0</v>
      </c>
      <c r="E55" s="4">
        <v>0</v>
      </c>
      <c r="F55" s="4">
        <v>0</v>
      </c>
      <c r="G55" s="4">
        <v>1</v>
      </c>
      <c r="H55" s="4">
        <v>0</v>
      </c>
      <c r="I55" s="4">
        <v>0</v>
      </c>
      <c r="J55" s="4">
        <v>0</v>
      </c>
      <c r="K55" s="4">
        <v>1</v>
      </c>
      <c r="L55" s="97">
        <v>0</v>
      </c>
      <c r="M55" s="97">
        <v>0</v>
      </c>
      <c r="N55" s="97">
        <v>0</v>
      </c>
      <c r="O55" s="93" t="s">
        <v>70</v>
      </c>
      <c r="P55" s="93" t="s">
        <v>70</v>
      </c>
      <c r="Q55" s="4">
        <v>0</v>
      </c>
      <c r="R55" s="4">
        <v>2</v>
      </c>
      <c r="S55" s="4">
        <v>2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19"/>
      <c r="AG55" s="35">
        <f>SUM(C55:AE55)</f>
        <v>6</v>
      </c>
      <c r="AH55" s="14"/>
      <c r="AI55" s="56"/>
      <c r="AJ55" s="56"/>
      <c r="AK55" s="56"/>
    </row>
    <row r="56" spans="1:37" ht="15.6" customHeight="1" x14ac:dyDescent="0.2">
      <c r="A56" s="120" t="s">
        <v>72</v>
      </c>
      <c r="B56" s="31" t="s">
        <v>8</v>
      </c>
      <c r="C56" s="20">
        <f>C55</f>
        <v>0</v>
      </c>
      <c r="D56" s="5">
        <f t="shared" ref="D56:AE56" si="10">C56-D54+D55</f>
        <v>0</v>
      </c>
      <c r="E56" s="5">
        <f t="shared" si="10"/>
        <v>0</v>
      </c>
      <c r="F56" s="5">
        <f t="shared" si="10"/>
        <v>0</v>
      </c>
      <c r="G56" s="5">
        <f t="shared" si="10"/>
        <v>1</v>
      </c>
      <c r="H56" s="5">
        <f t="shared" si="10"/>
        <v>1</v>
      </c>
      <c r="I56" s="5">
        <f t="shared" si="10"/>
        <v>1</v>
      </c>
      <c r="J56" s="5">
        <f t="shared" si="10"/>
        <v>1</v>
      </c>
      <c r="K56" s="5">
        <f t="shared" si="10"/>
        <v>2</v>
      </c>
      <c r="L56" s="98">
        <f t="shared" si="10"/>
        <v>2</v>
      </c>
      <c r="M56" s="98">
        <f t="shared" si="10"/>
        <v>2</v>
      </c>
      <c r="N56" s="98">
        <f t="shared" si="10"/>
        <v>2</v>
      </c>
      <c r="O56" s="94" t="s">
        <v>70</v>
      </c>
      <c r="P56" s="94" t="s">
        <v>70</v>
      </c>
      <c r="Q56" s="5">
        <f>N56-Q54+Q55</f>
        <v>2</v>
      </c>
      <c r="R56" s="5">
        <f t="shared" si="10"/>
        <v>4</v>
      </c>
      <c r="S56" s="5">
        <f t="shared" si="10"/>
        <v>6</v>
      </c>
      <c r="T56" s="5">
        <f t="shared" si="10"/>
        <v>5</v>
      </c>
      <c r="U56" s="5">
        <f t="shared" si="10"/>
        <v>4</v>
      </c>
      <c r="V56" s="5">
        <f t="shared" si="10"/>
        <v>4</v>
      </c>
      <c r="W56" s="5">
        <f t="shared" si="10"/>
        <v>4</v>
      </c>
      <c r="X56" s="5">
        <f t="shared" si="10"/>
        <v>4</v>
      </c>
      <c r="Y56" s="5">
        <f t="shared" si="10"/>
        <v>4</v>
      </c>
      <c r="Z56" s="5">
        <f t="shared" si="10"/>
        <v>1</v>
      </c>
      <c r="AA56" s="5">
        <f t="shared" si="10"/>
        <v>0</v>
      </c>
      <c r="AB56" s="5">
        <f t="shared" si="10"/>
        <v>0</v>
      </c>
      <c r="AC56" s="5">
        <f t="shared" si="10"/>
        <v>0</v>
      </c>
      <c r="AD56" s="5">
        <f t="shared" si="10"/>
        <v>0</v>
      </c>
      <c r="AE56" s="5">
        <f t="shared" si="10"/>
        <v>0</v>
      </c>
      <c r="AF56" s="36">
        <f>AE56-AF54</f>
        <v>0</v>
      </c>
      <c r="AG56" s="37"/>
      <c r="AH56" s="3">
        <f>MAX(C56:AF56)</f>
        <v>6</v>
      </c>
      <c r="AI56" s="56"/>
      <c r="AJ56" s="56"/>
      <c r="AK56" s="56"/>
    </row>
    <row r="57" spans="1:37" ht="15.6" customHeight="1" x14ac:dyDescent="0.2">
      <c r="A57" s="121"/>
      <c r="B57" s="31" t="s">
        <v>9</v>
      </c>
      <c r="C57" s="116"/>
      <c r="D57" s="117"/>
      <c r="E57" s="117"/>
      <c r="F57" s="117"/>
      <c r="G57" s="117"/>
      <c r="H57" s="117"/>
      <c r="I57" s="99">
        <v>22.17</v>
      </c>
      <c r="J57" s="117"/>
      <c r="K57" s="117"/>
      <c r="L57" s="100">
        <v>22.22</v>
      </c>
      <c r="M57" s="117"/>
      <c r="N57" s="117"/>
      <c r="O57" s="101" t="s">
        <v>70</v>
      </c>
      <c r="P57" s="117"/>
      <c r="Q57" s="99">
        <v>22.28</v>
      </c>
      <c r="R57" s="117"/>
      <c r="S57" s="117"/>
      <c r="T57" s="117"/>
      <c r="U57" s="117"/>
      <c r="V57" s="117"/>
      <c r="W57" s="117"/>
      <c r="X57" s="117"/>
      <c r="Y57" s="99">
        <v>22.4</v>
      </c>
      <c r="Z57" s="117"/>
      <c r="AA57" s="117"/>
      <c r="AB57" s="99">
        <v>22.47</v>
      </c>
      <c r="AC57" s="117"/>
      <c r="AD57" s="117"/>
      <c r="AE57" s="117"/>
      <c r="AF57" s="109">
        <v>22.52</v>
      </c>
      <c r="AG57" s="38">
        <v>44</v>
      </c>
      <c r="AH57" s="14"/>
      <c r="AI57" s="56"/>
      <c r="AJ57" s="56"/>
      <c r="AK57" s="56"/>
    </row>
    <row r="58" spans="1:37" ht="15.6" customHeight="1" x14ac:dyDescent="0.2">
      <c r="A58" s="122"/>
      <c r="B58" s="32" t="s">
        <v>10</v>
      </c>
      <c r="C58" s="118">
        <v>22.08</v>
      </c>
      <c r="D58" s="119"/>
      <c r="E58" s="119"/>
      <c r="F58" s="119"/>
      <c r="G58" s="119"/>
      <c r="H58" s="119"/>
      <c r="I58" s="102">
        <f>I57</f>
        <v>22.17</v>
      </c>
      <c r="J58" s="119"/>
      <c r="K58" s="119"/>
      <c r="L58" s="103">
        <f>L57</f>
        <v>22.22</v>
      </c>
      <c r="M58" s="119"/>
      <c r="N58" s="119"/>
      <c r="O58" s="104" t="s">
        <v>70</v>
      </c>
      <c r="P58" s="119"/>
      <c r="Q58" s="102">
        <f>Q57</f>
        <v>22.28</v>
      </c>
      <c r="R58" s="119"/>
      <c r="S58" s="119"/>
      <c r="T58" s="119"/>
      <c r="U58" s="119"/>
      <c r="V58" s="119"/>
      <c r="W58" s="119"/>
      <c r="X58" s="119"/>
      <c r="Y58" s="102">
        <f>Y57</f>
        <v>22.4</v>
      </c>
      <c r="Z58" s="119"/>
      <c r="AA58" s="119"/>
      <c r="AB58" s="102">
        <f>AB57</f>
        <v>22.47</v>
      </c>
      <c r="AC58" s="119"/>
      <c r="AD58" s="119"/>
      <c r="AE58" s="119"/>
      <c r="AF58" s="115"/>
      <c r="AG58" s="37"/>
      <c r="AH58" s="15"/>
      <c r="AI58" s="56"/>
      <c r="AJ58" s="56"/>
      <c r="AK58" s="56"/>
    </row>
    <row r="59" spans="1:37" ht="15.6" customHeight="1" thickBot="1" x14ac:dyDescent="0.25">
      <c r="A59" s="58">
        <v>220</v>
      </c>
      <c r="B59" s="58" t="s">
        <v>11</v>
      </c>
      <c r="C59" s="65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60"/>
      <c r="AG59" s="61"/>
      <c r="AH59" s="3"/>
      <c r="AI59" s="56"/>
      <c r="AJ59" s="56"/>
      <c r="AK59" s="56"/>
    </row>
    <row r="60" spans="1:37" s="56" customFormat="1" ht="15.6" customHeight="1" x14ac:dyDescent="0.2">
      <c r="A60" s="70" t="s">
        <v>12</v>
      </c>
      <c r="B60" s="66"/>
      <c r="C60" s="6"/>
      <c r="D60" s="7">
        <f t="shared" ref="D60:AF60" si="11">SUMIF($B6:$B59,"l. wys.",D6:D59)</f>
        <v>0</v>
      </c>
      <c r="E60" s="7">
        <f t="shared" si="11"/>
        <v>0</v>
      </c>
      <c r="F60" s="7">
        <f t="shared" si="11"/>
        <v>2</v>
      </c>
      <c r="G60" s="7">
        <f t="shared" si="11"/>
        <v>3</v>
      </c>
      <c r="H60" s="7">
        <f t="shared" si="11"/>
        <v>0</v>
      </c>
      <c r="I60" s="7">
        <f t="shared" si="11"/>
        <v>2</v>
      </c>
      <c r="J60" s="7">
        <f t="shared" si="11"/>
        <v>4</v>
      </c>
      <c r="K60" s="7">
        <f t="shared" si="11"/>
        <v>9</v>
      </c>
      <c r="L60" s="7">
        <f t="shared" si="11"/>
        <v>12</v>
      </c>
      <c r="M60" s="7">
        <f t="shared" si="11"/>
        <v>4</v>
      </c>
      <c r="N60" s="7">
        <f t="shared" si="11"/>
        <v>12</v>
      </c>
      <c r="O60" s="7">
        <f t="shared" si="11"/>
        <v>15</v>
      </c>
      <c r="P60" s="7">
        <f t="shared" si="11"/>
        <v>1</v>
      </c>
      <c r="Q60" s="7">
        <f t="shared" si="11"/>
        <v>4</v>
      </c>
      <c r="R60" s="7">
        <f t="shared" si="11"/>
        <v>3</v>
      </c>
      <c r="S60" s="7">
        <f t="shared" si="11"/>
        <v>14</v>
      </c>
      <c r="T60" s="7">
        <f t="shared" si="11"/>
        <v>32</v>
      </c>
      <c r="U60" s="7">
        <f t="shared" si="11"/>
        <v>21</v>
      </c>
      <c r="V60" s="7">
        <f t="shared" si="11"/>
        <v>20</v>
      </c>
      <c r="W60" s="7">
        <f t="shared" si="11"/>
        <v>5</v>
      </c>
      <c r="X60" s="7">
        <f t="shared" si="11"/>
        <v>3</v>
      </c>
      <c r="Y60" s="7">
        <f t="shared" si="11"/>
        <v>5</v>
      </c>
      <c r="Z60" s="7">
        <f t="shared" si="11"/>
        <v>9</v>
      </c>
      <c r="AA60" s="7">
        <f t="shared" si="11"/>
        <v>12</v>
      </c>
      <c r="AB60" s="7">
        <f t="shared" si="11"/>
        <v>6</v>
      </c>
      <c r="AC60" s="7">
        <f t="shared" si="11"/>
        <v>13</v>
      </c>
      <c r="AD60" s="7">
        <f t="shared" si="11"/>
        <v>1</v>
      </c>
      <c r="AE60" s="7">
        <f t="shared" si="11"/>
        <v>4</v>
      </c>
      <c r="AF60" s="7">
        <f t="shared" si="11"/>
        <v>14</v>
      </c>
      <c r="AG60" s="54" t="str">
        <f>"Σ: "&amp;SUM(C60:AF60)</f>
        <v>Σ: 230</v>
      </c>
      <c r="AH60" s="55"/>
    </row>
    <row r="61" spans="1:37" s="56" customFormat="1" ht="15.6" customHeight="1" thickBot="1" x14ac:dyDescent="0.25">
      <c r="A61" s="71" t="s">
        <v>13</v>
      </c>
      <c r="B61" s="67"/>
      <c r="C61" s="8">
        <f t="shared" ref="C61:AE61" si="12">SUMIF($B6:$B59,"l. wsiad.",C6:C59)</f>
        <v>23</v>
      </c>
      <c r="D61" s="9">
        <f t="shared" si="12"/>
        <v>7</v>
      </c>
      <c r="E61" s="9">
        <f t="shared" si="12"/>
        <v>2</v>
      </c>
      <c r="F61" s="9">
        <f t="shared" si="12"/>
        <v>7</v>
      </c>
      <c r="G61" s="9">
        <f t="shared" si="12"/>
        <v>40</v>
      </c>
      <c r="H61" s="9">
        <f t="shared" si="12"/>
        <v>7</v>
      </c>
      <c r="I61" s="9">
        <f t="shared" si="12"/>
        <v>3</v>
      </c>
      <c r="J61" s="9">
        <f t="shared" si="12"/>
        <v>0</v>
      </c>
      <c r="K61" s="9">
        <f t="shared" si="12"/>
        <v>8</v>
      </c>
      <c r="L61" s="9">
        <f t="shared" si="12"/>
        <v>33</v>
      </c>
      <c r="M61" s="9">
        <f t="shared" si="12"/>
        <v>3</v>
      </c>
      <c r="N61" s="9">
        <f t="shared" si="12"/>
        <v>8</v>
      </c>
      <c r="O61" s="9">
        <f t="shared" si="12"/>
        <v>18</v>
      </c>
      <c r="P61" s="9">
        <f t="shared" si="12"/>
        <v>1</v>
      </c>
      <c r="Q61" s="9">
        <f t="shared" si="12"/>
        <v>20</v>
      </c>
      <c r="R61" s="9">
        <f t="shared" si="12"/>
        <v>17</v>
      </c>
      <c r="S61" s="9">
        <f t="shared" si="12"/>
        <v>3</v>
      </c>
      <c r="T61" s="9">
        <f t="shared" si="12"/>
        <v>7</v>
      </c>
      <c r="U61" s="9">
        <f t="shared" si="12"/>
        <v>4</v>
      </c>
      <c r="V61" s="9">
        <f t="shared" si="12"/>
        <v>2</v>
      </c>
      <c r="W61" s="9">
        <f t="shared" si="12"/>
        <v>6</v>
      </c>
      <c r="X61" s="9">
        <f t="shared" si="12"/>
        <v>2</v>
      </c>
      <c r="Y61" s="9">
        <f t="shared" si="12"/>
        <v>1</v>
      </c>
      <c r="Z61" s="9">
        <f t="shared" si="12"/>
        <v>4</v>
      </c>
      <c r="AA61" s="9">
        <f t="shared" si="12"/>
        <v>4</v>
      </c>
      <c r="AB61" s="9">
        <f t="shared" si="12"/>
        <v>0</v>
      </c>
      <c r="AC61" s="9">
        <f t="shared" si="12"/>
        <v>0</v>
      </c>
      <c r="AD61" s="9">
        <f t="shared" si="12"/>
        <v>0</v>
      </c>
      <c r="AE61" s="9">
        <f t="shared" si="12"/>
        <v>0</v>
      </c>
      <c r="AF61" s="11"/>
      <c r="AG61" s="57" t="str">
        <f>"Σ: "&amp;SUM(C61:AF61)</f>
        <v>Σ: 230</v>
      </c>
      <c r="AH61" s="12"/>
    </row>
    <row r="62" spans="1:37" x14ac:dyDescent="0.2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68"/>
      <c r="AH62" s="56"/>
      <c r="AI62" s="56"/>
      <c r="AJ62" s="56"/>
      <c r="AK62" s="56"/>
    </row>
    <row r="63" spans="1:37" x14ac:dyDescent="0.2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69"/>
      <c r="AH63" s="69"/>
      <c r="AI63" s="56"/>
      <c r="AJ63" s="56"/>
      <c r="AK63" s="56"/>
    </row>
    <row r="64" spans="1:37" x14ac:dyDescent="0.2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</row>
    <row r="65" spans="1:37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</row>
    <row r="66" spans="1:37" x14ac:dyDescent="0.2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</row>
    <row r="67" spans="1:37" x14ac:dyDescent="0.2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</row>
    <row r="68" spans="1:37" x14ac:dyDescent="0.2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</row>
    <row r="69" spans="1:37" x14ac:dyDescent="0.2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</row>
    <row r="70" spans="1:37" x14ac:dyDescent="0.2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</row>
    <row r="71" spans="1:37" x14ac:dyDescent="0.2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</row>
    <row r="72" spans="1:37" x14ac:dyDescent="0.2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</row>
    <row r="73" spans="1:37" x14ac:dyDescent="0.2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</row>
  </sheetData>
  <sheetProtection selectLockedCells="1" selectUnlockedCells="1"/>
  <mergeCells count="9">
    <mergeCell ref="A44:A46"/>
    <mergeCell ref="A50:A52"/>
    <mergeCell ref="A56:A58"/>
    <mergeCell ref="A8:A10"/>
    <mergeCell ref="A14:A16"/>
    <mergeCell ref="A20:A22"/>
    <mergeCell ref="A26:A28"/>
    <mergeCell ref="A32:A34"/>
    <mergeCell ref="A38:A40"/>
  </mergeCells>
  <conditionalFormatting sqref="AG12:AG59">
    <cfRule type="expression" dxfId="88" priority="43" stopIfTrue="1">
      <formula>AR12</formula>
    </cfRule>
  </conditionalFormatting>
  <conditionalFormatting sqref="AG14:AG17">
    <cfRule type="expression" dxfId="87" priority="42" stopIfTrue="1">
      <formula>AR14</formula>
    </cfRule>
  </conditionalFormatting>
  <conditionalFormatting sqref="AG14:AG17">
    <cfRule type="expression" dxfId="86" priority="41" stopIfTrue="1">
      <formula>AR14</formula>
    </cfRule>
  </conditionalFormatting>
  <conditionalFormatting sqref="AG14:AG17">
    <cfRule type="expression" dxfId="85" priority="40" stopIfTrue="1">
      <formula>AR14</formula>
    </cfRule>
  </conditionalFormatting>
  <conditionalFormatting sqref="AG20:AG23">
    <cfRule type="expression" dxfId="84" priority="39" stopIfTrue="1">
      <formula>AR20</formula>
    </cfRule>
  </conditionalFormatting>
  <conditionalFormatting sqref="AG20:AG23">
    <cfRule type="expression" dxfId="83" priority="38" stopIfTrue="1">
      <formula>AR20</formula>
    </cfRule>
  </conditionalFormatting>
  <conditionalFormatting sqref="AG20:AG23">
    <cfRule type="expression" dxfId="82" priority="37" stopIfTrue="1">
      <formula>AR20</formula>
    </cfRule>
  </conditionalFormatting>
  <conditionalFormatting sqref="AG26:AG29">
    <cfRule type="expression" dxfId="81" priority="36" stopIfTrue="1">
      <formula>AR26</formula>
    </cfRule>
  </conditionalFormatting>
  <conditionalFormatting sqref="AG26:AG29">
    <cfRule type="expression" dxfId="80" priority="35" stopIfTrue="1">
      <formula>AR26</formula>
    </cfRule>
  </conditionalFormatting>
  <conditionalFormatting sqref="AG26:AG29">
    <cfRule type="expression" dxfId="79" priority="34" stopIfTrue="1">
      <formula>AR26</formula>
    </cfRule>
  </conditionalFormatting>
  <conditionalFormatting sqref="AG32:AG35">
    <cfRule type="expression" dxfId="78" priority="33" stopIfTrue="1">
      <formula>AR32</formula>
    </cfRule>
  </conditionalFormatting>
  <conditionalFormatting sqref="AG32:AG35">
    <cfRule type="expression" dxfId="77" priority="32" stopIfTrue="1">
      <formula>AR32</formula>
    </cfRule>
  </conditionalFormatting>
  <conditionalFormatting sqref="AG32:AG35">
    <cfRule type="expression" dxfId="76" priority="31" stopIfTrue="1">
      <formula>AR32</formula>
    </cfRule>
  </conditionalFormatting>
  <conditionalFormatting sqref="AG38:AG41">
    <cfRule type="expression" dxfId="75" priority="30" stopIfTrue="1">
      <formula>AR38</formula>
    </cfRule>
  </conditionalFormatting>
  <conditionalFormatting sqref="AG38:AG41">
    <cfRule type="expression" dxfId="74" priority="29" stopIfTrue="1">
      <formula>AR38</formula>
    </cfRule>
  </conditionalFormatting>
  <conditionalFormatting sqref="AG38:AG41">
    <cfRule type="expression" dxfId="73" priority="28" stopIfTrue="1">
      <formula>AR38</formula>
    </cfRule>
  </conditionalFormatting>
  <conditionalFormatting sqref="AG44:AG47">
    <cfRule type="expression" dxfId="72" priority="27" stopIfTrue="1">
      <formula>AR44</formula>
    </cfRule>
  </conditionalFormatting>
  <conditionalFormatting sqref="AG44:AG47">
    <cfRule type="expression" dxfId="71" priority="26" stopIfTrue="1">
      <formula>AR44</formula>
    </cfRule>
  </conditionalFormatting>
  <conditionalFormatting sqref="AG44:AG47">
    <cfRule type="expression" dxfId="70" priority="25" stopIfTrue="1">
      <formula>AR44</formula>
    </cfRule>
  </conditionalFormatting>
  <conditionalFormatting sqref="AG50:AG53">
    <cfRule type="expression" dxfId="69" priority="24" stopIfTrue="1">
      <formula>AR50</formula>
    </cfRule>
  </conditionalFormatting>
  <conditionalFormatting sqref="AG50:AG53">
    <cfRule type="expression" dxfId="68" priority="23" stopIfTrue="1">
      <formula>AR50</formula>
    </cfRule>
  </conditionalFormatting>
  <conditionalFormatting sqref="AG50:AG53">
    <cfRule type="expression" dxfId="67" priority="22" stopIfTrue="1">
      <formula>AR50</formula>
    </cfRule>
  </conditionalFormatting>
  <conditionalFormatting sqref="AG56:AG59">
    <cfRule type="expression" dxfId="66" priority="21" stopIfTrue="1">
      <formula>AR56</formula>
    </cfRule>
  </conditionalFormatting>
  <conditionalFormatting sqref="AG56:AG59">
    <cfRule type="expression" dxfId="65" priority="20" stopIfTrue="1">
      <formula>AR56</formula>
    </cfRule>
  </conditionalFormatting>
  <conditionalFormatting sqref="AG56:AG59">
    <cfRule type="expression" dxfId="64" priority="19" stopIfTrue="1">
      <formula>AR56</formula>
    </cfRule>
  </conditionalFormatting>
  <conditionalFormatting sqref="C14:N14 R14:AF14">
    <cfRule type="cellIs" dxfId="63" priority="18" stopIfTrue="1" operator="equal">
      <formula>$AH14</formula>
    </cfRule>
  </conditionalFormatting>
  <conditionalFormatting sqref="C20:AF20">
    <cfRule type="cellIs" dxfId="62" priority="17" stopIfTrue="1" operator="equal">
      <formula>$AH20</formula>
    </cfRule>
  </conditionalFormatting>
  <conditionalFormatting sqref="C26:AF26">
    <cfRule type="cellIs" dxfId="61" priority="16" stopIfTrue="1" operator="equal">
      <formula>$AH26</formula>
    </cfRule>
  </conditionalFormatting>
  <conditionalFormatting sqref="C32:N32 R32:AF32">
    <cfRule type="cellIs" dxfId="60" priority="15" stopIfTrue="1" operator="equal">
      <formula>$AH32</formula>
    </cfRule>
  </conditionalFormatting>
  <conditionalFormatting sqref="C38:AF38">
    <cfRule type="cellIs" dxfId="59" priority="14" stopIfTrue="1" operator="equal">
      <formula>$AH38</formula>
    </cfRule>
  </conditionalFormatting>
  <conditionalFormatting sqref="C44:AF44">
    <cfRule type="cellIs" dxfId="58" priority="13" stopIfTrue="1" operator="equal">
      <formula>$AH44</formula>
    </cfRule>
  </conditionalFormatting>
  <conditionalFormatting sqref="R50:AF50">
    <cfRule type="cellIs" dxfId="57" priority="12" stopIfTrue="1" operator="equal">
      <formula>$AH50</formula>
    </cfRule>
  </conditionalFormatting>
  <conditionalFormatting sqref="C56:N56 R56:AF56">
    <cfRule type="cellIs" dxfId="56" priority="11" stopIfTrue="1" operator="equal">
      <formula>$AH56</formula>
    </cfRule>
  </conditionalFormatting>
  <conditionalFormatting sqref="AG6:AG11">
    <cfRule type="expression" dxfId="55" priority="10" stopIfTrue="1">
      <formula>AR6</formula>
    </cfRule>
  </conditionalFormatting>
  <conditionalFormatting sqref="AG8:AG11">
    <cfRule type="expression" dxfId="54" priority="9" stopIfTrue="1">
      <formula>AR8</formula>
    </cfRule>
  </conditionalFormatting>
  <conditionalFormatting sqref="AG8:AG11">
    <cfRule type="expression" dxfId="53" priority="8" stopIfTrue="1">
      <formula>AR8</formula>
    </cfRule>
  </conditionalFormatting>
  <conditionalFormatting sqref="AG8:AG11">
    <cfRule type="expression" dxfId="52" priority="7" stopIfTrue="1">
      <formula>AR8</formula>
    </cfRule>
  </conditionalFormatting>
  <conditionalFormatting sqref="C8:N8 R8:AF8">
    <cfRule type="cellIs" dxfId="51" priority="6" stopIfTrue="1" operator="equal">
      <formula>$AH8</formula>
    </cfRule>
  </conditionalFormatting>
  <conditionalFormatting sqref="O8:Q8">
    <cfRule type="cellIs" dxfId="50" priority="5" stopIfTrue="1" operator="equal">
      <formula>$AH8</formula>
    </cfRule>
  </conditionalFormatting>
  <conditionalFormatting sqref="O14:Q14">
    <cfRule type="cellIs" dxfId="49" priority="4" stopIfTrue="1" operator="equal">
      <formula>$AH14</formula>
    </cfRule>
  </conditionalFormatting>
  <conditionalFormatting sqref="O32:Q32">
    <cfRule type="cellIs" dxfId="48" priority="3" stopIfTrue="1" operator="equal">
      <formula>$AH32</formula>
    </cfRule>
  </conditionalFormatting>
  <conditionalFormatting sqref="C50:Q50">
    <cfRule type="cellIs" dxfId="47" priority="2" stopIfTrue="1" operator="equal">
      <formula>$AH50</formula>
    </cfRule>
  </conditionalFormatting>
  <conditionalFormatting sqref="O56:Q56">
    <cfRule type="cellIs" dxfId="46" priority="1" stopIfTrue="1" operator="equal">
      <formula>$AH56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2" manualBreakCount="2">
    <brk id="29" max="32" man="1"/>
    <brk id="53" max="3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9"/>
  <sheetViews>
    <sheetView zoomScaleNormal="100" workbookViewId="0">
      <pane xSplit="2" ySplit="5" topLeftCell="C6" activePane="bottomRight" state="frozen"/>
      <selection activeCell="Z16" sqref="Z16"/>
      <selection pane="topRight" activeCell="Z16" sqref="Z16"/>
      <selection pane="bottomLeft" activeCell="Z16" sqref="Z16"/>
      <selection pane="bottomRight"/>
    </sheetView>
  </sheetViews>
  <sheetFormatPr defaultColWidth="9.140625" defaultRowHeight="15" x14ac:dyDescent="0.2"/>
  <cols>
    <col min="1" max="1" width="10.7109375" style="44" customWidth="1"/>
    <col min="2" max="2" width="7.7109375" style="44" customWidth="1"/>
    <col min="3" max="3" width="3.42578125" style="44" customWidth="1"/>
    <col min="4" max="4" width="4.140625" style="44" customWidth="1"/>
    <col min="5" max="5" width="4.5703125" style="44" customWidth="1"/>
    <col min="6" max="34" width="3.42578125" style="44" customWidth="1"/>
    <col min="35" max="35" width="11.7109375" style="44" customWidth="1"/>
    <col min="36" max="36" width="6.7109375" style="44" customWidth="1"/>
    <col min="37" max="16384" width="9.140625" style="44"/>
  </cols>
  <sheetData>
    <row r="1" spans="1:39" ht="21.95" customHeight="1" x14ac:dyDescent="0.2">
      <c r="A1" s="16" t="s">
        <v>15</v>
      </c>
      <c r="B1" s="39"/>
      <c r="C1" s="39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1"/>
      <c r="S1" s="62" t="s">
        <v>73</v>
      </c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42"/>
      <c r="AI1" s="43"/>
    </row>
    <row r="2" spans="1:39" ht="5.0999999999999996" customHeight="1" thickBot="1" x14ac:dyDescent="0.25">
      <c r="A2" s="18"/>
      <c r="B2" s="45"/>
      <c r="C2" s="45"/>
      <c r="D2" s="45"/>
      <c r="E2" s="45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/>
      <c r="S2" s="4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45"/>
      <c r="AF2" s="45"/>
      <c r="AG2" s="45"/>
      <c r="AH2" s="45"/>
      <c r="AI2" s="48"/>
    </row>
    <row r="3" spans="1:39" ht="21.95" customHeight="1" thickBot="1" x14ac:dyDescent="0.25">
      <c r="A3" s="18" t="s">
        <v>0</v>
      </c>
      <c r="B3" s="21">
        <v>23</v>
      </c>
      <c r="C3" s="2" t="s">
        <v>35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7"/>
      <c r="S3" s="88" t="s">
        <v>69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45"/>
      <c r="AF3" s="45"/>
      <c r="AG3" s="45"/>
      <c r="AH3" s="45"/>
      <c r="AI3" s="48"/>
    </row>
    <row r="4" spans="1:39" ht="5.0999999999999996" customHeight="1" thickBot="1" x14ac:dyDescent="0.3">
      <c r="A4" s="22"/>
      <c r="B4" s="23"/>
      <c r="C4" s="24"/>
      <c r="D4" s="24"/>
      <c r="E4" s="24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25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50"/>
      <c r="AF4" s="50"/>
      <c r="AG4" s="50"/>
      <c r="AH4" s="50"/>
      <c r="AI4" s="51"/>
    </row>
    <row r="5" spans="1:39" s="63" customFormat="1" ht="114.95" customHeight="1" thickBot="1" x14ac:dyDescent="0.25">
      <c r="A5" s="27" t="s">
        <v>2</v>
      </c>
      <c r="B5" s="27" t="s">
        <v>3</v>
      </c>
      <c r="C5" s="86" t="s">
        <v>24</v>
      </c>
      <c r="D5" s="86" t="s">
        <v>25</v>
      </c>
      <c r="E5" s="86" t="s">
        <v>26</v>
      </c>
      <c r="F5" s="86" t="s">
        <v>27</v>
      </c>
      <c r="G5" s="89" t="s">
        <v>28</v>
      </c>
      <c r="H5" s="86" t="s">
        <v>58</v>
      </c>
      <c r="I5" s="86" t="s">
        <v>29</v>
      </c>
      <c r="J5" s="86" t="s">
        <v>59</v>
      </c>
      <c r="K5" s="86" t="s">
        <v>55</v>
      </c>
      <c r="L5" s="86" t="s">
        <v>54</v>
      </c>
      <c r="M5" s="86" t="s">
        <v>18</v>
      </c>
      <c r="N5" s="86" t="s">
        <v>53</v>
      </c>
      <c r="O5" s="89" t="s">
        <v>52</v>
      </c>
      <c r="P5" s="87" t="s">
        <v>31</v>
      </c>
      <c r="Q5" s="86" t="s">
        <v>32</v>
      </c>
      <c r="R5" s="106" t="s">
        <v>60</v>
      </c>
      <c r="S5" s="106" t="s">
        <v>49</v>
      </c>
      <c r="T5" s="91" t="s">
        <v>50</v>
      </c>
      <c r="U5" s="95" t="s">
        <v>61</v>
      </c>
      <c r="V5" s="95" t="s">
        <v>62</v>
      </c>
      <c r="W5" s="95" t="s">
        <v>47</v>
      </c>
      <c r="X5" s="95" t="s">
        <v>46</v>
      </c>
      <c r="Y5" s="86" t="s">
        <v>63</v>
      </c>
      <c r="Z5" s="86" t="s">
        <v>64</v>
      </c>
      <c r="AA5" s="86" t="s">
        <v>65</v>
      </c>
      <c r="AB5" s="90" t="s">
        <v>66</v>
      </c>
      <c r="AC5" s="90" t="s">
        <v>41</v>
      </c>
      <c r="AD5" s="90" t="s">
        <v>67</v>
      </c>
      <c r="AE5" s="86" t="s">
        <v>40</v>
      </c>
      <c r="AF5" s="86" t="s">
        <v>68</v>
      </c>
      <c r="AG5" s="86" t="s">
        <v>38</v>
      </c>
      <c r="AH5" s="86" t="s">
        <v>37</v>
      </c>
      <c r="AI5" s="27" t="s">
        <v>14</v>
      </c>
      <c r="AJ5" s="13" t="s">
        <v>4</v>
      </c>
    </row>
    <row r="6" spans="1:39" s="53" customFormat="1" ht="15.6" customHeight="1" x14ac:dyDescent="0.2">
      <c r="A6" s="64"/>
      <c r="B6" s="28" t="s">
        <v>5</v>
      </c>
      <c r="C6" s="29"/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6">
        <v>0</v>
      </c>
      <c r="R6" s="92" t="s">
        <v>70</v>
      </c>
      <c r="S6" s="92" t="s">
        <v>70</v>
      </c>
      <c r="T6" s="92" t="s">
        <v>70</v>
      </c>
      <c r="U6" s="96">
        <v>0</v>
      </c>
      <c r="V6" s="96">
        <v>1</v>
      </c>
      <c r="W6" s="96">
        <v>0</v>
      </c>
      <c r="X6" s="96">
        <v>2</v>
      </c>
      <c r="Y6" s="26">
        <v>0</v>
      </c>
      <c r="Z6" s="26">
        <v>0</v>
      </c>
      <c r="AA6" s="26">
        <v>0</v>
      </c>
      <c r="AB6" s="26">
        <v>0</v>
      </c>
      <c r="AC6" s="26">
        <v>0</v>
      </c>
      <c r="AD6" s="26">
        <v>0</v>
      </c>
      <c r="AE6" s="26">
        <v>0</v>
      </c>
      <c r="AF6" s="26">
        <v>2</v>
      </c>
      <c r="AG6" s="26">
        <v>0</v>
      </c>
      <c r="AH6" s="33">
        <v>0</v>
      </c>
      <c r="AI6" s="34" t="s">
        <v>6</v>
      </c>
      <c r="AJ6" s="52"/>
      <c r="AK6" s="56"/>
      <c r="AL6" s="56"/>
      <c r="AM6" s="56"/>
    </row>
    <row r="7" spans="1:39" s="53" customFormat="1" ht="15.6" customHeight="1" x14ac:dyDescent="0.2">
      <c r="A7" s="30">
        <v>5.09</v>
      </c>
      <c r="B7" s="31" t="s">
        <v>7</v>
      </c>
      <c r="C7" s="20">
        <v>0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0</v>
      </c>
      <c r="K7" s="4">
        <v>0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1</v>
      </c>
      <c r="R7" s="93" t="s">
        <v>70</v>
      </c>
      <c r="S7" s="93" t="s">
        <v>70</v>
      </c>
      <c r="T7" s="93" t="s">
        <v>70</v>
      </c>
      <c r="U7" s="97">
        <v>0</v>
      </c>
      <c r="V7" s="97">
        <v>0</v>
      </c>
      <c r="W7" s="97">
        <v>0</v>
      </c>
      <c r="X7" s="97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19"/>
      <c r="AI7" s="35">
        <f>SUM(C7:AG7)</f>
        <v>5</v>
      </c>
      <c r="AJ7" s="14"/>
      <c r="AK7" s="56"/>
      <c r="AL7" s="56"/>
      <c r="AM7" s="56"/>
    </row>
    <row r="8" spans="1:39" s="53" customFormat="1" ht="15.6" customHeight="1" x14ac:dyDescent="0.2">
      <c r="A8" s="120" t="s">
        <v>33</v>
      </c>
      <c r="B8" s="31" t="s">
        <v>8</v>
      </c>
      <c r="C8" s="20">
        <f>C7</f>
        <v>0</v>
      </c>
      <c r="D8" s="5">
        <f t="shared" ref="D8:AG8" si="0">C8-D6+D7</f>
        <v>1</v>
      </c>
      <c r="E8" s="5">
        <f>D8-E6+E7</f>
        <v>1</v>
      </c>
      <c r="F8" s="5">
        <f>E8-F6+F7</f>
        <v>1</v>
      </c>
      <c r="G8" s="5">
        <f t="shared" ref="G8:AE8" si="1">F8-G6+G7</f>
        <v>1</v>
      </c>
      <c r="H8" s="5">
        <f t="shared" si="1"/>
        <v>1</v>
      </c>
      <c r="I8" s="5">
        <f t="shared" si="1"/>
        <v>2</v>
      </c>
      <c r="J8" s="5">
        <f t="shared" si="1"/>
        <v>2</v>
      </c>
      <c r="K8" s="5">
        <f t="shared" si="1"/>
        <v>2</v>
      </c>
      <c r="L8" s="5">
        <f t="shared" si="1"/>
        <v>3</v>
      </c>
      <c r="M8" s="5">
        <f t="shared" si="1"/>
        <v>3</v>
      </c>
      <c r="N8" s="5">
        <f t="shared" si="1"/>
        <v>4</v>
      </c>
      <c r="O8" s="5">
        <f t="shared" si="1"/>
        <v>4</v>
      </c>
      <c r="P8" s="5">
        <f t="shared" si="1"/>
        <v>4</v>
      </c>
      <c r="Q8" s="5">
        <f t="shared" si="1"/>
        <v>5</v>
      </c>
      <c r="R8" s="94" t="s">
        <v>70</v>
      </c>
      <c r="S8" s="94" t="s">
        <v>70</v>
      </c>
      <c r="T8" s="94" t="s">
        <v>70</v>
      </c>
      <c r="U8" s="98">
        <f>Q8-U6+U7</f>
        <v>5</v>
      </c>
      <c r="V8" s="98">
        <f t="shared" si="1"/>
        <v>4</v>
      </c>
      <c r="W8" s="98">
        <f t="shared" si="1"/>
        <v>4</v>
      </c>
      <c r="X8" s="98">
        <f t="shared" si="1"/>
        <v>2</v>
      </c>
      <c r="Y8" s="5">
        <f t="shared" si="1"/>
        <v>2</v>
      </c>
      <c r="Z8" s="5">
        <f t="shared" si="1"/>
        <v>2</v>
      </c>
      <c r="AA8" s="5">
        <f t="shared" si="1"/>
        <v>2</v>
      </c>
      <c r="AB8" s="5">
        <f t="shared" si="1"/>
        <v>2</v>
      </c>
      <c r="AC8" s="5">
        <f t="shared" si="1"/>
        <v>2</v>
      </c>
      <c r="AD8" s="5">
        <f t="shared" si="1"/>
        <v>2</v>
      </c>
      <c r="AE8" s="5">
        <f t="shared" si="1"/>
        <v>2</v>
      </c>
      <c r="AF8" s="5">
        <f t="shared" si="0"/>
        <v>0</v>
      </c>
      <c r="AG8" s="5">
        <f t="shared" si="0"/>
        <v>0</v>
      </c>
      <c r="AH8" s="36">
        <f>AG8-AH6</f>
        <v>0</v>
      </c>
      <c r="AI8" s="37"/>
      <c r="AJ8" s="3">
        <f>MAX(C8:AH8)</f>
        <v>5</v>
      </c>
      <c r="AK8" s="56"/>
      <c r="AL8" s="56"/>
      <c r="AM8" s="56"/>
    </row>
    <row r="9" spans="1:39" s="53" customFormat="1" ht="15.6" customHeight="1" x14ac:dyDescent="0.2">
      <c r="A9" s="121"/>
      <c r="B9" s="31" t="s">
        <v>9</v>
      </c>
      <c r="C9" s="110"/>
      <c r="D9" s="111"/>
      <c r="E9" s="111"/>
      <c r="F9" s="105">
        <v>5.15</v>
      </c>
      <c r="G9" s="111"/>
      <c r="H9" s="111"/>
      <c r="I9" s="111"/>
      <c r="J9" s="105">
        <v>5.21</v>
      </c>
      <c r="K9" s="111"/>
      <c r="L9" s="111"/>
      <c r="M9" s="111"/>
      <c r="N9" s="111"/>
      <c r="O9" s="111"/>
      <c r="P9" s="105">
        <v>5.29</v>
      </c>
      <c r="Q9" s="111"/>
      <c r="R9" s="111"/>
      <c r="S9" s="107" t="s">
        <v>70</v>
      </c>
      <c r="T9" s="111"/>
      <c r="U9" s="111"/>
      <c r="V9" s="111"/>
      <c r="W9" s="111"/>
      <c r="X9" s="108">
        <v>5.38</v>
      </c>
      <c r="Y9" s="111"/>
      <c r="Z9" s="111"/>
      <c r="AA9" s="111"/>
      <c r="AB9" s="111"/>
      <c r="AC9" s="111"/>
      <c r="AD9" s="105">
        <v>5.45</v>
      </c>
      <c r="AE9" s="111"/>
      <c r="AF9" s="111"/>
      <c r="AG9" s="112"/>
      <c r="AH9" s="109">
        <v>5.49</v>
      </c>
      <c r="AI9" s="38">
        <v>40</v>
      </c>
      <c r="AJ9" s="14"/>
      <c r="AK9" s="56"/>
      <c r="AL9" s="56"/>
      <c r="AM9" s="56"/>
    </row>
    <row r="10" spans="1:39" s="53" customFormat="1" ht="15.6" customHeight="1" x14ac:dyDescent="0.2">
      <c r="A10" s="122"/>
      <c r="B10" s="32" t="s">
        <v>10</v>
      </c>
      <c r="C10" s="113">
        <v>5.09</v>
      </c>
      <c r="D10" s="114"/>
      <c r="E10" s="114"/>
      <c r="F10" s="102">
        <v>5.16</v>
      </c>
      <c r="G10" s="114"/>
      <c r="H10" s="114"/>
      <c r="I10" s="114"/>
      <c r="J10" s="102">
        <f>J9</f>
        <v>5.21</v>
      </c>
      <c r="K10" s="114"/>
      <c r="L10" s="114"/>
      <c r="M10" s="114"/>
      <c r="N10" s="114"/>
      <c r="O10" s="114"/>
      <c r="P10" s="102">
        <f>P9</f>
        <v>5.29</v>
      </c>
      <c r="Q10" s="114"/>
      <c r="R10" s="114"/>
      <c r="S10" s="104" t="s">
        <v>70</v>
      </c>
      <c r="T10" s="114"/>
      <c r="U10" s="114"/>
      <c r="V10" s="114"/>
      <c r="W10" s="114"/>
      <c r="X10" s="103">
        <f>X9</f>
        <v>5.38</v>
      </c>
      <c r="Y10" s="114"/>
      <c r="Z10" s="114"/>
      <c r="AA10" s="114"/>
      <c r="AB10" s="114"/>
      <c r="AC10" s="114"/>
      <c r="AD10" s="102">
        <f>AD9</f>
        <v>5.45</v>
      </c>
      <c r="AE10" s="114"/>
      <c r="AF10" s="114"/>
      <c r="AG10" s="114"/>
      <c r="AH10" s="115"/>
      <c r="AI10" s="37"/>
      <c r="AJ10" s="15"/>
      <c r="AK10" s="56"/>
      <c r="AL10" s="56"/>
      <c r="AM10" s="56"/>
    </row>
    <row r="11" spans="1:39" s="53" customFormat="1" ht="15.6" customHeight="1" thickBot="1" x14ac:dyDescent="0.25">
      <c r="A11" s="58">
        <v>217</v>
      </c>
      <c r="B11" s="58" t="s">
        <v>11</v>
      </c>
      <c r="C11" s="65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60"/>
      <c r="AI11" s="61"/>
      <c r="AJ11" s="3"/>
      <c r="AK11" s="56"/>
      <c r="AL11" s="56"/>
      <c r="AM11" s="56"/>
    </row>
    <row r="12" spans="1:39" ht="15.6" customHeight="1" x14ac:dyDescent="0.2">
      <c r="A12" s="64"/>
      <c r="B12" s="28" t="s">
        <v>5</v>
      </c>
      <c r="C12" s="29"/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1</v>
      </c>
      <c r="P12" s="26">
        <v>0</v>
      </c>
      <c r="Q12" s="26">
        <v>0</v>
      </c>
      <c r="R12" s="92" t="s">
        <v>70</v>
      </c>
      <c r="S12" s="92" t="s">
        <v>70</v>
      </c>
      <c r="T12" s="92" t="s">
        <v>70</v>
      </c>
      <c r="U12" s="96">
        <v>1</v>
      </c>
      <c r="V12" s="96">
        <v>0</v>
      </c>
      <c r="W12" s="96">
        <v>0</v>
      </c>
      <c r="X12" s="96">
        <v>2</v>
      </c>
      <c r="Y12" s="26">
        <v>0</v>
      </c>
      <c r="Z12" s="26">
        <v>1</v>
      </c>
      <c r="AA12" s="26">
        <v>0</v>
      </c>
      <c r="AB12" s="26">
        <v>0</v>
      </c>
      <c r="AC12" s="26">
        <v>4</v>
      </c>
      <c r="AD12" s="26">
        <v>0</v>
      </c>
      <c r="AE12" s="26">
        <v>0</v>
      </c>
      <c r="AF12" s="26">
        <v>0</v>
      </c>
      <c r="AG12" s="26">
        <v>0</v>
      </c>
      <c r="AH12" s="33">
        <v>1</v>
      </c>
      <c r="AI12" s="34" t="s">
        <v>6</v>
      </c>
      <c r="AJ12" s="52"/>
      <c r="AK12" s="56"/>
      <c r="AL12" s="56"/>
      <c r="AM12" s="56"/>
    </row>
    <row r="13" spans="1:39" ht="15.6" customHeight="1" x14ac:dyDescent="0.2">
      <c r="A13" s="30">
        <v>7.06</v>
      </c>
      <c r="B13" s="31" t="s">
        <v>7</v>
      </c>
      <c r="C13" s="20">
        <v>0</v>
      </c>
      <c r="D13" s="4">
        <v>0</v>
      </c>
      <c r="E13" s="4">
        <v>0</v>
      </c>
      <c r="F13" s="4">
        <v>0</v>
      </c>
      <c r="G13" s="4">
        <v>3</v>
      </c>
      <c r="H13" s="4">
        <v>0</v>
      </c>
      <c r="I13" s="4">
        <v>0</v>
      </c>
      <c r="J13" s="4">
        <v>2</v>
      </c>
      <c r="K13" s="4">
        <v>0</v>
      </c>
      <c r="L13" s="4">
        <v>0</v>
      </c>
      <c r="M13" s="4">
        <v>1</v>
      </c>
      <c r="N13" s="4">
        <v>1</v>
      </c>
      <c r="O13" s="4">
        <v>1</v>
      </c>
      <c r="P13" s="4">
        <v>0</v>
      </c>
      <c r="Q13" s="4">
        <v>0</v>
      </c>
      <c r="R13" s="93" t="s">
        <v>70</v>
      </c>
      <c r="S13" s="93" t="s">
        <v>70</v>
      </c>
      <c r="T13" s="93" t="s">
        <v>70</v>
      </c>
      <c r="U13" s="97">
        <v>1</v>
      </c>
      <c r="V13" s="97">
        <v>0</v>
      </c>
      <c r="W13" s="97">
        <v>0</v>
      </c>
      <c r="X13" s="97">
        <v>0</v>
      </c>
      <c r="Y13" s="4">
        <v>0</v>
      </c>
      <c r="Z13" s="4">
        <v>0</v>
      </c>
      <c r="AA13" s="4">
        <v>0</v>
      </c>
      <c r="AB13" s="4">
        <v>0</v>
      </c>
      <c r="AC13" s="4">
        <v>1</v>
      </c>
      <c r="AD13" s="4">
        <v>0</v>
      </c>
      <c r="AE13" s="4">
        <v>0</v>
      </c>
      <c r="AF13" s="4">
        <v>0</v>
      </c>
      <c r="AG13" s="4">
        <v>0</v>
      </c>
      <c r="AH13" s="19"/>
      <c r="AI13" s="35">
        <f>SUM(C13:AG13)</f>
        <v>10</v>
      </c>
      <c r="AJ13" s="14"/>
      <c r="AK13" s="56"/>
      <c r="AL13" s="56"/>
      <c r="AM13" s="56"/>
    </row>
    <row r="14" spans="1:39" ht="15.6" customHeight="1" x14ac:dyDescent="0.2">
      <c r="A14" s="120" t="s">
        <v>33</v>
      </c>
      <c r="B14" s="31" t="s">
        <v>8</v>
      </c>
      <c r="C14" s="20">
        <f>C13</f>
        <v>0</v>
      </c>
      <c r="D14" s="5">
        <f t="shared" ref="D14" si="2">C14-D12+D13</f>
        <v>0</v>
      </c>
      <c r="E14" s="5">
        <f>D14-E12+E13</f>
        <v>0</v>
      </c>
      <c r="F14" s="5">
        <f>E14-F12+F13</f>
        <v>0</v>
      </c>
      <c r="G14" s="5">
        <f t="shared" ref="G14:AG14" si="3">F14-G12+G13</f>
        <v>3</v>
      </c>
      <c r="H14" s="5">
        <f t="shared" si="3"/>
        <v>3</v>
      </c>
      <c r="I14" s="5">
        <f t="shared" si="3"/>
        <v>3</v>
      </c>
      <c r="J14" s="5">
        <f t="shared" si="3"/>
        <v>5</v>
      </c>
      <c r="K14" s="5">
        <f t="shared" si="3"/>
        <v>5</v>
      </c>
      <c r="L14" s="5">
        <f t="shared" si="3"/>
        <v>5</v>
      </c>
      <c r="M14" s="5">
        <f t="shared" si="3"/>
        <v>6</v>
      </c>
      <c r="N14" s="5">
        <f t="shared" si="3"/>
        <v>7</v>
      </c>
      <c r="O14" s="5">
        <f t="shared" si="3"/>
        <v>7</v>
      </c>
      <c r="P14" s="5">
        <f t="shared" si="3"/>
        <v>7</v>
      </c>
      <c r="Q14" s="5">
        <f t="shared" si="3"/>
        <v>7</v>
      </c>
      <c r="R14" s="94" t="s">
        <v>70</v>
      </c>
      <c r="S14" s="94" t="s">
        <v>70</v>
      </c>
      <c r="T14" s="94" t="s">
        <v>70</v>
      </c>
      <c r="U14" s="98">
        <f>Q14-U12+U13</f>
        <v>7</v>
      </c>
      <c r="V14" s="98">
        <f t="shared" si="3"/>
        <v>7</v>
      </c>
      <c r="W14" s="98">
        <f t="shared" si="3"/>
        <v>7</v>
      </c>
      <c r="X14" s="98">
        <f t="shared" si="3"/>
        <v>5</v>
      </c>
      <c r="Y14" s="5">
        <f t="shared" si="3"/>
        <v>5</v>
      </c>
      <c r="Z14" s="5">
        <f t="shared" si="3"/>
        <v>4</v>
      </c>
      <c r="AA14" s="5">
        <f t="shared" si="3"/>
        <v>4</v>
      </c>
      <c r="AB14" s="5">
        <f t="shared" si="3"/>
        <v>4</v>
      </c>
      <c r="AC14" s="5">
        <f t="shared" si="3"/>
        <v>1</v>
      </c>
      <c r="AD14" s="5">
        <f t="shared" si="3"/>
        <v>1</v>
      </c>
      <c r="AE14" s="5">
        <f t="shared" si="3"/>
        <v>1</v>
      </c>
      <c r="AF14" s="5">
        <f t="shared" si="3"/>
        <v>1</v>
      </c>
      <c r="AG14" s="5">
        <f t="shared" si="3"/>
        <v>1</v>
      </c>
      <c r="AH14" s="36">
        <f>AG14-AH12</f>
        <v>0</v>
      </c>
      <c r="AI14" s="37"/>
      <c r="AJ14" s="3">
        <f>MAX(C14:AH14)</f>
        <v>7</v>
      </c>
      <c r="AK14" s="56"/>
      <c r="AL14" s="56"/>
      <c r="AM14" s="56"/>
    </row>
    <row r="15" spans="1:39" ht="15.6" customHeight="1" x14ac:dyDescent="0.2">
      <c r="A15" s="121"/>
      <c r="B15" s="31" t="s">
        <v>9</v>
      </c>
      <c r="C15" s="110"/>
      <c r="D15" s="111"/>
      <c r="E15" s="111"/>
      <c r="F15" s="105">
        <v>7.1</v>
      </c>
      <c r="G15" s="111"/>
      <c r="H15" s="111"/>
      <c r="I15" s="111"/>
      <c r="J15" s="105">
        <v>7.17</v>
      </c>
      <c r="K15" s="111"/>
      <c r="L15" s="111"/>
      <c r="M15" s="111"/>
      <c r="N15" s="111"/>
      <c r="O15" s="111"/>
      <c r="P15" s="105">
        <v>7.25</v>
      </c>
      <c r="Q15" s="111"/>
      <c r="R15" s="111"/>
      <c r="S15" s="107" t="s">
        <v>70</v>
      </c>
      <c r="T15" s="111"/>
      <c r="U15" s="111"/>
      <c r="V15" s="111"/>
      <c r="W15" s="111"/>
      <c r="X15" s="108">
        <v>7.35</v>
      </c>
      <c r="Y15" s="111"/>
      <c r="Z15" s="111"/>
      <c r="AA15" s="111"/>
      <c r="AB15" s="111"/>
      <c r="AC15" s="111"/>
      <c r="AD15" s="105">
        <v>7.43</v>
      </c>
      <c r="AE15" s="111"/>
      <c r="AF15" s="111"/>
      <c r="AG15" s="112"/>
      <c r="AH15" s="109">
        <v>7.48</v>
      </c>
      <c r="AI15" s="38">
        <v>42</v>
      </c>
      <c r="AJ15" s="14"/>
      <c r="AK15" s="56"/>
      <c r="AL15" s="56"/>
      <c r="AM15" s="56"/>
    </row>
    <row r="16" spans="1:39" ht="15.6" customHeight="1" x14ac:dyDescent="0.2">
      <c r="A16" s="122"/>
      <c r="B16" s="32" t="s">
        <v>10</v>
      </c>
      <c r="C16" s="113">
        <v>7.06</v>
      </c>
      <c r="D16" s="114"/>
      <c r="E16" s="114"/>
      <c r="F16" s="102">
        <f>F15</f>
        <v>7.1</v>
      </c>
      <c r="G16" s="114"/>
      <c r="H16" s="114"/>
      <c r="I16" s="114"/>
      <c r="J16" s="102">
        <f>J15</f>
        <v>7.17</v>
      </c>
      <c r="K16" s="114"/>
      <c r="L16" s="114"/>
      <c r="M16" s="114"/>
      <c r="N16" s="114"/>
      <c r="O16" s="114"/>
      <c r="P16" s="102">
        <f>P15</f>
        <v>7.25</v>
      </c>
      <c r="Q16" s="114"/>
      <c r="R16" s="114"/>
      <c r="S16" s="104" t="s">
        <v>70</v>
      </c>
      <c r="T16" s="114"/>
      <c r="U16" s="114"/>
      <c r="V16" s="114"/>
      <c r="W16" s="114"/>
      <c r="X16" s="103">
        <f>X15</f>
        <v>7.35</v>
      </c>
      <c r="Y16" s="114"/>
      <c r="Z16" s="114"/>
      <c r="AA16" s="114"/>
      <c r="AB16" s="114"/>
      <c r="AC16" s="114"/>
      <c r="AD16" s="102">
        <f>AD15</f>
        <v>7.43</v>
      </c>
      <c r="AE16" s="114"/>
      <c r="AF16" s="114"/>
      <c r="AG16" s="114"/>
      <c r="AH16" s="115"/>
      <c r="AI16" s="37"/>
      <c r="AJ16" s="15"/>
      <c r="AK16" s="56"/>
      <c r="AL16" s="56"/>
      <c r="AM16" s="56"/>
    </row>
    <row r="17" spans="1:39" ht="15.6" customHeight="1" thickBot="1" x14ac:dyDescent="0.25">
      <c r="A17" s="58">
        <v>217</v>
      </c>
      <c r="B17" s="58" t="s">
        <v>11</v>
      </c>
      <c r="C17" s="65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60"/>
      <c r="AI17" s="61"/>
      <c r="AJ17" s="3"/>
      <c r="AK17" s="56"/>
      <c r="AL17" s="56"/>
      <c r="AM17" s="56"/>
    </row>
    <row r="18" spans="1:39" ht="15.6" customHeight="1" x14ac:dyDescent="0.2">
      <c r="A18" s="64"/>
      <c r="B18" s="28" t="s">
        <v>5</v>
      </c>
      <c r="C18" s="29"/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26">
        <v>1</v>
      </c>
      <c r="N18" s="26">
        <v>1</v>
      </c>
      <c r="O18" s="26">
        <v>0</v>
      </c>
      <c r="P18" s="26">
        <v>0</v>
      </c>
      <c r="Q18" s="26">
        <v>0</v>
      </c>
      <c r="R18" s="92">
        <v>0</v>
      </c>
      <c r="S18" s="92">
        <v>8</v>
      </c>
      <c r="T18" s="92">
        <v>0</v>
      </c>
      <c r="U18" s="96">
        <v>0</v>
      </c>
      <c r="V18" s="96">
        <v>2</v>
      </c>
      <c r="W18" s="96">
        <v>1</v>
      </c>
      <c r="X18" s="96">
        <v>1</v>
      </c>
      <c r="Y18" s="26">
        <v>1</v>
      </c>
      <c r="Z18" s="26">
        <v>0</v>
      </c>
      <c r="AA18" s="26">
        <v>0</v>
      </c>
      <c r="AB18" s="26">
        <v>0</v>
      </c>
      <c r="AC18" s="26">
        <v>8</v>
      </c>
      <c r="AD18" s="26">
        <v>1</v>
      </c>
      <c r="AE18" s="26">
        <v>0</v>
      </c>
      <c r="AF18" s="26">
        <v>0</v>
      </c>
      <c r="AG18" s="26">
        <v>1</v>
      </c>
      <c r="AH18" s="33">
        <v>2</v>
      </c>
      <c r="AI18" s="34" t="s">
        <v>6</v>
      </c>
      <c r="AJ18" s="52"/>
      <c r="AK18" s="56"/>
      <c r="AL18" s="56"/>
      <c r="AM18" s="56"/>
    </row>
    <row r="19" spans="1:39" ht="15.6" customHeight="1" x14ac:dyDescent="0.2">
      <c r="A19" s="30">
        <v>9.0500000000000007</v>
      </c>
      <c r="B19" s="31" t="s">
        <v>7</v>
      </c>
      <c r="C19" s="20">
        <v>1</v>
      </c>
      <c r="D19" s="4">
        <v>0</v>
      </c>
      <c r="E19" s="4">
        <v>0</v>
      </c>
      <c r="F19" s="4">
        <v>1</v>
      </c>
      <c r="G19" s="4">
        <v>0</v>
      </c>
      <c r="H19" s="4">
        <v>2</v>
      </c>
      <c r="I19" s="4">
        <v>0</v>
      </c>
      <c r="J19" s="4">
        <v>2</v>
      </c>
      <c r="K19" s="4">
        <v>0</v>
      </c>
      <c r="L19" s="4">
        <v>0</v>
      </c>
      <c r="M19" s="4">
        <v>3</v>
      </c>
      <c r="N19" s="4">
        <v>1</v>
      </c>
      <c r="O19" s="4">
        <v>4</v>
      </c>
      <c r="P19" s="4">
        <v>1</v>
      </c>
      <c r="Q19" s="4">
        <v>0</v>
      </c>
      <c r="R19" s="93">
        <v>0</v>
      </c>
      <c r="S19" s="93">
        <v>5</v>
      </c>
      <c r="T19" s="93">
        <v>0</v>
      </c>
      <c r="U19" s="97">
        <v>0</v>
      </c>
      <c r="V19" s="97">
        <v>1</v>
      </c>
      <c r="W19" s="97">
        <v>0</v>
      </c>
      <c r="X19" s="97">
        <v>4</v>
      </c>
      <c r="Y19" s="4">
        <v>3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19"/>
      <c r="AI19" s="35">
        <f>SUM(C19:AG19)</f>
        <v>28</v>
      </c>
      <c r="AJ19" s="14"/>
      <c r="AK19" s="56"/>
      <c r="AL19" s="56"/>
      <c r="AM19" s="56"/>
    </row>
    <row r="20" spans="1:39" ht="15.6" customHeight="1" x14ac:dyDescent="0.2">
      <c r="A20" s="120" t="s">
        <v>33</v>
      </c>
      <c r="B20" s="31" t="s">
        <v>8</v>
      </c>
      <c r="C20" s="20">
        <f>C19</f>
        <v>1</v>
      </c>
      <c r="D20" s="5">
        <f t="shared" ref="D20" si="4">C20-D18+D19</f>
        <v>1</v>
      </c>
      <c r="E20" s="5">
        <f>D20-E18+E19</f>
        <v>1</v>
      </c>
      <c r="F20" s="5">
        <f>E20-F18+F19</f>
        <v>2</v>
      </c>
      <c r="G20" s="5">
        <f t="shared" ref="G20:AG20" si="5">F20-G18+G19</f>
        <v>2</v>
      </c>
      <c r="H20" s="5">
        <f t="shared" si="5"/>
        <v>4</v>
      </c>
      <c r="I20" s="5">
        <f t="shared" si="5"/>
        <v>4</v>
      </c>
      <c r="J20" s="5">
        <f t="shared" si="5"/>
        <v>5</v>
      </c>
      <c r="K20" s="5">
        <f t="shared" si="5"/>
        <v>5</v>
      </c>
      <c r="L20" s="5">
        <f t="shared" si="5"/>
        <v>5</v>
      </c>
      <c r="M20" s="5">
        <f t="shared" si="5"/>
        <v>7</v>
      </c>
      <c r="N20" s="5">
        <f t="shared" si="5"/>
        <v>7</v>
      </c>
      <c r="O20" s="5">
        <f t="shared" si="5"/>
        <v>11</v>
      </c>
      <c r="P20" s="5">
        <f t="shared" si="5"/>
        <v>12</v>
      </c>
      <c r="Q20" s="5">
        <f t="shared" si="5"/>
        <v>12</v>
      </c>
      <c r="R20" s="94">
        <f t="shared" si="5"/>
        <v>12</v>
      </c>
      <c r="S20" s="94">
        <f t="shared" si="5"/>
        <v>9</v>
      </c>
      <c r="T20" s="94">
        <f t="shared" si="5"/>
        <v>9</v>
      </c>
      <c r="U20" s="98">
        <f t="shared" si="5"/>
        <v>9</v>
      </c>
      <c r="V20" s="98">
        <f t="shared" si="5"/>
        <v>8</v>
      </c>
      <c r="W20" s="98">
        <f t="shared" si="5"/>
        <v>7</v>
      </c>
      <c r="X20" s="98">
        <f t="shared" si="5"/>
        <v>10</v>
      </c>
      <c r="Y20" s="5">
        <f t="shared" si="5"/>
        <v>12</v>
      </c>
      <c r="Z20" s="5">
        <f t="shared" si="5"/>
        <v>12</v>
      </c>
      <c r="AA20" s="5">
        <f t="shared" si="5"/>
        <v>12</v>
      </c>
      <c r="AB20" s="5">
        <f t="shared" si="5"/>
        <v>12</v>
      </c>
      <c r="AC20" s="5">
        <f t="shared" si="5"/>
        <v>4</v>
      </c>
      <c r="AD20" s="5">
        <f t="shared" si="5"/>
        <v>3</v>
      </c>
      <c r="AE20" s="5">
        <f t="shared" si="5"/>
        <v>3</v>
      </c>
      <c r="AF20" s="5">
        <f t="shared" si="5"/>
        <v>3</v>
      </c>
      <c r="AG20" s="5">
        <f t="shared" si="5"/>
        <v>2</v>
      </c>
      <c r="AH20" s="36">
        <f>AG20-AH18</f>
        <v>0</v>
      </c>
      <c r="AI20" s="37"/>
      <c r="AJ20" s="3">
        <f>MAX(C20:AH20)</f>
        <v>12</v>
      </c>
      <c r="AK20" s="56"/>
      <c r="AL20" s="56"/>
      <c r="AM20" s="56"/>
    </row>
    <row r="21" spans="1:39" ht="15.6" customHeight="1" x14ac:dyDescent="0.2">
      <c r="A21" s="121"/>
      <c r="B21" s="31" t="s">
        <v>9</v>
      </c>
      <c r="C21" s="110"/>
      <c r="D21" s="111"/>
      <c r="E21" s="111"/>
      <c r="F21" s="105">
        <v>9.08</v>
      </c>
      <c r="G21" s="111"/>
      <c r="H21" s="111"/>
      <c r="I21" s="111"/>
      <c r="J21" s="105">
        <v>9.16</v>
      </c>
      <c r="K21" s="111"/>
      <c r="L21" s="111"/>
      <c r="M21" s="111"/>
      <c r="N21" s="111"/>
      <c r="O21" s="111"/>
      <c r="P21" s="105">
        <v>9.24</v>
      </c>
      <c r="Q21" s="111"/>
      <c r="R21" s="111"/>
      <c r="S21" s="107">
        <v>9.3000000000000007</v>
      </c>
      <c r="T21" s="111"/>
      <c r="U21" s="111"/>
      <c r="V21" s="111"/>
      <c r="W21" s="111"/>
      <c r="X21" s="108">
        <v>9.3800000000000008</v>
      </c>
      <c r="Y21" s="111"/>
      <c r="Z21" s="111"/>
      <c r="AA21" s="111"/>
      <c r="AB21" s="111"/>
      <c r="AC21" s="111"/>
      <c r="AD21" s="105">
        <v>9.4600000000000009</v>
      </c>
      <c r="AE21" s="111"/>
      <c r="AF21" s="111"/>
      <c r="AG21" s="112"/>
      <c r="AH21" s="109">
        <v>9.52</v>
      </c>
      <c r="AI21" s="38">
        <v>47</v>
      </c>
      <c r="AJ21" s="14"/>
      <c r="AK21" s="56"/>
      <c r="AL21" s="56"/>
      <c r="AM21" s="56"/>
    </row>
    <row r="22" spans="1:39" ht="15.6" customHeight="1" x14ac:dyDescent="0.2">
      <c r="A22" s="122"/>
      <c r="B22" s="32" t="s">
        <v>10</v>
      </c>
      <c r="C22" s="113">
        <v>9.0500000000000007</v>
      </c>
      <c r="D22" s="114"/>
      <c r="E22" s="114"/>
      <c r="F22" s="102">
        <v>9.08</v>
      </c>
      <c r="G22" s="114"/>
      <c r="H22" s="114"/>
      <c r="I22" s="114"/>
      <c r="J22" s="102">
        <f>J21</f>
        <v>9.16</v>
      </c>
      <c r="K22" s="114"/>
      <c r="L22" s="114"/>
      <c r="M22" s="114"/>
      <c r="N22" s="114"/>
      <c r="O22" s="114"/>
      <c r="P22" s="102">
        <f>P21</f>
        <v>9.24</v>
      </c>
      <c r="Q22" s="114"/>
      <c r="R22" s="114"/>
      <c r="S22" s="104">
        <f>S21</f>
        <v>9.3000000000000007</v>
      </c>
      <c r="T22" s="114"/>
      <c r="U22" s="114"/>
      <c r="V22" s="114"/>
      <c r="W22" s="114"/>
      <c r="X22" s="103">
        <f>X21</f>
        <v>9.3800000000000008</v>
      </c>
      <c r="Y22" s="114"/>
      <c r="Z22" s="114"/>
      <c r="AA22" s="114"/>
      <c r="AB22" s="114"/>
      <c r="AC22" s="114"/>
      <c r="AD22" s="102">
        <f>AD21</f>
        <v>9.4600000000000009</v>
      </c>
      <c r="AE22" s="114"/>
      <c r="AF22" s="114"/>
      <c r="AG22" s="114"/>
      <c r="AH22" s="115"/>
      <c r="AI22" s="37"/>
      <c r="AJ22" s="15"/>
      <c r="AK22" s="56"/>
      <c r="AL22" s="56"/>
      <c r="AM22" s="56"/>
    </row>
    <row r="23" spans="1:39" ht="15.6" customHeight="1" thickBot="1" x14ac:dyDescent="0.25">
      <c r="A23" s="58">
        <v>217</v>
      </c>
      <c r="B23" s="58" t="s">
        <v>11</v>
      </c>
      <c r="C23" s="65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60"/>
      <c r="AI23" s="61"/>
      <c r="AJ23" s="3"/>
      <c r="AK23" s="56"/>
      <c r="AL23" s="56"/>
      <c r="AM23" s="56"/>
    </row>
    <row r="24" spans="1:39" ht="15.6" customHeight="1" x14ac:dyDescent="0.2">
      <c r="A24" s="64"/>
      <c r="B24" s="28" t="s">
        <v>5</v>
      </c>
      <c r="C24" s="29"/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5</v>
      </c>
      <c r="R24" s="92">
        <v>1</v>
      </c>
      <c r="S24" s="92">
        <v>20</v>
      </c>
      <c r="T24" s="92">
        <v>0</v>
      </c>
      <c r="U24" s="96">
        <v>0</v>
      </c>
      <c r="V24" s="96">
        <v>4</v>
      </c>
      <c r="W24" s="96">
        <v>0</v>
      </c>
      <c r="X24" s="96">
        <v>2</v>
      </c>
      <c r="Y24" s="26">
        <v>0</v>
      </c>
      <c r="Z24" s="26">
        <v>0</v>
      </c>
      <c r="AA24" s="26">
        <v>0</v>
      </c>
      <c r="AB24" s="26">
        <v>0</v>
      </c>
      <c r="AC24" s="26">
        <v>2</v>
      </c>
      <c r="AD24" s="26">
        <v>2</v>
      </c>
      <c r="AE24" s="26">
        <v>0</v>
      </c>
      <c r="AF24" s="26">
        <v>0</v>
      </c>
      <c r="AG24" s="26">
        <v>0</v>
      </c>
      <c r="AH24" s="33">
        <v>1</v>
      </c>
      <c r="AI24" s="34" t="s">
        <v>6</v>
      </c>
      <c r="AJ24" s="52"/>
      <c r="AK24" s="56"/>
      <c r="AL24" s="56"/>
      <c r="AM24" s="56"/>
    </row>
    <row r="25" spans="1:39" ht="15.6" customHeight="1" x14ac:dyDescent="0.2">
      <c r="A25" s="30">
        <v>11.05</v>
      </c>
      <c r="B25" s="31" t="s">
        <v>7</v>
      </c>
      <c r="C25" s="20">
        <v>1</v>
      </c>
      <c r="D25" s="4">
        <v>1</v>
      </c>
      <c r="E25" s="4">
        <v>3</v>
      </c>
      <c r="F25" s="4">
        <v>0</v>
      </c>
      <c r="G25" s="4">
        <v>2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3</v>
      </c>
      <c r="N25" s="4">
        <v>11</v>
      </c>
      <c r="O25" s="4">
        <v>3</v>
      </c>
      <c r="P25" s="4">
        <v>7</v>
      </c>
      <c r="Q25" s="4">
        <v>1</v>
      </c>
      <c r="R25" s="93">
        <v>0</v>
      </c>
      <c r="S25" s="93">
        <v>5</v>
      </c>
      <c r="T25" s="93">
        <v>0</v>
      </c>
      <c r="U25" s="97">
        <v>1</v>
      </c>
      <c r="V25" s="97">
        <v>0</v>
      </c>
      <c r="W25" s="97">
        <v>0</v>
      </c>
      <c r="X25" s="97">
        <v>0</v>
      </c>
      <c r="Y25" s="4">
        <v>1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19"/>
      <c r="AI25" s="35">
        <f>SUM(C25:AG25)</f>
        <v>39</v>
      </c>
      <c r="AJ25" s="14"/>
      <c r="AK25" s="56"/>
      <c r="AL25" s="56"/>
      <c r="AM25" s="56"/>
    </row>
    <row r="26" spans="1:39" ht="15.6" customHeight="1" x14ac:dyDescent="0.2">
      <c r="A26" s="120" t="s">
        <v>33</v>
      </c>
      <c r="B26" s="31" t="s">
        <v>8</v>
      </c>
      <c r="C26" s="20">
        <f>C25</f>
        <v>1</v>
      </c>
      <c r="D26" s="5">
        <f t="shared" ref="D26" si="6">C26-D24+D25</f>
        <v>2</v>
      </c>
      <c r="E26" s="5">
        <f>D26-E24+E25</f>
        <v>5</v>
      </c>
      <c r="F26" s="5">
        <f>E26-F24+F25</f>
        <v>5</v>
      </c>
      <c r="G26" s="5">
        <f t="shared" ref="G26" si="7">F26-G24+G25</f>
        <v>7</v>
      </c>
      <c r="H26" s="5">
        <f t="shared" ref="H26" si="8">G26-H24+H25</f>
        <v>7</v>
      </c>
      <c r="I26" s="5">
        <f t="shared" ref="I26" si="9">H26-I24+I25</f>
        <v>7</v>
      </c>
      <c r="J26" s="5">
        <f t="shared" ref="J26" si="10">I26-J24+J25</f>
        <v>7</v>
      </c>
      <c r="K26" s="5">
        <f t="shared" ref="K26" si="11">J26-K24+K25</f>
        <v>7</v>
      </c>
      <c r="L26" s="5">
        <f t="shared" ref="L26" si="12">K26-L24+L25</f>
        <v>7</v>
      </c>
      <c r="M26" s="5">
        <f t="shared" ref="M26" si="13">L26-M24+M25</f>
        <v>10</v>
      </c>
      <c r="N26" s="5">
        <f t="shared" ref="N26" si="14">M26-N24+N25</f>
        <v>21</v>
      </c>
      <c r="O26" s="5">
        <f t="shared" ref="O26" si="15">N26-O24+O25</f>
        <v>24</v>
      </c>
      <c r="P26" s="5">
        <f t="shared" ref="P26" si="16">O26-P24+P25</f>
        <v>29</v>
      </c>
      <c r="Q26" s="5">
        <f t="shared" ref="Q26" si="17">P26-Q24+Q25</f>
        <v>25</v>
      </c>
      <c r="R26" s="94">
        <f t="shared" ref="R26" si="18">Q26-R24+R25</f>
        <v>24</v>
      </c>
      <c r="S26" s="94">
        <f t="shared" ref="S26" si="19">R26-S24+S25</f>
        <v>9</v>
      </c>
      <c r="T26" s="94">
        <f t="shared" ref="T26" si="20">S26-T24+T25</f>
        <v>9</v>
      </c>
      <c r="U26" s="98">
        <f t="shared" ref="U26" si="21">T26-U24+U25</f>
        <v>10</v>
      </c>
      <c r="V26" s="98">
        <f t="shared" ref="V26" si="22">U26-V24+V25</f>
        <v>6</v>
      </c>
      <c r="W26" s="98">
        <f t="shared" ref="W26" si="23">V26-W24+W25</f>
        <v>6</v>
      </c>
      <c r="X26" s="98">
        <f t="shared" ref="X26" si="24">W26-X24+X25</f>
        <v>4</v>
      </c>
      <c r="Y26" s="5">
        <f t="shared" ref="Y26" si="25">X26-Y24+Y25</f>
        <v>5</v>
      </c>
      <c r="Z26" s="5">
        <f t="shared" ref="Z26" si="26">Y26-Z24+Z25</f>
        <v>5</v>
      </c>
      <c r="AA26" s="5">
        <f t="shared" ref="AA26" si="27">Z26-AA24+AA25</f>
        <v>5</v>
      </c>
      <c r="AB26" s="5">
        <f t="shared" ref="AB26" si="28">AA26-AB24+AB25</f>
        <v>5</v>
      </c>
      <c r="AC26" s="5">
        <f t="shared" ref="AC26" si="29">AB26-AC24+AC25</f>
        <v>3</v>
      </c>
      <c r="AD26" s="5">
        <f t="shared" ref="AD26" si="30">AC26-AD24+AD25</f>
        <v>1</v>
      </c>
      <c r="AE26" s="5">
        <f t="shared" ref="AE26" si="31">AD26-AE24+AE25</f>
        <v>1</v>
      </c>
      <c r="AF26" s="5">
        <f t="shared" ref="AF26" si="32">AE26-AF24+AF25</f>
        <v>1</v>
      </c>
      <c r="AG26" s="5">
        <f t="shared" ref="AG26" si="33">AF26-AG24+AG25</f>
        <v>1</v>
      </c>
      <c r="AH26" s="36">
        <f>AG26-AH24</f>
        <v>0</v>
      </c>
      <c r="AI26" s="37"/>
      <c r="AJ26" s="3">
        <f>MAX(C26:AH26)</f>
        <v>29</v>
      </c>
      <c r="AK26" s="56"/>
      <c r="AL26" s="56"/>
      <c r="AM26" s="56"/>
    </row>
    <row r="27" spans="1:39" ht="15.6" customHeight="1" x14ac:dyDescent="0.2">
      <c r="A27" s="121"/>
      <c r="B27" s="31" t="s">
        <v>9</v>
      </c>
      <c r="C27" s="110"/>
      <c r="D27" s="111"/>
      <c r="E27" s="111"/>
      <c r="F27" s="105">
        <v>11.1</v>
      </c>
      <c r="G27" s="111"/>
      <c r="H27" s="111"/>
      <c r="I27" s="111"/>
      <c r="J27" s="105">
        <v>11.17</v>
      </c>
      <c r="K27" s="111"/>
      <c r="L27" s="111"/>
      <c r="M27" s="111"/>
      <c r="N27" s="111"/>
      <c r="O27" s="111"/>
      <c r="P27" s="105">
        <v>11.26</v>
      </c>
      <c r="Q27" s="111"/>
      <c r="R27" s="111"/>
      <c r="S27" s="107">
        <v>11.33</v>
      </c>
      <c r="T27" s="111"/>
      <c r="U27" s="111"/>
      <c r="V27" s="111"/>
      <c r="W27" s="111"/>
      <c r="X27" s="108">
        <v>11.39</v>
      </c>
      <c r="Y27" s="111"/>
      <c r="Z27" s="111"/>
      <c r="AA27" s="111"/>
      <c r="AB27" s="111"/>
      <c r="AC27" s="111"/>
      <c r="AD27" s="105">
        <v>11.46</v>
      </c>
      <c r="AE27" s="111"/>
      <c r="AF27" s="111"/>
      <c r="AG27" s="112"/>
      <c r="AH27" s="109">
        <v>11.5</v>
      </c>
      <c r="AI27" s="38">
        <v>45</v>
      </c>
      <c r="AJ27" s="14"/>
      <c r="AK27" s="56"/>
      <c r="AL27" s="56"/>
      <c r="AM27" s="56"/>
    </row>
    <row r="28" spans="1:39" ht="15.6" customHeight="1" x14ac:dyDescent="0.2">
      <c r="A28" s="122"/>
      <c r="B28" s="32" t="s">
        <v>10</v>
      </c>
      <c r="C28" s="113">
        <v>11.05</v>
      </c>
      <c r="D28" s="114"/>
      <c r="E28" s="114"/>
      <c r="F28" s="102">
        <v>11.1</v>
      </c>
      <c r="G28" s="114"/>
      <c r="H28" s="114"/>
      <c r="I28" s="114"/>
      <c r="J28" s="102">
        <f>J27</f>
        <v>11.17</v>
      </c>
      <c r="K28" s="114"/>
      <c r="L28" s="114"/>
      <c r="M28" s="114"/>
      <c r="N28" s="114"/>
      <c r="O28" s="114"/>
      <c r="P28" s="102">
        <f>P27</f>
        <v>11.26</v>
      </c>
      <c r="Q28" s="114"/>
      <c r="R28" s="114"/>
      <c r="S28" s="104">
        <f>S27</f>
        <v>11.33</v>
      </c>
      <c r="T28" s="114"/>
      <c r="U28" s="114"/>
      <c r="V28" s="114"/>
      <c r="W28" s="114"/>
      <c r="X28" s="103">
        <f>X27</f>
        <v>11.39</v>
      </c>
      <c r="Y28" s="114"/>
      <c r="Z28" s="114"/>
      <c r="AA28" s="114"/>
      <c r="AB28" s="114"/>
      <c r="AC28" s="114"/>
      <c r="AD28" s="102">
        <f>AD27</f>
        <v>11.46</v>
      </c>
      <c r="AE28" s="114"/>
      <c r="AF28" s="114"/>
      <c r="AG28" s="114"/>
      <c r="AH28" s="115"/>
      <c r="AI28" s="37"/>
      <c r="AJ28" s="15"/>
      <c r="AK28" s="56"/>
      <c r="AL28" s="56"/>
      <c r="AM28" s="56"/>
    </row>
    <row r="29" spans="1:39" ht="15.6" customHeight="1" thickBot="1" x14ac:dyDescent="0.25">
      <c r="A29" s="58">
        <v>217</v>
      </c>
      <c r="B29" s="58" t="s">
        <v>11</v>
      </c>
      <c r="C29" s="65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60"/>
      <c r="AI29" s="61"/>
      <c r="AJ29" s="3"/>
      <c r="AK29" s="56"/>
      <c r="AL29" s="56"/>
      <c r="AM29" s="56"/>
    </row>
    <row r="30" spans="1:39" ht="15.6" customHeight="1" x14ac:dyDescent="0.2">
      <c r="A30" s="64"/>
      <c r="B30" s="28" t="s">
        <v>5</v>
      </c>
      <c r="C30" s="29"/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2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92" t="s">
        <v>70</v>
      </c>
      <c r="S30" s="92" t="s">
        <v>70</v>
      </c>
      <c r="T30" s="92" t="s">
        <v>70</v>
      </c>
      <c r="U30" s="96">
        <v>1</v>
      </c>
      <c r="V30" s="96">
        <v>2</v>
      </c>
      <c r="W30" s="96">
        <v>0</v>
      </c>
      <c r="X30" s="96">
        <v>13</v>
      </c>
      <c r="Y30" s="26">
        <v>1</v>
      </c>
      <c r="Z30" s="26">
        <v>0</v>
      </c>
      <c r="AA30" s="26">
        <v>1</v>
      </c>
      <c r="AB30" s="26">
        <v>1</v>
      </c>
      <c r="AC30" s="26">
        <v>4</v>
      </c>
      <c r="AD30" s="26">
        <v>2</v>
      </c>
      <c r="AE30" s="26">
        <v>0</v>
      </c>
      <c r="AF30" s="26">
        <v>0</v>
      </c>
      <c r="AG30" s="26">
        <v>0</v>
      </c>
      <c r="AH30" s="33">
        <v>2</v>
      </c>
      <c r="AI30" s="34" t="s">
        <v>6</v>
      </c>
      <c r="AJ30" s="52"/>
      <c r="AK30" s="56"/>
      <c r="AL30" s="56"/>
      <c r="AM30" s="56"/>
    </row>
    <row r="31" spans="1:39" ht="15.6" customHeight="1" x14ac:dyDescent="0.2">
      <c r="A31" s="30">
        <v>13.13</v>
      </c>
      <c r="B31" s="31" t="s">
        <v>7</v>
      </c>
      <c r="C31" s="20">
        <v>0</v>
      </c>
      <c r="D31" s="4">
        <v>0</v>
      </c>
      <c r="E31" s="4">
        <v>2</v>
      </c>
      <c r="F31" s="4">
        <v>0</v>
      </c>
      <c r="G31" s="4">
        <v>0</v>
      </c>
      <c r="H31" s="4">
        <v>3</v>
      </c>
      <c r="I31" s="4">
        <v>2</v>
      </c>
      <c r="J31" s="4">
        <v>1</v>
      </c>
      <c r="K31" s="4">
        <v>0</v>
      </c>
      <c r="L31" s="4">
        <v>2</v>
      </c>
      <c r="M31" s="4">
        <v>3</v>
      </c>
      <c r="N31" s="4">
        <v>8</v>
      </c>
      <c r="O31" s="4">
        <v>2</v>
      </c>
      <c r="P31" s="4">
        <v>0</v>
      </c>
      <c r="Q31" s="4">
        <v>0</v>
      </c>
      <c r="R31" s="93" t="s">
        <v>70</v>
      </c>
      <c r="S31" s="93" t="s">
        <v>70</v>
      </c>
      <c r="T31" s="93" t="s">
        <v>70</v>
      </c>
      <c r="U31" s="97">
        <v>0</v>
      </c>
      <c r="V31" s="97">
        <v>2</v>
      </c>
      <c r="W31" s="97">
        <v>1</v>
      </c>
      <c r="X31" s="97">
        <v>3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19"/>
      <c r="AI31" s="35">
        <f>SUM(C31:AG31)</f>
        <v>29</v>
      </c>
      <c r="AJ31" s="14"/>
      <c r="AK31" s="56"/>
      <c r="AL31" s="56"/>
      <c r="AM31" s="56"/>
    </row>
    <row r="32" spans="1:39" ht="15.6" customHeight="1" x14ac:dyDescent="0.2">
      <c r="A32" s="120" t="s">
        <v>33</v>
      </c>
      <c r="B32" s="31" t="s">
        <v>8</v>
      </c>
      <c r="C32" s="20">
        <f>C31</f>
        <v>0</v>
      </c>
      <c r="D32" s="5">
        <f t="shared" ref="D32" si="34">C32-D30+D31</f>
        <v>0</v>
      </c>
      <c r="E32" s="5">
        <f>D32-E30+E31</f>
        <v>2</v>
      </c>
      <c r="F32" s="5">
        <f>E32-F30+F31</f>
        <v>2</v>
      </c>
      <c r="G32" s="5">
        <f t="shared" ref="G32:AG32" si="35">F32-G30+G31</f>
        <v>2</v>
      </c>
      <c r="H32" s="5">
        <f t="shared" si="35"/>
        <v>5</v>
      </c>
      <c r="I32" s="5">
        <f t="shared" si="35"/>
        <v>7</v>
      </c>
      <c r="J32" s="5">
        <f t="shared" si="35"/>
        <v>8</v>
      </c>
      <c r="K32" s="5">
        <f t="shared" si="35"/>
        <v>8</v>
      </c>
      <c r="L32" s="5">
        <f t="shared" si="35"/>
        <v>8</v>
      </c>
      <c r="M32" s="5">
        <f t="shared" si="35"/>
        <v>11</v>
      </c>
      <c r="N32" s="5">
        <f t="shared" si="35"/>
        <v>19</v>
      </c>
      <c r="O32" s="5">
        <f t="shared" si="35"/>
        <v>21</v>
      </c>
      <c r="P32" s="5">
        <f t="shared" si="35"/>
        <v>21</v>
      </c>
      <c r="Q32" s="5">
        <f t="shared" si="35"/>
        <v>21</v>
      </c>
      <c r="R32" s="94" t="s">
        <v>70</v>
      </c>
      <c r="S32" s="94" t="s">
        <v>70</v>
      </c>
      <c r="T32" s="94" t="s">
        <v>70</v>
      </c>
      <c r="U32" s="98">
        <f>Q32-U30+U31</f>
        <v>20</v>
      </c>
      <c r="V32" s="98">
        <f t="shared" si="35"/>
        <v>20</v>
      </c>
      <c r="W32" s="98">
        <f t="shared" si="35"/>
        <v>21</v>
      </c>
      <c r="X32" s="98">
        <f t="shared" si="35"/>
        <v>11</v>
      </c>
      <c r="Y32" s="5">
        <f t="shared" si="35"/>
        <v>10</v>
      </c>
      <c r="Z32" s="5">
        <f t="shared" si="35"/>
        <v>10</v>
      </c>
      <c r="AA32" s="5">
        <f t="shared" si="35"/>
        <v>9</v>
      </c>
      <c r="AB32" s="5">
        <f t="shared" si="35"/>
        <v>8</v>
      </c>
      <c r="AC32" s="5">
        <f t="shared" si="35"/>
        <v>4</v>
      </c>
      <c r="AD32" s="5">
        <f t="shared" si="35"/>
        <v>2</v>
      </c>
      <c r="AE32" s="5">
        <f t="shared" si="35"/>
        <v>2</v>
      </c>
      <c r="AF32" s="5">
        <f t="shared" si="35"/>
        <v>2</v>
      </c>
      <c r="AG32" s="5">
        <f t="shared" si="35"/>
        <v>2</v>
      </c>
      <c r="AH32" s="36">
        <f>AG32-AH30</f>
        <v>0</v>
      </c>
      <c r="AI32" s="37"/>
      <c r="AJ32" s="3">
        <f>MAX(C32:AH32)</f>
        <v>21</v>
      </c>
      <c r="AK32" s="56"/>
      <c r="AL32" s="56"/>
      <c r="AM32" s="56"/>
    </row>
    <row r="33" spans="1:39" ht="15.6" customHeight="1" x14ac:dyDescent="0.2">
      <c r="A33" s="121"/>
      <c r="B33" s="31" t="s">
        <v>9</v>
      </c>
      <c r="C33" s="110"/>
      <c r="D33" s="111"/>
      <c r="E33" s="111"/>
      <c r="F33" s="105">
        <v>13.2</v>
      </c>
      <c r="G33" s="111"/>
      <c r="H33" s="111"/>
      <c r="I33" s="111"/>
      <c r="J33" s="105">
        <v>13.26</v>
      </c>
      <c r="K33" s="111"/>
      <c r="L33" s="111"/>
      <c r="M33" s="111"/>
      <c r="N33" s="111"/>
      <c r="O33" s="111"/>
      <c r="P33" s="105">
        <v>13.32</v>
      </c>
      <c r="Q33" s="111"/>
      <c r="R33" s="111"/>
      <c r="S33" s="107" t="s">
        <v>70</v>
      </c>
      <c r="T33" s="111"/>
      <c r="U33" s="111"/>
      <c r="V33" s="111"/>
      <c r="W33" s="111"/>
      <c r="X33" s="108">
        <v>13.42</v>
      </c>
      <c r="Y33" s="111"/>
      <c r="Z33" s="111"/>
      <c r="AA33" s="111"/>
      <c r="AB33" s="111"/>
      <c r="AC33" s="111"/>
      <c r="AD33" s="105">
        <v>13.49</v>
      </c>
      <c r="AE33" s="111"/>
      <c r="AF33" s="111"/>
      <c r="AG33" s="112"/>
      <c r="AH33" s="109">
        <v>13.56</v>
      </c>
      <c r="AI33" s="38">
        <v>43</v>
      </c>
      <c r="AJ33" s="14"/>
      <c r="AK33" s="56"/>
      <c r="AL33" s="56"/>
      <c r="AM33" s="56"/>
    </row>
    <row r="34" spans="1:39" ht="15.6" customHeight="1" x14ac:dyDescent="0.2">
      <c r="A34" s="122"/>
      <c r="B34" s="32" t="s">
        <v>10</v>
      </c>
      <c r="C34" s="113">
        <v>13.13</v>
      </c>
      <c r="D34" s="114"/>
      <c r="E34" s="114"/>
      <c r="F34" s="102">
        <f>F33</f>
        <v>13.2</v>
      </c>
      <c r="G34" s="114"/>
      <c r="H34" s="114"/>
      <c r="I34" s="114"/>
      <c r="J34" s="102">
        <f>J33</f>
        <v>13.26</v>
      </c>
      <c r="K34" s="114"/>
      <c r="L34" s="114"/>
      <c r="M34" s="114"/>
      <c r="N34" s="114"/>
      <c r="O34" s="114"/>
      <c r="P34" s="102">
        <f>P33</f>
        <v>13.32</v>
      </c>
      <c r="Q34" s="114"/>
      <c r="R34" s="114"/>
      <c r="S34" s="104" t="s">
        <v>70</v>
      </c>
      <c r="T34" s="114"/>
      <c r="U34" s="114"/>
      <c r="V34" s="114"/>
      <c r="W34" s="114"/>
      <c r="X34" s="103">
        <f>X33</f>
        <v>13.42</v>
      </c>
      <c r="Y34" s="114"/>
      <c r="Z34" s="114"/>
      <c r="AA34" s="114"/>
      <c r="AB34" s="114"/>
      <c r="AC34" s="114"/>
      <c r="AD34" s="102">
        <f>AD33</f>
        <v>13.49</v>
      </c>
      <c r="AE34" s="114"/>
      <c r="AF34" s="114"/>
      <c r="AG34" s="114"/>
      <c r="AH34" s="115"/>
      <c r="AI34" s="37"/>
      <c r="AJ34" s="15"/>
      <c r="AK34" s="56"/>
      <c r="AL34" s="56"/>
      <c r="AM34" s="56"/>
    </row>
    <row r="35" spans="1:39" ht="15.6" customHeight="1" thickBot="1" x14ac:dyDescent="0.25">
      <c r="A35" s="58">
        <v>217</v>
      </c>
      <c r="B35" s="58" t="s">
        <v>11</v>
      </c>
      <c r="C35" s="65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60"/>
      <c r="AI35" s="61"/>
      <c r="AJ35" s="3"/>
      <c r="AK35" s="56"/>
      <c r="AL35" s="56"/>
      <c r="AM35" s="56"/>
    </row>
    <row r="36" spans="1:39" ht="15.6" customHeight="1" x14ac:dyDescent="0.2">
      <c r="A36" s="64"/>
      <c r="B36" s="28" t="s">
        <v>5</v>
      </c>
      <c r="C36" s="29"/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1</v>
      </c>
      <c r="P36" s="26">
        <v>0</v>
      </c>
      <c r="Q36" s="26">
        <v>2</v>
      </c>
      <c r="R36" s="92">
        <v>0</v>
      </c>
      <c r="S36" s="92">
        <v>6</v>
      </c>
      <c r="T36" s="92">
        <v>0</v>
      </c>
      <c r="U36" s="96">
        <v>1</v>
      </c>
      <c r="V36" s="96">
        <v>2</v>
      </c>
      <c r="W36" s="96">
        <v>0</v>
      </c>
      <c r="X36" s="96">
        <v>1</v>
      </c>
      <c r="Y36" s="26">
        <v>2</v>
      </c>
      <c r="Z36" s="26">
        <v>1</v>
      </c>
      <c r="AA36" s="26">
        <v>0</v>
      </c>
      <c r="AB36" s="26">
        <v>0</v>
      </c>
      <c r="AC36" s="26">
        <v>3</v>
      </c>
      <c r="AD36" s="26">
        <v>3</v>
      </c>
      <c r="AE36" s="26">
        <v>0</v>
      </c>
      <c r="AF36" s="26">
        <v>0</v>
      </c>
      <c r="AG36" s="26">
        <v>1</v>
      </c>
      <c r="AH36" s="33">
        <v>3</v>
      </c>
      <c r="AI36" s="34" t="s">
        <v>6</v>
      </c>
      <c r="AJ36" s="52"/>
      <c r="AK36" s="56"/>
      <c r="AL36" s="56"/>
      <c r="AM36" s="56"/>
    </row>
    <row r="37" spans="1:39" ht="15.6" customHeight="1" x14ac:dyDescent="0.2">
      <c r="A37" s="30">
        <v>15.05</v>
      </c>
      <c r="B37" s="31" t="s">
        <v>7</v>
      </c>
      <c r="C37" s="20">
        <v>3</v>
      </c>
      <c r="D37" s="4">
        <v>0</v>
      </c>
      <c r="E37" s="4">
        <v>1</v>
      </c>
      <c r="F37" s="4">
        <v>1</v>
      </c>
      <c r="G37" s="4">
        <v>0</v>
      </c>
      <c r="H37" s="4">
        <v>2</v>
      </c>
      <c r="I37" s="4">
        <v>0</v>
      </c>
      <c r="J37" s="4">
        <v>1</v>
      </c>
      <c r="K37" s="4">
        <v>0</v>
      </c>
      <c r="L37" s="4">
        <v>3</v>
      </c>
      <c r="M37" s="4">
        <v>1</v>
      </c>
      <c r="N37" s="4">
        <v>1</v>
      </c>
      <c r="O37" s="4">
        <v>3</v>
      </c>
      <c r="P37" s="4">
        <v>1</v>
      </c>
      <c r="Q37" s="4">
        <v>1</v>
      </c>
      <c r="R37" s="93">
        <v>0</v>
      </c>
      <c r="S37" s="93">
        <v>0</v>
      </c>
      <c r="T37" s="93">
        <v>1</v>
      </c>
      <c r="U37" s="97">
        <v>1</v>
      </c>
      <c r="V37" s="97">
        <v>0</v>
      </c>
      <c r="W37" s="97">
        <v>1</v>
      </c>
      <c r="X37" s="97">
        <v>2</v>
      </c>
      <c r="Y37" s="4">
        <v>3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19"/>
      <c r="AI37" s="35">
        <f>SUM(C37:AG37)</f>
        <v>26</v>
      </c>
      <c r="AJ37" s="14"/>
      <c r="AK37" s="56"/>
      <c r="AL37" s="56"/>
      <c r="AM37" s="56"/>
    </row>
    <row r="38" spans="1:39" ht="15.6" customHeight="1" x14ac:dyDescent="0.2">
      <c r="A38" s="120" t="s">
        <v>33</v>
      </c>
      <c r="B38" s="31" t="s">
        <v>8</v>
      </c>
      <c r="C38" s="20">
        <f>C37</f>
        <v>3</v>
      </c>
      <c r="D38" s="5">
        <f t="shared" ref="D38" si="36">C38-D36+D37</f>
        <v>3</v>
      </c>
      <c r="E38" s="5">
        <f>D38-E36+E37</f>
        <v>4</v>
      </c>
      <c r="F38" s="5">
        <f>E38-F36+F37</f>
        <v>5</v>
      </c>
      <c r="G38" s="5">
        <f t="shared" ref="G38:AG38" si="37">F38-G36+G37</f>
        <v>5</v>
      </c>
      <c r="H38" s="5">
        <f t="shared" si="37"/>
        <v>7</v>
      </c>
      <c r="I38" s="5">
        <f t="shared" si="37"/>
        <v>7</v>
      </c>
      <c r="J38" s="5">
        <f t="shared" si="37"/>
        <v>8</v>
      </c>
      <c r="K38" s="5">
        <f t="shared" si="37"/>
        <v>8</v>
      </c>
      <c r="L38" s="5">
        <f t="shared" si="37"/>
        <v>11</v>
      </c>
      <c r="M38" s="5">
        <f t="shared" si="37"/>
        <v>12</v>
      </c>
      <c r="N38" s="5">
        <f t="shared" si="37"/>
        <v>13</v>
      </c>
      <c r="O38" s="5">
        <f t="shared" si="37"/>
        <v>15</v>
      </c>
      <c r="P38" s="5">
        <f t="shared" si="37"/>
        <v>16</v>
      </c>
      <c r="Q38" s="5">
        <f t="shared" si="37"/>
        <v>15</v>
      </c>
      <c r="R38" s="94">
        <f t="shared" si="37"/>
        <v>15</v>
      </c>
      <c r="S38" s="94">
        <f t="shared" si="37"/>
        <v>9</v>
      </c>
      <c r="T38" s="94">
        <f t="shared" si="37"/>
        <v>10</v>
      </c>
      <c r="U38" s="98">
        <f t="shared" si="37"/>
        <v>10</v>
      </c>
      <c r="V38" s="98">
        <f t="shared" si="37"/>
        <v>8</v>
      </c>
      <c r="W38" s="98">
        <f t="shared" si="37"/>
        <v>9</v>
      </c>
      <c r="X38" s="98">
        <f t="shared" si="37"/>
        <v>10</v>
      </c>
      <c r="Y38" s="5">
        <f t="shared" si="37"/>
        <v>11</v>
      </c>
      <c r="Z38" s="5">
        <f t="shared" si="37"/>
        <v>10</v>
      </c>
      <c r="AA38" s="5">
        <f t="shared" si="37"/>
        <v>10</v>
      </c>
      <c r="AB38" s="5">
        <f t="shared" si="37"/>
        <v>10</v>
      </c>
      <c r="AC38" s="5">
        <f t="shared" si="37"/>
        <v>7</v>
      </c>
      <c r="AD38" s="5">
        <f t="shared" si="37"/>
        <v>4</v>
      </c>
      <c r="AE38" s="5">
        <f t="shared" si="37"/>
        <v>4</v>
      </c>
      <c r="AF38" s="5">
        <f t="shared" si="37"/>
        <v>4</v>
      </c>
      <c r="AG38" s="5">
        <f t="shared" si="37"/>
        <v>3</v>
      </c>
      <c r="AH38" s="36">
        <f>AG38-AH36</f>
        <v>0</v>
      </c>
      <c r="AI38" s="37"/>
      <c r="AJ38" s="3">
        <f>MAX(C38:AH38)</f>
        <v>16</v>
      </c>
      <c r="AK38" s="56"/>
      <c r="AL38" s="56"/>
      <c r="AM38" s="56"/>
    </row>
    <row r="39" spans="1:39" ht="15.6" customHeight="1" x14ac:dyDescent="0.2">
      <c r="A39" s="121"/>
      <c r="B39" s="31" t="s">
        <v>9</v>
      </c>
      <c r="C39" s="110"/>
      <c r="D39" s="111"/>
      <c r="E39" s="111"/>
      <c r="F39" s="105">
        <v>15.1</v>
      </c>
      <c r="G39" s="111"/>
      <c r="H39" s="111"/>
      <c r="I39" s="111"/>
      <c r="J39" s="105">
        <v>15.17</v>
      </c>
      <c r="K39" s="111"/>
      <c r="L39" s="111"/>
      <c r="M39" s="111"/>
      <c r="N39" s="111"/>
      <c r="O39" s="111"/>
      <c r="P39" s="105">
        <v>15.25</v>
      </c>
      <c r="Q39" s="111"/>
      <c r="R39" s="111"/>
      <c r="S39" s="107">
        <v>15.3</v>
      </c>
      <c r="T39" s="111"/>
      <c r="U39" s="111"/>
      <c r="V39" s="111"/>
      <c r="W39" s="111"/>
      <c r="X39" s="108">
        <v>15.37</v>
      </c>
      <c r="Y39" s="111"/>
      <c r="Z39" s="111"/>
      <c r="AA39" s="111"/>
      <c r="AB39" s="111"/>
      <c r="AC39" s="111"/>
      <c r="AD39" s="105">
        <v>15.46</v>
      </c>
      <c r="AE39" s="111"/>
      <c r="AF39" s="111"/>
      <c r="AG39" s="112"/>
      <c r="AH39" s="109">
        <v>15.52</v>
      </c>
      <c r="AI39" s="38">
        <v>47</v>
      </c>
      <c r="AJ39" s="14"/>
      <c r="AK39" s="56"/>
      <c r="AL39" s="56"/>
      <c r="AM39" s="56"/>
    </row>
    <row r="40" spans="1:39" ht="15.6" customHeight="1" x14ac:dyDescent="0.2">
      <c r="A40" s="122"/>
      <c r="B40" s="32" t="s">
        <v>10</v>
      </c>
      <c r="C40" s="113">
        <v>15.05</v>
      </c>
      <c r="D40" s="114"/>
      <c r="E40" s="114"/>
      <c r="F40" s="102">
        <f>F39</f>
        <v>15.1</v>
      </c>
      <c r="G40" s="114"/>
      <c r="H40" s="114"/>
      <c r="I40" s="114"/>
      <c r="J40" s="102">
        <f>J39</f>
        <v>15.17</v>
      </c>
      <c r="K40" s="114"/>
      <c r="L40" s="114"/>
      <c r="M40" s="114"/>
      <c r="N40" s="114"/>
      <c r="O40" s="114"/>
      <c r="P40" s="102">
        <f>P39</f>
        <v>15.25</v>
      </c>
      <c r="Q40" s="114"/>
      <c r="R40" s="114"/>
      <c r="S40" s="104">
        <f>S39</f>
        <v>15.3</v>
      </c>
      <c r="T40" s="114"/>
      <c r="U40" s="114"/>
      <c r="V40" s="114"/>
      <c r="W40" s="114"/>
      <c r="X40" s="103">
        <f>X39</f>
        <v>15.37</v>
      </c>
      <c r="Y40" s="114"/>
      <c r="Z40" s="114"/>
      <c r="AA40" s="114"/>
      <c r="AB40" s="114"/>
      <c r="AC40" s="114"/>
      <c r="AD40" s="102">
        <f>AD39</f>
        <v>15.46</v>
      </c>
      <c r="AE40" s="114"/>
      <c r="AF40" s="114"/>
      <c r="AG40" s="114"/>
      <c r="AH40" s="115"/>
      <c r="AI40" s="37"/>
      <c r="AJ40" s="15"/>
      <c r="AK40" s="56"/>
      <c r="AL40" s="56"/>
      <c r="AM40" s="56"/>
    </row>
    <row r="41" spans="1:39" ht="15.6" customHeight="1" thickBot="1" x14ac:dyDescent="0.25">
      <c r="A41" s="58">
        <v>220</v>
      </c>
      <c r="B41" s="58" t="s">
        <v>11</v>
      </c>
      <c r="C41" s="65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60"/>
      <c r="AI41" s="61"/>
      <c r="AJ41" s="3"/>
      <c r="AK41" s="56"/>
      <c r="AL41" s="56"/>
      <c r="AM41" s="56"/>
    </row>
    <row r="42" spans="1:39" ht="15.6" customHeight="1" x14ac:dyDescent="0.2">
      <c r="A42" s="64"/>
      <c r="B42" s="28" t="s">
        <v>5</v>
      </c>
      <c r="C42" s="29"/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2</v>
      </c>
      <c r="N42" s="26">
        <v>0</v>
      </c>
      <c r="O42" s="26">
        <v>0</v>
      </c>
      <c r="P42" s="26">
        <v>3</v>
      </c>
      <c r="Q42" s="26">
        <v>0</v>
      </c>
      <c r="R42" s="92">
        <v>0</v>
      </c>
      <c r="S42" s="92">
        <v>0</v>
      </c>
      <c r="T42" s="92">
        <v>0</v>
      </c>
      <c r="U42" s="96">
        <v>0</v>
      </c>
      <c r="V42" s="96">
        <v>1</v>
      </c>
      <c r="W42" s="96">
        <v>2</v>
      </c>
      <c r="X42" s="96">
        <v>2</v>
      </c>
      <c r="Y42" s="26">
        <v>0</v>
      </c>
      <c r="Z42" s="26">
        <v>0</v>
      </c>
      <c r="AA42" s="26">
        <v>0</v>
      </c>
      <c r="AB42" s="26">
        <v>0</v>
      </c>
      <c r="AC42" s="26">
        <v>3</v>
      </c>
      <c r="AD42" s="26">
        <v>0</v>
      </c>
      <c r="AE42" s="26">
        <v>1</v>
      </c>
      <c r="AF42" s="26">
        <v>1</v>
      </c>
      <c r="AG42" s="26">
        <v>0</v>
      </c>
      <c r="AH42" s="33">
        <v>5</v>
      </c>
      <c r="AI42" s="34" t="s">
        <v>6</v>
      </c>
      <c r="AJ42" s="52"/>
      <c r="AK42" s="56"/>
      <c r="AL42" s="56"/>
      <c r="AM42" s="56"/>
    </row>
    <row r="43" spans="1:39" ht="15.6" customHeight="1" x14ac:dyDescent="0.2">
      <c r="A43" s="30">
        <v>17.100000000000001</v>
      </c>
      <c r="B43" s="31" t="s">
        <v>7</v>
      </c>
      <c r="C43" s="20">
        <v>3</v>
      </c>
      <c r="D43" s="4">
        <v>0</v>
      </c>
      <c r="E43" s="4">
        <v>0</v>
      </c>
      <c r="F43" s="4">
        <v>1</v>
      </c>
      <c r="G43" s="4">
        <v>1</v>
      </c>
      <c r="H43" s="4">
        <v>0</v>
      </c>
      <c r="I43" s="4">
        <v>1</v>
      </c>
      <c r="J43" s="4">
        <v>0</v>
      </c>
      <c r="K43" s="4">
        <v>0</v>
      </c>
      <c r="L43" s="4">
        <v>0</v>
      </c>
      <c r="M43" s="4">
        <v>0</v>
      </c>
      <c r="N43" s="4">
        <v>2</v>
      </c>
      <c r="O43" s="4">
        <v>2</v>
      </c>
      <c r="P43" s="4">
        <v>0</v>
      </c>
      <c r="Q43" s="4">
        <v>0</v>
      </c>
      <c r="R43" s="93">
        <v>1</v>
      </c>
      <c r="S43" s="93">
        <v>4</v>
      </c>
      <c r="T43" s="93">
        <v>0</v>
      </c>
      <c r="U43" s="97">
        <v>1</v>
      </c>
      <c r="V43" s="97">
        <v>1</v>
      </c>
      <c r="W43" s="97">
        <v>0</v>
      </c>
      <c r="X43" s="97">
        <v>2</v>
      </c>
      <c r="Y43" s="4">
        <v>1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19"/>
      <c r="AI43" s="35">
        <f>SUM(C43:AG43)</f>
        <v>20</v>
      </c>
      <c r="AJ43" s="14"/>
      <c r="AK43" s="56"/>
      <c r="AL43" s="56"/>
      <c r="AM43" s="56"/>
    </row>
    <row r="44" spans="1:39" ht="15.6" customHeight="1" x14ac:dyDescent="0.2">
      <c r="A44" s="120" t="s">
        <v>33</v>
      </c>
      <c r="B44" s="31" t="s">
        <v>8</v>
      </c>
      <c r="C44" s="20">
        <f>C43</f>
        <v>3</v>
      </c>
      <c r="D44" s="5">
        <f t="shared" ref="D44" si="38">C44-D42+D43</f>
        <v>3</v>
      </c>
      <c r="E44" s="5">
        <f>D44-E42+E43</f>
        <v>3</v>
      </c>
      <c r="F44" s="5">
        <f>E44-F42+F43</f>
        <v>4</v>
      </c>
      <c r="G44" s="5">
        <f t="shared" ref="G44:AG44" si="39">F44-G42+G43</f>
        <v>5</v>
      </c>
      <c r="H44" s="5">
        <f t="shared" si="39"/>
        <v>5</v>
      </c>
      <c r="I44" s="5">
        <f t="shared" si="39"/>
        <v>6</v>
      </c>
      <c r="J44" s="5">
        <f t="shared" si="39"/>
        <v>6</v>
      </c>
      <c r="K44" s="5">
        <f t="shared" si="39"/>
        <v>6</v>
      </c>
      <c r="L44" s="5">
        <f t="shared" si="39"/>
        <v>6</v>
      </c>
      <c r="M44" s="5">
        <f t="shared" si="39"/>
        <v>4</v>
      </c>
      <c r="N44" s="5">
        <f t="shared" si="39"/>
        <v>6</v>
      </c>
      <c r="O44" s="5">
        <f t="shared" si="39"/>
        <v>8</v>
      </c>
      <c r="P44" s="5">
        <f t="shared" si="39"/>
        <v>5</v>
      </c>
      <c r="Q44" s="5">
        <f t="shared" si="39"/>
        <v>5</v>
      </c>
      <c r="R44" s="94">
        <f t="shared" si="39"/>
        <v>6</v>
      </c>
      <c r="S44" s="94">
        <f t="shared" si="39"/>
        <v>10</v>
      </c>
      <c r="T44" s="94">
        <f t="shared" si="39"/>
        <v>10</v>
      </c>
      <c r="U44" s="98">
        <f t="shared" si="39"/>
        <v>11</v>
      </c>
      <c r="V44" s="98">
        <f t="shared" si="39"/>
        <v>11</v>
      </c>
      <c r="W44" s="98">
        <f t="shared" si="39"/>
        <v>9</v>
      </c>
      <c r="X44" s="98">
        <f t="shared" si="39"/>
        <v>9</v>
      </c>
      <c r="Y44" s="5">
        <f t="shared" si="39"/>
        <v>10</v>
      </c>
      <c r="Z44" s="5">
        <f t="shared" si="39"/>
        <v>10</v>
      </c>
      <c r="AA44" s="5">
        <f t="shared" si="39"/>
        <v>10</v>
      </c>
      <c r="AB44" s="5">
        <f t="shared" si="39"/>
        <v>10</v>
      </c>
      <c r="AC44" s="5">
        <f t="shared" si="39"/>
        <v>7</v>
      </c>
      <c r="AD44" s="5">
        <f t="shared" si="39"/>
        <v>7</v>
      </c>
      <c r="AE44" s="5">
        <f t="shared" si="39"/>
        <v>6</v>
      </c>
      <c r="AF44" s="5">
        <f t="shared" si="39"/>
        <v>5</v>
      </c>
      <c r="AG44" s="5">
        <f t="shared" si="39"/>
        <v>5</v>
      </c>
      <c r="AH44" s="36">
        <f>AG44-AH42</f>
        <v>0</v>
      </c>
      <c r="AI44" s="37"/>
      <c r="AJ44" s="3">
        <f>MAX(C44:AH44)</f>
        <v>11</v>
      </c>
      <c r="AK44" s="56"/>
      <c r="AL44" s="56"/>
      <c r="AM44" s="56"/>
    </row>
    <row r="45" spans="1:39" ht="15.6" customHeight="1" x14ac:dyDescent="0.2">
      <c r="A45" s="121"/>
      <c r="B45" s="31" t="s">
        <v>9</v>
      </c>
      <c r="C45" s="110"/>
      <c r="D45" s="111"/>
      <c r="E45" s="111"/>
      <c r="F45" s="105">
        <v>17.149999999999999</v>
      </c>
      <c r="G45" s="111"/>
      <c r="H45" s="111"/>
      <c r="I45" s="111"/>
      <c r="J45" s="105">
        <v>17.22</v>
      </c>
      <c r="K45" s="111"/>
      <c r="L45" s="111"/>
      <c r="M45" s="111"/>
      <c r="N45" s="111"/>
      <c r="O45" s="111"/>
      <c r="P45" s="105">
        <v>17.32</v>
      </c>
      <c r="Q45" s="111"/>
      <c r="R45" s="111"/>
      <c r="S45" s="107">
        <v>17.39</v>
      </c>
      <c r="T45" s="111"/>
      <c r="U45" s="111"/>
      <c r="V45" s="111"/>
      <c r="W45" s="111"/>
      <c r="X45" s="108">
        <v>17.46</v>
      </c>
      <c r="Y45" s="111"/>
      <c r="Z45" s="111"/>
      <c r="AA45" s="111"/>
      <c r="AB45" s="111"/>
      <c r="AC45" s="111"/>
      <c r="AD45" s="105">
        <v>17.54</v>
      </c>
      <c r="AE45" s="111"/>
      <c r="AF45" s="111"/>
      <c r="AG45" s="112"/>
      <c r="AH45" s="109">
        <v>17.57</v>
      </c>
      <c r="AI45" s="38">
        <v>47</v>
      </c>
      <c r="AJ45" s="14"/>
      <c r="AK45" s="56"/>
      <c r="AL45" s="56"/>
      <c r="AM45" s="56"/>
    </row>
    <row r="46" spans="1:39" ht="15.6" customHeight="1" x14ac:dyDescent="0.2">
      <c r="A46" s="122"/>
      <c r="B46" s="32" t="s">
        <v>10</v>
      </c>
      <c r="C46" s="113">
        <v>17.100000000000001</v>
      </c>
      <c r="D46" s="114"/>
      <c r="E46" s="114"/>
      <c r="F46" s="102">
        <f>F45</f>
        <v>17.149999999999999</v>
      </c>
      <c r="G46" s="114"/>
      <c r="H46" s="114"/>
      <c r="I46" s="114"/>
      <c r="J46" s="102">
        <f>J45</f>
        <v>17.22</v>
      </c>
      <c r="K46" s="114"/>
      <c r="L46" s="114"/>
      <c r="M46" s="114"/>
      <c r="N46" s="114"/>
      <c r="O46" s="114"/>
      <c r="P46" s="102">
        <f>P45</f>
        <v>17.32</v>
      </c>
      <c r="Q46" s="114"/>
      <c r="R46" s="114"/>
      <c r="S46" s="104">
        <f>S45</f>
        <v>17.39</v>
      </c>
      <c r="T46" s="114"/>
      <c r="U46" s="114"/>
      <c r="V46" s="114"/>
      <c r="W46" s="114"/>
      <c r="X46" s="103">
        <f>X45</f>
        <v>17.46</v>
      </c>
      <c r="Y46" s="114"/>
      <c r="Z46" s="114"/>
      <c r="AA46" s="114"/>
      <c r="AB46" s="114"/>
      <c r="AC46" s="114"/>
      <c r="AD46" s="102">
        <f>AD45</f>
        <v>17.54</v>
      </c>
      <c r="AE46" s="114"/>
      <c r="AF46" s="114"/>
      <c r="AG46" s="114"/>
      <c r="AH46" s="115"/>
      <c r="AI46" s="37"/>
      <c r="AJ46" s="15"/>
      <c r="AK46" s="56"/>
      <c r="AL46" s="56"/>
      <c r="AM46" s="56"/>
    </row>
    <row r="47" spans="1:39" ht="15.6" customHeight="1" thickBot="1" x14ac:dyDescent="0.25">
      <c r="A47" s="58">
        <v>220</v>
      </c>
      <c r="B47" s="58" t="s">
        <v>11</v>
      </c>
      <c r="C47" s="65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60"/>
      <c r="AI47" s="61"/>
      <c r="AJ47" s="3"/>
      <c r="AK47" s="56"/>
      <c r="AL47" s="56"/>
      <c r="AM47" s="56"/>
    </row>
    <row r="48" spans="1:39" ht="15.6" customHeight="1" x14ac:dyDescent="0.2">
      <c r="A48" s="64"/>
      <c r="B48" s="28" t="s">
        <v>5</v>
      </c>
      <c r="C48" s="29"/>
      <c r="D48" s="26">
        <v>0</v>
      </c>
      <c r="E48" s="26">
        <v>0</v>
      </c>
      <c r="F48" s="26">
        <v>0</v>
      </c>
      <c r="G48" s="26">
        <v>1</v>
      </c>
      <c r="H48" s="26">
        <v>0</v>
      </c>
      <c r="I48" s="26">
        <v>0</v>
      </c>
      <c r="J48" s="26">
        <v>0</v>
      </c>
      <c r="K48" s="26">
        <v>0</v>
      </c>
      <c r="L48" s="26">
        <v>3</v>
      </c>
      <c r="M48" s="26">
        <v>1</v>
      </c>
      <c r="N48" s="26">
        <v>0</v>
      </c>
      <c r="O48" s="26">
        <v>1</v>
      </c>
      <c r="P48" s="26">
        <v>0</v>
      </c>
      <c r="Q48" s="26">
        <v>2</v>
      </c>
      <c r="R48" s="92">
        <v>0</v>
      </c>
      <c r="S48" s="92">
        <v>0</v>
      </c>
      <c r="T48" s="92">
        <v>1</v>
      </c>
      <c r="U48" s="96">
        <v>1</v>
      </c>
      <c r="V48" s="96">
        <v>1</v>
      </c>
      <c r="W48" s="96">
        <v>0</v>
      </c>
      <c r="X48" s="96">
        <v>3</v>
      </c>
      <c r="Y48" s="26" t="s">
        <v>70</v>
      </c>
      <c r="Z48" s="26" t="s">
        <v>70</v>
      </c>
      <c r="AA48" s="26" t="s">
        <v>70</v>
      </c>
      <c r="AB48" s="26" t="s">
        <v>70</v>
      </c>
      <c r="AC48" s="26" t="s">
        <v>70</v>
      </c>
      <c r="AD48" s="26" t="s">
        <v>70</v>
      </c>
      <c r="AE48" s="26" t="s">
        <v>70</v>
      </c>
      <c r="AF48" s="26" t="s">
        <v>70</v>
      </c>
      <c r="AG48" s="26" t="s">
        <v>70</v>
      </c>
      <c r="AH48" s="33" t="s">
        <v>70</v>
      </c>
      <c r="AI48" s="34" t="s">
        <v>6</v>
      </c>
      <c r="AJ48" s="52"/>
      <c r="AK48" s="56"/>
      <c r="AL48" s="56"/>
      <c r="AM48" s="56"/>
    </row>
    <row r="49" spans="1:39" ht="15.6" customHeight="1" x14ac:dyDescent="0.2">
      <c r="A49" s="30">
        <v>19.329999999999998</v>
      </c>
      <c r="B49" s="31" t="s">
        <v>7</v>
      </c>
      <c r="C49" s="20">
        <v>2</v>
      </c>
      <c r="D49" s="4">
        <v>4</v>
      </c>
      <c r="E49" s="4">
        <v>1</v>
      </c>
      <c r="F49" s="4">
        <v>0</v>
      </c>
      <c r="G49" s="4">
        <v>3</v>
      </c>
      <c r="H49" s="4">
        <v>0</v>
      </c>
      <c r="I49" s="4">
        <v>2</v>
      </c>
      <c r="J49" s="4">
        <v>1</v>
      </c>
      <c r="K49" s="4">
        <v>0</v>
      </c>
      <c r="L49" s="4">
        <v>0</v>
      </c>
      <c r="M49" s="4">
        <v>1</v>
      </c>
      <c r="N49" s="4">
        <v>0</v>
      </c>
      <c r="O49" s="4">
        <v>0</v>
      </c>
      <c r="P49" s="4">
        <v>0</v>
      </c>
      <c r="Q49" s="4">
        <v>0</v>
      </c>
      <c r="R49" s="93">
        <v>0</v>
      </c>
      <c r="S49" s="93">
        <v>0</v>
      </c>
      <c r="T49" s="93">
        <v>0</v>
      </c>
      <c r="U49" s="97">
        <v>0</v>
      </c>
      <c r="V49" s="97">
        <v>0</v>
      </c>
      <c r="W49" s="97">
        <v>0</v>
      </c>
      <c r="X49" s="97" t="s">
        <v>70</v>
      </c>
      <c r="Y49" s="4" t="s">
        <v>70</v>
      </c>
      <c r="Z49" s="4" t="s">
        <v>70</v>
      </c>
      <c r="AA49" s="4" t="s">
        <v>70</v>
      </c>
      <c r="AB49" s="4" t="s">
        <v>70</v>
      </c>
      <c r="AC49" s="4" t="s">
        <v>70</v>
      </c>
      <c r="AD49" s="4" t="s">
        <v>70</v>
      </c>
      <c r="AE49" s="4" t="s">
        <v>70</v>
      </c>
      <c r="AF49" s="4" t="s">
        <v>70</v>
      </c>
      <c r="AG49" s="4" t="s">
        <v>70</v>
      </c>
      <c r="AH49" s="19"/>
      <c r="AI49" s="35">
        <f>SUM(C49:AG49)</f>
        <v>14</v>
      </c>
      <c r="AJ49" s="14"/>
      <c r="AK49" s="56"/>
      <c r="AL49" s="56"/>
      <c r="AM49" s="56"/>
    </row>
    <row r="50" spans="1:39" ht="15.6" customHeight="1" x14ac:dyDescent="0.2">
      <c r="A50" s="120" t="s">
        <v>33</v>
      </c>
      <c r="B50" s="31" t="s">
        <v>8</v>
      </c>
      <c r="C50" s="20">
        <f>C49</f>
        <v>2</v>
      </c>
      <c r="D50" s="5">
        <f t="shared" ref="D50" si="40">C50-D48+D49</f>
        <v>6</v>
      </c>
      <c r="E50" s="5">
        <f>D50-E48+E49</f>
        <v>7</v>
      </c>
      <c r="F50" s="5">
        <f>E50-F48+F49</f>
        <v>7</v>
      </c>
      <c r="G50" s="5">
        <f t="shared" ref="G50:W50" si="41">F50-G48+G49</f>
        <v>9</v>
      </c>
      <c r="H50" s="5">
        <f t="shared" si="41"/>
        <v>9</v>
      </c>
      <c r="I50" s="5">
        <f t="shared" si="41"/>
        <v>11</v>
      </c>
      <c r="J50" s="5">
        <f t="shared" si="41"/>
        <v>12</v>
      </c>
      <c r="K50" s="5">
        <f t="shared" si="41"/>
        <v>12</v>
      </c>
      <c r="L50" s="5">
        <f t="shared" si="41"/>
        <v>9</v>
      </c>
      <c r="M50" s="5">
        <f t="shared" si="41"/>
        <v>9</v>
      </c>
      <c r="N50" s="5">
        <f t="shared" si="41"/>
        <v>9</v>
      </c>
      <c r="O50" s="5">
        <f t="shared" si="41"/>
        <v>8</v>
      </c>
      <c r="P50" s="5">
        <f t="shared" si="41"/>
        <v>8</v>
      </c>
      <c r="Q50" s="5">
        <f t="shared" si="41"/>
        <v>6</v>
      </c>
      <c r="R50" s="94">
        <f t="shared" si="41"/>
        <v>6</v>
      </c>
      <c r="S50" s="94">
        <f t="shared" si="41"/>
        <v>6</v>
      </c>
      <c r="T50" s="94">
        <f t="shared" si="41"/>
        <v>5</v>
      </c>
      <c r="U50" s="98">
        <f t="shared" si="41"/>
        <v>4</v>
      </c>
      <c r="V50" s="98">
        <f t="shared" si="41"/>
        <v>3</v>
      </c>
      <c r="W50" s="98">
        <f t="shared" si="41"/>
        <v>3</v>
      </c>
      <c r="X50" s="98">
        <f>W50-X48</f>
        <v>0</v>
      </c>
      <c r="Y50" s="5" t="s">
        <v>70</v>
      </c>
      <c r="Z50" s="5" t="s">
        <v>70</v>
      </c>
      <c r="AA50" s="5" t="s">
        <v>70</v>
      </c>
      <c r="AB50" s="5" t="s">
        <v>70</v>
      </c>
      <c r="AC50" s="5" t="s">
        <v>70</v>
      </c>
      <c r="AD50" s="5" t="s">
        <v>70</v>
      </c>
      <c r="AE50" s="5" t="s">
        <v>70</v>
      </c>
      <c r="AF50" s="5" t="s">
        <v>70</v>
      </c>
      <c r="AG50" s="5" t="s">
        <v>70</v>
      </c>
      <c r="AH50" s="36" t="s">
        <v>70</v>
      </c>
      <c r="AI50" s="37"/>
      <c r="AJ50" s="3">
        <f>MAX(C50:AH50)</f>
        <v>12</v>
      </c>
      <c r="AK50" s="56"/>
      <c r="AL50" s="56"/>
      <c r="AM50" s="56"/>
    </row>
    <row r="51" spans="1:39" ht="15.6" customHeight="1" x14ac:dyDescent="0.2">
      <c r="A51" s="121"/>
      <c r="B51" s="31" t="s">
        <v>9</v>
      </c>
      <c r="C51" s="110"/>
      <c r="D51" s="111"/>
      <c r="E51" s="111"/>
      <c r="F51" s="105">
        <v>19.38</v>
      </c>
      <c r="G51" s="111"/>
      <c r="H51" s="111"/>
      <c r="I51" s="111"/>
      <c r="J51" s="105">
        <v>19.45</v>
      </c>
      <c r="K51" s="111"/>
      <c r="L51" s="111"/>
      <c r="M51" s="111"/>
      <c r="N51" s="111"/>
      <c r="O51" s="111"/>
      <c r="P51" s="105">
        <v>19.54</v>
      </c>
      <c r="Q51" s="111"/>
      <c r="R51" s="111"/>
      <c r="S51" s="107">
        <v>20</v>
      </c>
      <c r="T51" s="111"/>
      <c r="U51" s="111"/>
      <c r="V51" s="111"/>
      <c r="W51" s="111"/>
      <c r="X51" s="108">
        <v>20.059999999999999</v>
      </c>
      <c r="Y51" s="111"/>
      <c r="Z51" s="111"/>
      <c r="AA51" s="111"/>
      <c r="AB51" s="111"/>
      <c r="AC51" s="111"/>
      <c r="AD51" s="105" t="s">
        <v>70</v>
      </c>
      <c r="AE51" s="111"/>
      <c r="AF51" s="111"/>
      <c r="AG51" s="112"/>
      <c r="AH51" s="109" t="s">
        <v>70</v>
      </c>
      <c r="AI51" s="38">
        <v>33</v>
      </c>
      <c r="AJ51" s="14"/>
      <c r="AK51" s="56"/>
      <c r="AL51" s="56"/>
      <c r="AM51" s="56"/>
    </row>
    <row r="52" spans="1:39" ht="15.6" customHeight="1" x14ac:dyDescent="0.2">
      <c r="A52" s="122"/>
      <c r="B52" s="32" t="s">
        <v>10</v>
      </c>
      <c r="C52" s="113">
        <v>19.329999999999998</v>
      </c>
      <c r="D52" s="114"/>
      <c r="E52" s="114"/>
      <c r="F52" s="102">
        <f>F51</f>
        <v>19.38</v>
      </c>
      <c r="G52" s="114"/>
      <c r="H52" s="114"/>
      <c r="I52" s="114"/>
      <c r="J52" s="102">
        <f>J51</f>
        <v>19.45</v>
      </c>
      <c r="K52" s="114"/>
      <c r="L52" s="114"/>
      <c r="M52" s="114"/>
      <c r="N52" s="114"/>
      <c r="O52" s="114"/>
      <c r="P52" s="102">
        <f>P51</f>
        <v>19.54</v>
      </c>
      <c r="Q52" s="114"/>
      <c r="R52" s="114"/>
      <c r="S52" s="104">
        <f>S51</f>
        <v>20</v>
      </c>
      <c r="T52" s="114"/>
      <c r="U52" s="114"/>
      <c r="V52" s="114"/>
      <c r="W52" s="114"/>
      <c r="X52" s="103" t="s">
        <v>70</v>
      </c>
      <c r="Y52" s="114"/>
      <c r="Z52" s="114"/>
      <c r="AA52" s="114"/>
      <c r="AB52" s="114"/>
      <c r="AC52" s="114"/>
      <c r="AD52" s="102" t="s">
        <v>70</v>
      </c>
      <c r="AE52" s="114"/>
      <c r="AF52" s="114"/>
      <c r="AG52" s="114"/>
      <c r="AH52" s="115"/>
      <c r="AI52" s="37"/>
      <c r="AJ52" s="15"/>
      <c r="AK52" s="56"/>
      <c r="AL52" s="56"/>
      <c r="AM52" s="56"/>
    </row>
    <row r="53" spans="1:39" ht="15.6" customHeight="1" thickBot="1" x14ac:dyDescent="0.25">
      <c r="A53" s="58">
        <v>220</v>
      </c>
      <c r="B53" s="58" t="s">
        <v>11</v>
      </c>
      <c r="C53" s="65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60"/>
      <c r="AI53" s="61"/>
      <c r="AJ53" s="3"/>
      <c r="AK53" s="56"/>
      <c r="AL53" s="56"/>
      <c r="AM53" s="56"/>
    </row>
    <row r="54" spans="1:39" ht="15.6" customHeight="1" x14ac:dyDescent="0.2">
      <c r="A54" s="64"/>
      <c r="B54" s="28" t="s">
        <v>5</v>
      </c>
      <c r="C54" s="29"/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92" t="s">
        <v>70</v>
      </c>
      <c r="S54" s="92" t="s">
        <v>70</v>
      </c>
      <c r="T54" s="92" t="s">
        <v>70</v>
      </c>
      <c r="U54" s="96">
        <v>0</v>
      </c>
      <c r="V54" s="96">
        <v>0</v>
      </c>
      <c r="W54" s="96">
        <v>0</v>
      </c>
      <c r="X54" s="96">
        <v>0</v>
      </c>
      <c r="Y54" s="26">
        <v>1</v>
      </c>
      <c r="Z54" s="26">
        <v>0</v>
      </c>
      <c r="AA54" s="26">
        <v>0</v>
      </c>
      <c r="AB54" s="26">
        <v>0</v>
      </c>
      <c r="AC54" s="26">
        <v>3</v>
      </c>
      <c r="AD54" s="26">
        <v>1</v>
      </c>
      <c r="AE54" s="26">
        <v>3</v>
      </c>
      <c r="AF54" s="26">
        <v>0</v>
      </c>
      <c r="AG54" s="26">
        <v>0</v>
      </c>
      <c r="AH54" s="33">
        <v>1</v>
      </c>
      <c r="AI54" s="34" t="s">
        <v>6</v>
      </c>
      <c r="AJ54" s="52"/>
      <c r="AK54" s="56"/>
      <c r="AL54" s="56"/>
      <c r="AM54" s="56"/>
    </row>
    <row r="55" spans="1:39" ht="15.6" customHeight="1" x14ac:dyDescent="0.2">
      <c r="A55" s="30">
        <v>21.05</v>
      </c>
      <c r="B55" s="31" t="s">
        <v>7</v>
      </c>
      <c r="C55" s="20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1</v>
      </c>
      <c r="M55" s="4">
        <v>0</v>
      </c>
      <c r="N55" s="4">
        <v>2</v>
      </c>
      <c r="O55" s="4">
        <v>0</v>
      </c>
      <c r="P55" s="4">
        <v>1</v>
      </c>
      <c r="Q55" s="4">
        <v>1</v>
      </c>
      <c r="R55" s="93" t="s">
        <v>70</v>
      </c>
      <c r="S55" s="93" t="s">
        <v>70</v>
      </c>
      <c r="T55" s="93" t="s">
        <v>70</v>
      </c>
      <c r="U55" s="97">
        <v>0</v>
      </c>
      <c r="V55" s="97">
        <v>1</v>
      </c>
      <c r="W55" s="97">
        <v>1</v>
      </c>
      <c r="X55" s="97">
        <v>1</v>
      </c>
      <c r="Y55" s="4">
        <v>1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19"/>
      <c r="AI55" s="35">
        <f>SUM(C55:AG55)</f>
        <v>9</v>
      </c>
      <c r="AJ55" s="14"/>
      <c r="AK55" s="56"/>
      <c r="AL55" s="56"/>
      <c r="AM55" s="56"/>
    </row>
    <row r="56" spans="1:39" ht="15.6" customHeight="1" x14ac:dyDescent="0.2">
      <c r="A56" s="120" t="s">
        <v>33</v>
      </c>
      <c r="B56" s="31" t="s">
        <v>8</v>
      </c>
      <c r="C56" s="20">
        <f>C55</f>
        <v>0</v>
      </c>
      <c r="D56" s="5">
        <f t="shared" ref="D56" si="42">C56-D54+D55</f>
        <v>0</v>
      </c>
      <c r="E56" s="5">
        <f>D56-E54+E55</f>
        <v>0</v>
      </c>
      <c r="F56" s="5">
        <f>E56-F54+F55</f>
        <v>0</v>
      </c>
      <c r="G56" s="5">
        <f t="shared" ref="G56:AG56" si="43">F56-G54+G55</f>
        <v>0</v>
      </c>
      <c r="H56" s="5">
        <f t="shared" si="43"/>
        <v>0</v>
      </c>
      <c r="I56" s="5">
        <f t="shared" si="43"/>
        <v>0</v>
      </c>
      <c r="J56" s="5">
        <f t="shared" si="43"/>
        <v>0</v>
      </c>
      <c r="K56" s="5">
        <f t="shared" si="43"/>
        <v>0</v>
      </c>
      <c r="L56" s="5">
        <f t="shared" si="43"/>
        <v>1</v>
      </c>
      <c r="M56" s="5">
        <f t="shared" si="43"/>
        <v>1</v>
      </c>
      <c r="N56" s="5">
        <f t="shared" si="43"/>
        <v>3</v>
      </c>
      <c r="O56" s="5">
        <f t="shared" si="43"/>
        <v>3</v>
      </c>
      <c r="P56" s="5">
        <f t="shared" si="43"/>
        <v>4</v>
      </c>
      <c r="Q56" s="5">
        <f t="shared" si="43"/>
        <v>5</v>
      </c>
      <c r="R56" s="94" t="s">
        <v>70</v>
      </c>
      <c r="S56" s="94" t="s">
        <v>70</v>
      </c>
      <c r="T56" s="94" t="s">
        <v>70</v>
      </c>
      <c r="U56" s="98">
        <f>Q56-U54+U55</f>
        <v>5</v>
      </c>
      <c r="V56" s="98">
        <f t="shared" si="43"/>
        <v>6</v>
      </c>
      <c r="W56" s="98">
        <f t="shared" si="43"/>
        <v>7</v>
      </c>
      <c r="X56" s="98">
        <f t="shared" si="43"/>
        <v>8</v>
      </c>
      <c r="Y56" s="5">
        <f t="shared" si="43"/>
        <v>8</v>
      </c>
      <c r="Z56" s="5">
        <f t="shared" si="43"/>
        <v>8</v>
      </c>
      <c r="AA56" s="5">
        <f t="shared" si="43"/>
        <v>8</v>
      </c>
      <c r="AB56" s="5">
        <f t="shared" si="43"/>
        <v>8</v>
      </c>
      <c r="AC56" s="5">
        <f t="shared" si="43"/>
        <v>5</v>
      </c>
      <c r="AD56" s="5">
        <f t="shared" si="43"/>
        <v>4</v>
      </c>
      <c r="AE56" s="5">
        <f t="shared" si="43"/>
        <v>1</v>
      </c>
      <c r="AF56" s="5">
        <f t="shared" si="43"/>
        <v>1</v>
      </c>
      <c r="AG56" s="5">
        <f t="shared" si="43"/>
        <v>1</v>
      </c>
      <c r="AH56" s="36">
        <f>AG56-AH54</f>
        <v>0</v>
      </c>
      <c r="AI56" s="37"/>
      <c r="AJ56" s="3">
        <f>MAX(C56:AH56)</f>
        <v>8</v>
      </c>
      <c r="AK56" s="56"/>
      <c r="AL56" s="56"/>
      <c r="AM56" s="56"/>
    </row>
    <row r="57" spans="1:39" ht="15.6" customHeight="1" x14ac:dyDescent="0.2">
      <c r="A57" s="121"/>
      <c r="B57" s="31" t="s">
        <v>9</v>
      </c>
      <c r="C57" s="110"/>
      <c r="D57" s="111"/>
      <c r="E57" s="111"/>
      <c r="F57" s="105">
        <v>21.09</v>
      </c>
      <c r="G57" s="111"/>
      <c r="H57" s="111"/>
      <c r="I57" s="111"/>
      <c r="J57" s="105">
        <v>21.15</v>
      </c>
      <c r="K57" s="111"/>
      <c r="L57" s="111"/>
      <c r="M57" s="111"/>
      <c r="N57" s="111"/>
      <c r="O57" s="111"/>
      <c r="P57" s="105">
        <v>21.24</v>
      </c>
      <c r="Q57" s="111"/>
      <c r="R57" s="111"/>
      <c r="S57" s="107" t="s">
        <v>70</v>
      </c>
      <c r="T57" s="111"/>
      <c r="U57" s="111"/>
      <c r="V57" s="111"/>
      <c r="W57" s="111"/>
      <c r="X57" s="108">
        <v>21.33</v>
      </c>
      <c r="Y57" s="111"/>
      <c r="Z57" s="111"/>
      <c r="AA57" s="111"/>
      <c r="AB57" s="111"/>
      <c r="AC57" s="111"/>
      <c r="AD57" s="105">
        <v>21.41</v>
      </c>
      <c r="AE57" s="111"/>
      <c r="AF57" s="111"/>
      <c r="AG57" s="112"/>
      <c r="AH57" s="109">
        <v>21.46</v>
      </c>
      <c r="AI57" s="38">
        <v>41</v>
      </c>
      <c r="AJ57" s="14"/>
      <c r="AK57" s="56"/>
      <c r="AL57" s="56"/>
      <c r="AM57" s="56"/>
    </row>
    <row r="58" spans="1:39" ht="15.6" customHeight="1" x14ac:dyDescent="0.2">
      <c r="A58" s="122"/>
      <c r="B58" s="32" t="s">
        <v>10</v>
      </c>
      <c r="C58" s="113">
        <v>21.05</v>
      </c>
      <c r="D58" s="114"/>
      <c r="E58" s="114"/>
      <c r="F58" s="102">
        <f>F57</f>
        <v>21.09</v>
      </c>
      <c r="G58" s="114"/>
      <c r="H58" s="114"/>
      <c r="I58" s="114"/>
      <c r="J58" s="102">
        <f>J57</f>
        <v>21.15</v>
      </c>
      <c r="K58" s="114"/>
      <c r="L58" s="114"/>
      <c r="M58" s="114"/>
      <c r="N58" s="114"/>
      <c r="O58" s="114"/>
      <c r="P58" s="102">
        <f>P57</f>
        <v>21.24</v>
      </c>
      <c r="Q58" s="114"/>
      <c r="R58" s="114"/>
      <c r="S58" s="104" t="s">
        <v>70</v>
      </c>
      <c r="T58" s="114"/>
      <c r="U58" s="114"/>
      <c r="V58" s="114"/>
      <c r="W58" s="114"/>
      <c r="X58" s="103">
        <f>X57</f>
        <v>21.33</v>
      </c>
      <c r="Y58" s="114"/>
      <c r="Z58" s="114"/>
      <c r="AA58" s="114"/>
      <c r="AB58" s="114"/>
      <c r="AC58" s="114"/>
      <c r="AD58" s="102">
        <f>AD57</f>
        <v>21.41</v>
      </c>
      <c r="AE58" s="114"/>
      <c r="AF58" s="114"/>
      <c r="AG58" s="114"/>
      <c r="AH58" s="115"/>
      <c r="AI58" s="37"/>
      <c r="AJ58" s="15"/>
      <c r="AK58" s="56"/>
      <c r="AL58" s="56"/>
      <c r="AM58" s="56"/>
    </row>
    <row r="59" spans="1:39" ht="15.6" customHeight="1" thickBot="1" x14ac:dyDescent="0.25">
      <c r="A59" s="58">
        <v>220</v>
      </c>
      <c r="B59" s="58" t="s">
        <v>11</v>
      </c>
      <c r="C59" s="65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60"/>
      <c r="AI59" s="61"/>
      <c r="AJ59" s="3"/>
      <c r="AK59" s="56"/>
      <c r="AL59" s="56"/>
      <c r="AM59" s="56"/>
    </row>
    <row r="60" spans="1:39" ht="15.6" customHeight="1" x14ac:dyDescent="0.2">
      <c r="A60" s="64"/>
      <c r="B60" s="28" t="s">
        <v>5</v>
      </c>
      <c r="C60" s="29"/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92" t="s">
        <v>70</v>
      </c>
      <c r="S60" s="92" t="s">
        <v>70</v>
      </c>
      <c r="T60" s="92" t="s">
        <v>70</v>
      </c>
      <c r="U60" s="96">
        <v>0</v>
      </c>
      <c r="V60" s="96">
        <v>0</v>
      </c>
      <c r="W60" s="96">
        <v>0</v>
      </c>
      <c r="X60" s="96">
        <v>1</v>
      </c>
      <c r="Y60" s="26" t="s">
        <v>70</v>
      </c>
      <c r="Z60" s="26" t="s">
        <v>70</v>
      </c>
      <c r="AA60" s="26" t="s">
        <v>70</v>
      </c>
      <c r="AB60" s="26" t="s">
        <v>70</v>
      </c>
      <c r="AC60" s="26" t="s">
        <v>70</v>
      </c>
      <c r="AD60" s="26" t="s">
        <v>70</v>
      </c>
      <c r="AE60" s="26" t="s">
        <v>70</v>
      </c>
      <c r="AF60" s="26" t="s">
        <v>70</v>
      </c>
      <c r="AG60" s="26" t="s">
        <v>70</v>
      </c>
      <c r="AH60" s="33" t="s">
        <v>70</v>
      </c>
      <c r="AI60" s="34" t="s">
        <v>6</v>
      </c>
      <c r="AJ60" s="52"/>
      <c r="AK60" s="56"/>
      <c r="AL60" s="56"/>
      <c r="AM60" s="56"/>
    </row>
    <row r="61" spans="1:39" ht="15.6" customHeight="1" x14ac:dyDescent="0.2">
      <c r="A61" s="30">
        <v>22.55</v>
      </c>
      <c r="B61" s="31" t="s">
        <v>7</v>
      </c>
      <c r="C61" s="20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1</v>
      </c>
      <c r="N61" s="4">
        <v>0</v>
      </c>
      <c r="O61" s="4">
        <v>0</v>
      </c>
      <c r="P61" s="4">
        <v>0</v>
      </c>
      <c r="Q61" s="4">
        <v>0</v>
      </c>
      <c r="R61" s="93" t="s">
        <v>70</v>
      </c>
      <c r="S61" s="93" t="s">
        <v>70</v>
      </c>
      <c r="T61" s="93" t="s">
        <v>70</v>
      </c>
      <c r="U61" s="97">
        <v>0</v>
      </c>
      <c r="V61" s="97">
        <v>0</v>
      </c>
      <c r="W61" s="97">
        <v>0</v>
      </c>
      <c r="X61" s="97" t="s">
        <v>70</v>
      </c>
      <c r="Y61" s="4" t="s">
        <v>70</v>
      </c>
      <c r="Z61" s="4" t="s">
        <v>70</v>
      </c>
      <c r="AA61" s="4" t="s">
        <v>70</v>
      </c>
      <c r="AB61" s="4" t="s">
        <v>70</v>
      </c>
      <c r="AC61" s="4" t="s">
        <v>70</v>
      </c>
      <c r="AD61" s="4" t="s">
        <v>70</v>
      </c>
      <c r="AE61" s="4" t="s">
        <v>70</v>
      </c>
      <c r="AF61" s="4" t="s">
        <v>70</v>
      </c>
      <c r="AG61" s="4" t="s">
        <v>70</v>
      </c>
      <c r="AH61" s="19"/>
      <c r="AI61" s="35">
        <f>SUM(C61:AG61)</f>
        <v>1</v>
      </c>
      <c r="AJ61" s="14"/>
      <c r="AK61" s="56"/>
      <c r="AL61" s="56"/>
      <c r="AM61" s="56"/>
    </row>
    <row r="62" spans="1:39" ht="15.6" customHeight="1" x14ac:dyDescent="0.2">
      <c r="A62" s="120" t="s">
        <v>33</v>
      </c>
      <c r="B62" s="31" t="s">
        <v>8</v>
      </c>
      <c r="C62" s="20">
        <f>C61</f>
        <v>0</v>
      </c>
      <c r="D62" s="5">
        <f t="shared" ref="D62" si="44">C62-D60+D61</f>
        <v>0</v>
      </c>
      <c r="E62" s="5">
        <f>D62-E60+E61</f>
        <v>0</v>
      </c>
      <c r="F62" s="5">
        <f>E62-F60+F61</f>
        <v>0</v>
      </c>
      <c r="G62" s="5">
        <f t="shared" ref="G62:W62" si="45">F62-G60+G61</f>
        <v>0</v>
      </c>
      <c r="H62" s="5">
        <f t="shared" si="45"/>
        <v>0</v>
      </c>
      <c r="I62" s="5">
        <f t="shared" si="45"/>
        <v>0</v>
      </c>
      <c r="J62" s="5">
        <f t="shared" si="45"/>
        <v>0</v>
      </c>
      <c r="K62" s="5">
        <f t="shared" si="45"/>
        <v>0</v>
      </c>
      <c r="L62" s="5">
        <f t="shared" si="45"/>
        <v>0</v>
      </c>
      <c r="M62" s="5">
        <f t="shared" si="45"/>
        <v>1</v>
      </c>
      <c r="N62" s="5">
        <f t="shared" si="45"/>
        <v>1</v>
      </c>
      <c r="O62" s="5">
        <f t="shared" si="45"/>
        <v>1</v>
      </c>
      <c r="P62" s="5">
        <f t="shared" si="45"/>
        <v>1</v>
      </c>
      <c r="Q62" s="5">
        <f t="shared" si="45"/>
        <v>1</v>
      </c>
      <c r="R62" s="94" t="s">
        <v>70</v>
      </c>
      <c r="S62" s="94" t="s">
        <v>70</v>
      </c>
      <c r="T62" s="94" t="s">
        <v>70</v>
      </c>
      <c r="U62" s="98">
        <f>Q62-U60+U61</f>
        <v>1</v>
      </c>
      <c r="V62" s="98">
        <f t="shared" si="45"/>
        <v>1</v>
      </c>
      <c r="W62" s="98">
        <f t="shared" si="45"/>
        <v>1</v>
      </c>
      <c r="X62" s="98">
        <f>W62-X60</f>
        <v>0</v>
      </c>
      <c r="Y62" s="5" t="s">
        <v>70</v>
      </c>
      <c r="Z62" s="5" t="s">
        <v>70</v>
      </c>
      <c r="AA62" s="5" t="s">
        <v>70</v>
      </c>
      <c r="AB62" s="5" t="s">
        <v>70</v>
      </c>
      <c r="AC62" s="5" t="s">
        <v>70</v>
      </c>
      <c r="AD62" s="5" t="s">
        <v>70</v>
      </c>
      <c r="AE62" s="5" t="s">
        <v>70</v>
      </c>
      <c r="AF62" s="5" t="s">
        <v>70</v>
      </c>
      <c r="AG62" s="5" t="s">
        <v>70</v>
      </c>
      <c r="AH62" s="36" t="s">
        <v>70</v>
      </c>
      <c r="AI62" s="37"/>
      <c r="AJ62" s="3">
        <f>MAX(C62:AH62)</f>
        <v>1</v>
      </c>
      <c r="AK62" s="56"/>
      <c r="AL62" s="56"/>
      <c r="AM62" s="56"/>
    </row>
    <row r="63" spans="1:39" ht="15.6" customHeight="1" x14ac:dyDescent="0.2">
      <c r="A63" s="121"/>
      <c r="B63" s="31" t="s">
        <v>9</v>
      </c>
      <c r="C63" s="110"/>
      <c r="D63" s="111"/>
      <c r="E63" s="111"/>
      <c r="F63" s="105">
        <v>23</v>
      </c>
      <c r="G63" s="111"/>
      <c r="H63" s="111"/>
      <c r="I63" s="111"/>
      <c r="J63" s="105">
        <v>23.07</v>
      </c>
      <c r="K63" s="111"/>
      <c r="L63" s="111"/>
      <c r="M63" s="111"/>
      <c r="N63" s="111"/>
      <c r="O63" s="111"/>
      <c r="P63" s="105">
        <v>23.14</v>
      </c>
      <c r="Q63" s="111"/>
      <c r="R63" s="111"/>
      <c r="S63" s="107" t="s">
        <v>70</v>
      </c>
      <c r="T63" s="111"/>
      <c r="U63" s="111"/>
      <c r="V63" s="111"/>
      <c r="W63" s="111"/>
      <c r="X63" s="108">
        <v>23.23</v>
      </c>
      <c r="Y63" s="111"/>
      <c r="Z63" s="111"/>
      <c r="AA63" s="111"/>
      <c r="AB63" s="111"/>
      <c r="AC63" s="111"/>
      <c r="AD63" s="105" t="s">
        <v>70</v>
      </c>
      <c r="AE63" s="111"/>
      <c r="AF63" s="111"/>
      <c r="AG63" s="112"/>
      <c r="AH63" s="109" t="s">
        <v>70</v>
      </c>
      <c r="AI63" s="38">
        <v>28</v>
      </c>
      <c r="AJ63" s="14"/>
      <c r="AK63" s="56"/>
      <c r="AL63" s="56"/>
      <c r="AM63" s="56"/>
    </row>
    <row r="64" spans="1:39" ht="15.6" customHeight="1" x14ac:dyDescent="0.2">
      <c r="A64" s="122"/>
      <c r="B64" s="32" t="s">
        <v>10</v>
      </c>
      <c r="C64" s="113">
        <v>22.55</v>
      </c>
      <c r="D64" s="114"/>
      <c r="E64" s="114"/>
      <c r="F64" s="102">
        <f>F63</f>
        <v>23</v>
      </c>
      <c r="G64" s="114"/>
      <c r="H64" s="114"/>
      <c r="I64" s="114"/>
      <c r="J64" s="102">
        <f>J63</f>
        <v>23.07</v>
      </c>
      <c r="K64" s="114"/>
      <c r="L64" s="114"/>
      <c r="M64" s="114"/>
      <c r="N64" s="114"/>
      <c r="O64" s="114"/>
      <c r="P64" s="102">
        <f>P63</f>
        <v>23.14</v>
      </c>
      <c r="Q64" s="114"/>
      <c r="R64" s="114"/>
      <c r="S64" s="104" t="s">
        <v>70</v>
      </c>
      <c r="T64" s="114"/>
      <c r="U64" s="114"/>
      <c r="V64" s="114"/>
      <c r="W64" s="114"/>
      <c r="X64" s="103" t="s">
        <v>70</v>
      </c>
      <c r="Y64" s="114"/>
      <c r="Z64" s="114"/>
      <c r="AA64" s="114"/>
      <c r="AB64" s="114"/>
      <c r="AC64" s="114"/>
      <c r="AD64" s="102" t="s">
        <v>70</v>
      </c>
      <c r="AE64" s="114"/>
      <c r="AF64" s="114"/>
      <c r="AG64" s="114"/>
      <c r="AH64" s="115"/>
      <c r="AI64" s="37"/>
      <c r="AJ64" s="15"/>
      <c r="AK64" s="56"/>
      <c r="AL64" s="56"/>
      <c r="AM64" s="56"/>
    </row>
    <row r="65" spans="1:39" ht="15.6" customHeight="1" thickBot="1" x14ac:dyDescent="0.25">
      <c r="A65" s="58">
        <v>220</v>
      </c>
      <c r="B65" s="58" t="s">
        <v>11</v>
      </c>
      <c r="C65" s="65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60"/>
      <c r="AI65" s="61"/>
      <c r="AJ65" s="3"/>
      <c r="AK65" s="56"/>
      <c r="AL65" s="56"/>
      <c r="AM65" s="56"/>
    </row>
    <row r="66" spans="1:39" s="56" customFormat="1" ht="15.6" customHeight="1" x14ac:dyDescent="0.2">
      <c r="A66" s="70" t="s">
        <v>12</v>
      </c>
      <c r="B66" s="66"/>
      <c r="C66" s="6"/>
      <c r="D66" s="7">
        <f t="shared" ref="D66:AH66" si="46">SUMIF($B6:$B65,"l. wys.",D6:D65)</f>
        <v>0</v>
      </c>
      <c r="E66" s="7">
        <f t="shared" si="46"/>
        <v>0</v>
      </c>
      <c r="F66" s="7">
        <f t="shared" si="46"/>
        <v>0</v>
      </c>
      <c r="G66" s="7">
        <f t="shared" si="46"/>
        <v>1</v>
      </c>
      <c r="H66" s="7">
        <f t="shared" si="46"/>
        <v>0</v>
      </c>
      <c r="I66" s="7">
        <f t="shared" si="46"/>
        <v>0</v>
      </c>
      <c r="J66" s="7">
        <f t="shared" si="46"/>
        <v>1</v>
      </c>
      <c r="K66" s="7">
        <f t="shared" si="46"/>
        <v>0</v>
      </c>
      <c r="L66" s="7">
        <f t="shared" si="46"/>
        <v>5</v>
      </c>
      <c r="M66" s="7">
        <f t="shared" si="46"/>
        <v>4</v>
      </c>
      <c r="N66" s="7">
        <f t="shared" si="46"/>
        <v>1</v>
      </c>
      <c r="O66" s="7">
        <f t="shared" si="46"/>
        <v>3</v>
      </c>
      <c r="P66" s="7">
        <f t="shared" si="46"/>
        <v>5</v>
      </c>
      <c r="Q66" s="7">
        <f t="shared" si="46"/>
        <v>9</v>
      </c>
      <c r="R66" s="7">
        <f t="shared" si="46"/>
        <v>1</v>
      </c>
      <c r="S66" s="7">
        <f t="shared" si="46"/>
        <v>34</v>
      </c>
      <c r="T66" s="7">
        <f t="shared" si="46"/>
        <v>1</v>
      </c>
      <c r="U66" s="7">
        <f t="shared" si="46"/>
        <v>4</v>
      </c>
      <c r="V66" s="7">
        <f t="shared" si="46"/>
        <v>13</v>
      </c>
      <c r="W66" s="7">
        <f t="shared" si="46"/>
        <v>3</v>
      </c>
      <c r="X66" s="7">
        <f t="shared" si="46"/>
        <v>27</v>
      </c>
      <c r="Y66" s="7">
        <f t="shared" si="46"/>
        <v>5</v>
      </c>
      <c r="Z66" s="7">
        <f t="shared" si="46"/>
        <v>2</v>
      </c>
      <c r="AA66" s="7">
        <f t="shared" si="46"/>
        <v>1</v>
      </c>
      <c r="AB66" s="7">
        <f t="shared" si="46"/>
        <v>1</v>
      </c>
      <c r="AC66" s="7">
        <f t="shared" si="46"/>
        <v>27</v>
      </c>
      <c r="AD66" s="7">
        <f t="shared" si="46"/>
        <v>9</v>
      </c>
      <c r="AE66" s="7">
        <f t="shared" si="46"/>
        <v>4</v>
      </c>
      <c r="AF66" s="7">
        <f t="shared" si="46"/>
        <v>3</v>
      </c>
      <c r="AG66" s="7">
        <f t="shared" si="46"/>
        <v>2</v>
      </c>
      <c r="AH66" s="7">
        <f t="shared" si="46"/>
        <v>15</v>
      </c>
      <c r="AI66" s="54" t="str">
        <f>"Σ: "&amp;SUM(C66:AH66)</f>
        <v>Σ: 181</v>
      </c>
      <c r="AJ66" s="55"/>
    </row>
    <row r="67" spans="1:39" s="56" customFormat="1" ht="15.6" customHeight="1" thickBot="1" x14ac:dyDescent="0.25">
      <c r="A67" s="71" t="s">
        <v>13</v>
      </c>
      <c r="B67" s="67"/>
      <c r="C67" s="8">
        <f t="shared" ref="C67:AG67" si="47">SUMIF($B6:$B65,"l. wsiad.",C6:C65)</f>
        <v>10</v>
      </c>
      <c r="D67" s="9">
        <f t="shared" si="47"/>
        <v>6</v>
      </c>
      <c r="E67" s="9">
        <f t="shared" si="47"/>
        <v>7</v>
      </c>
      <c r="F67" s="9">
        <f t="shared" si="47"/>
        <v>3</v>
      </c>
      <c r="G67" s="9">
        <f t="shared" si="47"/>
        <v>9</v>
      </c>
      <c r="H67" s="9">
        <f t="shared" si="47"/>
        <v>7</v>
      </c>
      <c r="I67" s="9">
        <f t="shared" si="47"/>
        <v>6</v>
      </c>
      <c r="J67" s="9">
        <f t="shared" si="47"/>
        <v>7</v>
      </c>
      <c r="K67" s="9">
        <f t="shared" si="47"/>
        <v>0</v>
      </c>
      <c r="L67" s="9">
        <f t="shared" si="47"/>
        <v>7</v>
      </c>
      <c r="M67" s="9">
        <f t="shared" si="47"/>
        <v>13</v>
      </c>
      <c r="N67" s="9">
        <f t="shared" si="47"/>
        <v>27</v>
      </c>
      <c r="O67" s="9">
        <f t="shared" si="47"/>
        <v>15</v>
      </c>
      <c r="P67" s="9">
        <f t="shared" si="47"/>
        <v>10</v>
      </c>
      <c r="Q67" s="9">
        <f t="shared" si="47"/>
        <v>4</v>
      </c>
      <c r="R67" s="9">
        <f t="shared" si="47"/>
        <v>1</v>
      </c>
      <c r="S67" s="9">
        <f t="shared" si="47"/>
        <v>14</v>
      </c>
      <c r="T67" s="9">
        <f t="shared" si="47"/>
        <v>1</v>
      </c>
      <c r="U67" s="9">
        <f t="shared" si="47"/>
        <v>4</v>
      </c>
      <c r="V67" s="9">
        <f t="shared" si="47"/>
        <v>5</v>
      </c>
      <c r="W67" s="9">
        <f t="shared" si="47"/>
        <v>3</v>
      </c>
      <c r="X67" s="9">
        <f t="shared" si="47"/>
        <v>12</v>
      </c>
      <c r="Y67" s="9">
        <f t="shared" si="47"/>
        <v>9</v>
      </c>
      <c r="Z67" s="9">
        <f t="shared" si="47"/>
        <v>0</v>
      </c>
      <c r="AA67" s="9">
        <f t="shared" si="47"/>
        <v>0</v>
      </c>
      <c r="AB67" s="9">
        <f t="shared" si="47"/>
        <v>0</v>
      </c>
      <c r="AC67" s="9">
        <f t="shared" si="47"/>
        <v>1</v>
      </c>
      <c r="AD67" s="9">
        <f t="shared" si="47"/>
        <v>0</v>
      </c>
      <c r="AE67" s="9">
        <f t="shared" si="47"/>
        <v>0</v>
      </c>
      <c r="AF67" s="9">
        <f t="shared" si="47"/>
        <v>0</v>
      </c>
      <c r="AG67" s="10">
        <f t="shared" si="47"/>
        <v>0</v>
      </c>
      <c r="AH67" s="11"/>
      <c r="AI67" s="57" t="str">
        <f>"Σ: "&amp;SUM(C67:AH67)</f>
        <v>Σ: 181</v>
      </c>
      <c r="AJ67" s="12"/>
    </row>
    <row r="68" spans="1:39" x14ac:dyDescent="0.2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72" t="s">
        <v>12</v>
      </c>
      <c r="AF68" s="73"/>
      <c r="AG68" s="73"/>
      <c r="AH68" s="73"/>
      <c r="AI68" s="74" t="str">
        <f>"Σ: "&amp;SUM(C66:AH66)+SUM('N Płocka&gt;Dębowa'!C60:AF60)</f>
        <v>Σ: 411</v>
      </c>
      <c r="AJ68" s="56"/>
      <c r="AK68" s="56"/>
      <c r="AL68" s="56"/>
      <c r="AM68" s="56"/>
    </row>
    <row r="69" spans="1:39" ht="15.75" thickBot="1" x14ac:dyDescent="0.25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75" t="s">
        <v>13</v>
      </c>
      <c r="AF69" s="76"/>
      <c r="AG69" s="76"/>
      <c r="AH69" s="76"/>
      <c r="AI69" s="77" t="str">
        <f>"Σ: "&amp;SUM(C67:AH67)+SUM('N Płocka&gt;Dębowa'!C61:AF61)</f>
        <v>Σ: 411</v>
      </c>
      <c r="AJ69" s="69"/>
      <c r="AK69" s="56"/>
      <c r="AL69" s="56"/>
      <c r="AM69" s="56"/>
    </row>
    <row r="70" spans="1:39" x14ac:dyDescent="0.2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</row>
    <row r="71" spans="1:39" x14ac:dyDescent="0.2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</row>
    <row r="72" spans="1:39" x14ac:dyDescent="0.2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</row>
    <row r="73" spans="1:39" x14ac:dyDescent="0.2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</row>
    <row r="74" spans="1:39" x14ac:dyDescent="0.2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</row>
    <row r="75" spans="1:39" x14ac:dyDescent="0.2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</row>
    <row r="76" spans="1:39" x14ac:dyDescent="0.2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</row>
    <row r="77" spans="1:39" x14ac:dyDescent="0.2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</row>
    <row r="78" spans="1:39" x14ac:dyDescent="0.2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</row>
    <row r="79" spans="1:39" x14ac:dyDescent="0.2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</row>
  </sheetData>
  <sheetProtection selectLockedCells="1" selectUnlockedCells="1"/>
  <mergeCells count="10">
    <mergeCell ref="A50:A52"/>
    <mergeCell ref="A56:A58"/>
    <mergeCell ref="A62:A64"/>
    <mergeCell ref="A8:A10"/>
    <mergeCell ref="A14:A16"/>
    <mergeCell ref="A20:A22"/>
    <mergeCell ref="A32:A34"/>
    <mergeCell ref="A38:A40"/>
    <mergeCell ref="A44:A46"/>
    <mergeCell ref="A26:A28"/>
  </mergeCells>
  <conditionalFormatting sqref="AI8:AI23 AI30:AI65">
    <cfRule type="expression" dxfId="45" priority="45" stopIfTrue="1">
      <formula>AT8</formula>
    </cfRule>
  </conditionalFormatting>
  <conditionalFormatting sqref="C8:Q8 V8:AH8">
    <cfRule type="cellIs" dxfId="44" priority="46" stopIfTrue="1" operator="equal">
      <formula>$AJ8</formula>
    </cfRule>
  </conditionalFormatting>
  <conditionalFormatting sqref="AI32:AI35">
    <cfRule type="expression" dxfId="43" priority="44" stopIfTrue="1">
      <formula>AT32</formula>
    </cfRule>
  </conditionalFormatting>
  <conditionalFormatting sqref="AI32:AI35">
    <cfRule type="expression" dxfId="42" priority="43" stopIfTrue="1">
      <formula>AT32</formula>
    </cfRule>
  </conditionalFormatting>
  <conditionalFormatting sqref="AI32:AI35">
    <cfRule type="expression" dxfId="41" priority="42" stopIfTrue="1">
      <formula>AT32</formula>
    </cfRule>
  </conditionalFormatting>
  <conditionalFormatting sqref="AI14:AI17">
    <cfRule type="expression" dxfId="40" priority="41" stopIfTrue="1">
      <formula>AT14</formula>
    </cfRule>
  </conditionalFormatting>
  <conditionalFormatting sqref="AI14:AI17">
    <cfRule type="expression" dxfId="39" priority="40" stopIfTrue="1">
      <formula>AT14</formula>
    </cfRule>
  </conditionalFormatting>
  <conditionalFormatting sqref="AI14:AI17">
    <cfRule type="expression" dxfId="38" priority="39" stopIfTrue="1">
      <formula>AT14</formula>
    </cfRule>
  </conditionalFormatting>
  <conditionalFormatting sqref="AI20:AI23">
    <cfRule type="expression" dxfId="37" priority="38" stopIfTrue="1">
      <formula>AT20</formula>
    </cfRule>
  </conditionalFormatting>
  <conditionalFormatting sqref="AI20:AI23">
    <cfRule type="expression" dxfId="36" priority="37" stopIfTrue="1">
      <formula>AT20</formula>
    </cfRule>
  </conditionalFormatting>
  <conditionalFormatting sqref="AI20:AI23">
    <cfRule type="expression" dxfId="35" priority="36" stopIfTrue="1">
      <formula>AT20</formula>
    </cfRule>
  </conditionalFormatting>
  <conditionalFormatting sqref="AI50:AI53">
    <cfRule type="expression" dxfId="34" priority="35" stopIfTrue="1">
      <formula>AT50</formula>
    </cfRule>
  </conditionalFormatting>
  <conditionalFormatting sqref="AI50:AI53">
    <cfRule type="expression" dxfId="33" priority="34" stopIfTrue="1">
      <formula>AT50</formula>
    </cfRule>
  </conditionalFormatting>
  <conditionalFormatting sqref="AI50:AI53">
    <cfRule type="expression" dxfId="32" priority="33" stopIfTrue="1">
      <formula>AT50</formula>
    </cfRule>
  </conditionalFormatting>
  <conditionalFormatting sqref="AI38:AI41">
    <cfRule type="expression" dxfId="31" priority="32" stopIfTrue="1">
      <formula>AT38</formula>
    </cfRule>
  </conditionalFormatting>
  <conditionalFormatting sqref="AI38:AI41">
    <cfRule type="expression" dxfId="30" priority="31" stopIfTrue="1">
      <formula>AT38</formula>
    </cfRule>
  </conditionalFormatting>
  <conditionalFormatting sqref="AI38:AI41">
    <cfRule type="expression" dxfId="29" priority="30" stopIfTrue="1">
      <formula>AT38</formula>
    </cfRule>
  </conditionalFormatting>
  <conditionalFormatting sqref="AI44:AI47">
    <cfRule type="expression" dxfId="28" priority="29" stopIfTrue="1">
      <formula>AT44</formula>
    </cfRule>
  </conditionalFormatting>
  <conditionalFormatting sqref="AI44:AI47">
    <cfRule type="expression" dxfId="27" priority="28" stopIfTrue="1">
      <formula>AT44</formula>
    </cfRule>
  </conditionalFormatting>
  <conditionalFormatting sqref="AI44:AI47">
    <cfRule type="expression" dxfId="26" priority="27" stopIfTrue="1">
      <formula>AT44</formula>
    </cfRule>
  </conditionalFormatting>
  <conditionalFormatting sqref="AI56:AI59">
    <cfRule type="expression" dxfId="25" priority="26" stopIfTrue="1">
      <formula>AT56</formula>
    </cfRule>
  </conditionalFormatting>
  <conditionalFormatting sqref="AI56:AI59">
    <cfRule type="expression" dxfId="24" priority="25" stopIfTrue="1">
      <formula>AT56</formula>
    </cfRule>
  </conditionalFormatting>
  <conditionalFormatting sqref="AI56:AI59">
    <cfRule type="expression" dxfId="23" priority="24" stopIfTrue="1">
      <formula>AT56</formula>
    </cfRule>
  </conditionalFormatting>
  <conditionalFormatting sqref="AI62:AI65">
    <cfRule type="expression" dxfId="22" priority="23" stopIfTrue="1">
      <formula>AT62</formula>
    </cfRule>
  </conditionalFormatting>
  <conditionalFormatting sqref="AI62:AI65">
    <cfRule type="expression" dxfId="21" priority="22" stopIfTrue="1">
      <formula>AT62</formula>
    </cfRule>
  </conditionalFormatting>
  <conditionalFormatting sqref="AI62:AI65">
    <cfRule type="expression" dxfId="20" priority="21" stopIfTrue="1">
      <formula>AT62</formula>
    </cfRule>
  </conditionalFormatting>
  <conditionalFormatting sqref="C14:Q14 V14:AH14">
    <cfRule type="cellIs" dxfId="19" priority="20" stopIfTrue="1" operator="equal">
      <formula>$AJ14</formula>
    </cfRule>
  </conditionalFormatting>
  <conditionalFormatting sqref="C20:AH20">
    <cfRule type="cellIs" dxfId="18" priority="19" stopIfTrue="1" operator="equal">
      <formula>$AJ20</formula>
    </cfRule>
  </conditionalFormatting>
  <conditionalFormatting sqref="C32:Q32 V32:AH32">
    <cfRule type="cellIs" dxfId="17" priority="18" stopIfTrue="1" operator="equal">
      <formula>$AJ32</formula>
    </cfRule>
  </conditionalFormatting>
  <conditionalFormatting sqref="C38:AH38">
    <cfRule type="cellIs" dxfId="16" priority="17" stopIfTrue="1" operator="equal">
      <formula>$AJ38</formula>
    </cfRule>
  </conditionalFormatting>
  <conditionalFormatting sqref="C44:AH44">
    <cfRule type="cellIs" dxfId="15" priority="16" stopIfTrue="1" operator="equal">
      <formula>$AJ44</formula>
    </cfRule>
  </conditionalFormatting>
  <conditionalFormatting sqref="C50:W50">
    <cfRule type="cellIs" dxfId="14" priority="15" stopIfTrue="1" operator="equal">
      <formula>$AJ50</formula>
    </cfRule>
  </conditionalFormatting>
  <conditionalFormatting sqref="C56:Q56 V56:AH56">
    <cfRule type="cellIs" dxfId="13" priority="14" stopIfTrue="1" operator="equal">
      <formula>$AJ56</formula>
    </cfRule>
  </conditionalFormatting>
  <conditionalFormatting sqref="C62:Q62 V62:W62">
    <cfRule type="cellIs" dxfId="12" priority="13" stopIfTrue="1" operator="equal">
      <formula>$AJ62</formula>
    </cfRule>
  </conditionalFormatting>
  <conditionalFormatting sqref="R8:U8">
    <cfRule type="cellIs" dxfId="11" priority="12" stopIfTrue="1" operator="equal">
      <formula>$AJ8</formula>
    </cfRule>
  </conditionalFormatting>
  <conditionalFormatting sqref="R14:U14">
    <cfRule type="cellIs" dxfId="10" priority="11" stopIfTrue="1" operator="equal">
      <formula>$AJ14</formula>
    </cfRule>
  </conditionalFormatting>
  <conditionalFormatting sqref="R32:U32">
    <cfRule type="cellIs" dxfId="9" priority="10" stopIfTrue="1" operator="equal">
      <formula>$AJ32</formula>
    </cfRule>
  </conditionalFormatting>
  <conditionalFormatting sqref="X50:AH50">
    <cfRule type="cellIs" dxfId="8" priority="9" stopIfTrue="1" operator="equal">
      <formula>$AJ50</formula>
    </cfRule>
  </conditionalFormatting>
  <conditionalFormatting sqref="R56:U56">
    <cfRule type="cellIs" dxfId="7" priority="8" stopIfTrue="1" operator="equal">
      <formula>$AJ56</formula>
    </cfRule>
  </conditionalFormatting>
  <conditionalFormatting sqref="X62:AH62">
    <cfRule type="cellIs" dxfId="6" priority="7" stopIfTrue="1" operator="equal">
      <formula>$AJ62</formula>
    </cfRule>
  </conditionalFormatting>
  <conditionalFormatting sqref="R62:U62">
    <cfRule type="cellIs" dxfId="5" priority="6" stopIfTrue="1" operator="equal">
      <formula>$AJ62</formula>
    </cfRule>
  </conditionalFormatting>
  <conditionalFormatting sqref="AI24:AI29">
    <cfRule type="expression" dxfId="4" priority="5" stopIfTrue="1">
      <formula>AT24</formula>
    </cfRule>
  </conditionalFormatting>
  <conditionalFormatting sqref="AI26:AI29">
    <cfRule type="expression" dxfId="3" priority="4" stopIfTrue="1">
      <formula>AT26</formula>
    </cfRule>
  </conditionalFormatting>
  <conditionalFormatting sqref="AI26:AI29">
    <cfRule type="expression" dxfId="2" priority="3" stopIfTrue="1">
      <formula>AT26</formula>
    </cfRule>
  </conditionalFormatting>
  <conditionalFormatting sqref="AI26:AI29">
    <cfRule type="expression" dxfId="1" priority="2" stopIfTrue="1">
      <formula>AT26</formula>
    </cfRule>
  </conditionalFormatting>
  <conditionalFormatting sqref="C26:AH26">
    <cfRule type="cellIs" dxfId="0" priority="1" stopIfTrue="1" operator="equal">
      <formula>$AJ26</formula>
    </cfRule>
  </conditionalFormatting>
  <printOptions horizontalCentered="1"/>
  <pageMargins left="0.31496062992125984" right="0.31496062992125984" top="0.39370078740157483" bottom="0.39370078740157483" header="0.51181102362204722" footer="0.51181102362204722"/>
  <pageSetup paperSize="9" firstPageNumber="0" orientation="landscape" horizontalDpi="300" verticalDpi="300" r:id="rId1"/>
  <headerFooter alignWithMargins="0"/>
  <rowBreaks count="2" manualBreakCount="2">
    <brk id="29" max="34" man="1"/>
    <brk id="53" max="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12</vt:i4>
      </vt:variant>
    </vt:vector>
  </HeadingPairs>
  <TitlesOfParts>
    <vt:vector size="18" baseType="lpstr">
      <vt:lpstr>P Płocka&gt;Dębowa</vt:lpstr>
      <vt:lpstr>P Dębowa&gt;Wieniecka</vt:lpstr>
      <vt:lpstr>S Płocka&gt;Dębowa</vt:lpstr>
      <vt:lpstr>S Dębowa&gt;Wieniecka</vt:lpstr>
      <vt:lpstr>N Płocka&gt;Dębowa</vt:lpstr>
      <vt:lpstr>N Dębowa&gt;Wieniecka</vt:lpstr>
      <vt:lpstr>'N Dębowa&gt;Wieniecka'!Obszar_wydruku</vt:lpstr>
      <vt:lpstr>'N Płocka&gt;Dębowa'!Obszar_wydruku</vt:lpstr>
      <vt:lpstr>'P Dębowa&gt;Wieniecka'!Obszar_wydruku</vt:lpstr>
      <vt:lpstr>'P Płocka&gt;Dębowa'!Obszar_wydruku</vt:lpstr>
      <vt:lpstr>'S Dębowa&gt;Wieniecka'!Obszar_wydruku</vt:lpstr>
      <vt:lpstr>'S Płocka&gt;Dębowa'!Obszar_wydruku</vt:lpstr>
      <vt:lpstr>'N Dębowa&gt;Wieniecka'!Tytuły_wydruku</vt:lpstr>
      <vt:lpstr>'N Płocka&gt;Dębowa'!Tytuły_wydruku</vt:lpstr>
      <vt:lpstr>'P Dębowa&gt;Wieniecka'!Tytuły_wydruku</vt:lpstr>
      <vt:lpstr>'P Płocka&gt;Dębowa'!Tytuły_wydruku</vt:lpstr>
      <vt:lpstr>'S Dębowa&gt;Wieniecka'!Tytuły_wydruku</vt:lpstr>
      <vt:lpstr>'S Płocka&gt;Dębowa'!Tytuły_wydruku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</dc:creator>
  <cp:lastModifiedBy>Gromadzki</cp:lastModifiedBy>
  <cp:lastPrinted>2016-06-12T11:45:55Z</cp:lastPrinted>
  <dcterms:created xsi:type="dcterms:W3CDTF">2016-03-12T10:21:56Z</dcterms:created>
  <dcterms:modified xsi:type="dcterms:W3CDTF">2016-06-12T11:46:08Z</dcterms:modified>
</cp:coreProperties>
</file>